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alcChain>
</file>

<file path=xl/sharedStrings.xml><?xml version="1.0" encoding="utf-8"?>
<sst xmlns="http://schemas.openxmlformats.org/spreadsheetml/2006/main" count="1065" uniqueCount="589">
  <si>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</si>
  <si>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</si>
  <si>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</si>
  <si>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</si>
  <si>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</si>
  <si>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</si>
  <si>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</si>
  <si>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</si>
  <si>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</si>
  <si>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</si>
  <si>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</si>
  <si>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</si>
  <si>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</si>
  <si>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</si>
  <si>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</si>
  <si>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</si>
  <si>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</si>
  <si>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</si>
  <si>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</si>
  <si>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</si>
  <si>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</si>
  <si>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</si>
  <si>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</si>
  <si>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</si>
  <si>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</si>
  <si>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</si>
  <si>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</si>
  <si>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</si>
  <si>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</si>
  <si>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</si>
  <si>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</si>
  <si>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</si>
  <si>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</si>
  <si>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</si>
  <si>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</si>
  <si>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</si>
  <si>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</si>
  <si>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</si>
  <si>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</si>
  <si>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</si>
  <si>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</si>
  <si>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</si>
  <si>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</si>
  <si>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</si>
  <si>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</si>
  <si>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</si>
  <si>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</si>
  <si>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</si>
  <si>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</si>
  <si>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</si>
  <si>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</si>
  <si>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</si>
  <si>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</si>
  <si>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</si>
  <si>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</si>
  <si>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</si>
  <si>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</si>
  <si>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</si>
  <si>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</si>
  <si>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</si>
  <si>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</si>
  <si>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</si>
  <si>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</si>
  <si>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</si>
  <si>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</si>
  <si>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</si>
  <si>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</si>
  <si>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</si>
  <si>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</si>
  <si>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</si>
  <si>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</si>
  <si>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</si>
  <si>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</si>
  <si>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</si>
  <si>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</si>
  <si>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</si>
  <si>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</si>
  <si>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</si>
  <si>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</si>
  <si>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</si>
  <si>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</si>
  <si>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</si>
  <si>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</si>
  <si>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</si>
  <si>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</si>
  <si>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</si>
  <si>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</si>
  <si>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</si>
  <si>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</si>
  <si>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</si>
  <si>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</si>
  <si>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</si>
  <si>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</si>
  <si>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</si>
  <si>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</si>
  <si>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</si>
  <si>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</si>
  <si>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</si>
  <si>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</si>
  <si>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</si>
  <si>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</si>
  <si>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</si>
  <si>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</si>
  <si>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</si>
  <si>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</si>
  <si>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</si>
  <si>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</si>
  <si>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</si>
  <si>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</si>
  <si>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</si>
  <si>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</si>
  <si>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</si>
  <si>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</si>
  <si>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</si>
  <si>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</si>
  <si>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</si>
  <si>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</si>
  <si>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</si>
  <si>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</si>
  <si>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</si>
  <si>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</si>
  <si>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</si>
  <si>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</si>
  <si>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</si>
  <si>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</si>
  <si>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</si>
  <si>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</si>
  <si>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</si>
  <si>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</si>
  <si>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</si>
  <si>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</si>
  <si>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</si>
  <si>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</si>
  <si>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</si>
  <si>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</si>
  <si>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</si>
  <si>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</si>
  <si>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</si>
  <si>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</si>
  <si>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</si>
  <si>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</si>
  <si>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</si>
  <si>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</si>
  <si>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</si>
  <si>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</si>
  <si>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</si>
  <si>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</si>
  <si>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</si>
  <si>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</si>
  <si>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</si>
  <si>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</si>
  <si>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</si>
  <si>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</si>
  <si>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</si>
  <si>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</si>
  <si>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</si>
  <si>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</si>
  <si>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</si>
  <si>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</si>
  <si>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</si>
  <si>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</si>
  <si>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</si>
  <si>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</si>
  <si>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</si>
  <si>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</si>
  <si>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</si>
  <si>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</si>
  <si>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</si>
  <si>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</si>
  <si>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</si>
  <si>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</si>
  <si>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</si>
  <si>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</si>
  <si>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</si>
  <si>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</si>
  <si>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</si>
  <si>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</si>
  <si>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</si>
  <si>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</si>
  <si>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</si>
  <si>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</si>
  <si>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</si>
  <si>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</si>
  <si>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</si>
  <si>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</si>
  <si>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</si>
  <si>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</si>
  <si>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</si>
  <si>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</si>
  <si>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</si>
  <si>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</si>
  <si>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</si>
  <si>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</si>
  <si>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</si>
  <si>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</si>
  <si>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</si>
  <si>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</si>
  <si>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</si>
  <si>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</si>
  <si>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</si>
  <si>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</si>
  <si>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</si>
  <si>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</si>
  <si>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</si>
  <si>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</si>
  <si>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</si>
  <si>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</si>
  <si>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</si>
  <si>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</si>
  <si>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</si>
  <si>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</si>
  <si>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</si>
  <si>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</si>
  <si>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</si>
  <si>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</si>
  <si>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</si>
  <si>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</si>
  <si>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</si>
  <si>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</si>
  <si>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</si>
  <si>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</si>
  <si>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</si>
  <si>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</si>
  <si>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</si>
  <si>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</si>
  <si>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</si>
  <si>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</si>
  <si>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</si>
  <si>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</si>
  <si>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</si>
  <si>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</si>
  <si>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</si>
  <si>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</si>
  <si>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</si>
  <si>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</si>
  <si>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</si>
  <si>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</si>
  <si>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</si>
  <si>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</si>
  <si>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</si>
  <si>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</si>
  <si>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</si>
  <si>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</si>
  <si>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</si>
  <si>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</si>
  <si>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</si>
  <si>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</si>
  <si>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</si>
  <si>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</si>
  <si>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</si>
  <si>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</si>
  <si>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</si>
  <si>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</si>
  <si>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</si>
  <si>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</si>
  <si>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</si>
  <si>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</si>
  <si>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</si>
  <si>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</si>
  <si>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</si>
  <si>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</si>
  <si>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</si>
  <si>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</si>
  <si>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</si>
  <si>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</si>
  <si>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</si>
  <si>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</si>
  <si>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</si>
  <si>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</si>
  <si>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</si>
  <si>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</si>
  <si>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</si>
  <si>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</si>
  <si>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</si>
  <si>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</si>
  <si>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</si>
  <si>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</si>
  <si>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</si>
  <si>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</si>
  <si>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</si>
  <si>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</si>
  <si>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</si>
  <si>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</si>
  <si>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</si>
  <si>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</si>
  <si>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</si>
  <si>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</si>
  <si>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</si>
  <si>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</si>
  <si>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</si>
  <si>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</si>
  <si>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</si>
  <si>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</si>
  <si>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</si>
  <si>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</si>
  <si>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</si>
  <si>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</si>
  <si>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</si>
  <si>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</si>
  <si>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</si>
  <si>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</si>
  <si>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</si>
  <si>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</si>
  <si>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</si>
  <si>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</si>
  <si>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</si>
  <si>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</si>
  <si>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</si>
  <si>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</si>
  <si>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</si>
  <si>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</si>
  <si>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</si>
  <si>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</si>
  <si>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</si>
  <si>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</si>
  <si>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</si>
  <si>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</si>
  <si>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</si>
  <si>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</si>
  <si>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</si>
  <si>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</si>
  <si>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</si>
  <si>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</si>
  <si>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</si>
  <si>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</si>
  <si>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</si>
  <si>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</si>
  <si>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</si>
  <si>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</si>
  <si>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</si>
  <si>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</si>
  <si>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</si>
  <si>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</si>
  <si>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</si>
  <si>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</si>
  <si>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</si>
  <si>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</si>
  <si>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</si>
  <si>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</si>
  <si>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</si>
  <si>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</si>
  <si>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</si>
  <si>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</si>
  <si>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</si>
  <si>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</si>
  <si>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</si>
  <si>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</si>
  <si>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</si>
  <si>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</si>
  <si>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</si>
  <si>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</si>
  <si>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</si>
  <si>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</si>
  <si>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</si>
  <si>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</si>
  <si>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</si>
  <si>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</si>
  <si>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</si>
  <si>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</si>
  <si>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</si>
  <si>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</si>
  <si>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</si>
  <si>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</si>
  <si>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</si>
  <si>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</si>
  <si>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</si>
  <si>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</si>
  <si>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</si>
  <si>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</si>
  <si>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</si>
  <si>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</si>
  <si>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</si>
  <si>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</si>
  <si>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</si>
  <si>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</si>
  <si>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</si>
  <si>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</si>
  <si>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</si>
  <si>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</si>
  <si>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</si>
  <si>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</si>
  <si>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</si>
  <si>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</si>
  <si>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</si>
  <si>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</si>
  <si>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</si>
  <si>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</si>
  <si>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</si>
  <si>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</si>
  <si>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</si>
  <si>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</si>
  <si>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</si>
  <si>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</si>
  <si>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</si>
  <si>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</si>
  <si>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</si>
  <si>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</si>
  <si>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</si>
  <si>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</si>
  <si>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</si>
  <si>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</si>
  <si>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</si>
  <si>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</si>
  <si>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</si>
  <si>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</si>
  <si>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</si>
  <si>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</si>
  <si>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</si>
  <si>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</si>
  <si>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</si>
  <si>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</si>
  <si>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</si>
  <si>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</si>
  <si>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</si>
  <si>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</si>
  <si>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</si>
  <si>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</si>
  <si>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</si>
  <si>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</si>
  <si>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</si>
  <si>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</si>
  <si>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</si>
  <si>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</si>
  <si>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</si>
  <si>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</si>
  <si>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</si>
  <si>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</si>
  <si>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</si>
  <si>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</si>
  <si>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</si>
  <si>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</si>
  <si>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</si>
  <si>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</si>
  <si>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</si>
  <si>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</si>
  <si>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</si>
  <si>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</si>
  <si>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</si>
  <si>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</si>
  <si>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</si>
  <si>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</si>
  <si>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</si>
  <si>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</si>
  <si>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龍ケ崎市農業集落排水事業特別会計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</si>
  <si>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</si>
  <si>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龍ケ崎市介護サービス事業特別会計</t>
    <phoneticPr fontId="5"/>
  </si>
  <si>
    <t>(Ｆ)</t>
    <phoneticPr fontId="5"/>
  </si>
  <si>
    <t>龍ケ崎市介護保険事業特別会計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</si>
  <si>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</si>
  <si>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</si>
  <si>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</si>
  <si>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</si>
  <si>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</si>
  <si>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</si>
  <si>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</si>
  <si>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</si>
  <si>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</si>
  <si>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</si>
  <si>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</si>
  <si>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</si>
  <si>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</si>
  <si>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</si>
  <si>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</si>
  <si>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</si>
  <si>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</si>
  <si>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</si>
  <si>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</si>
  <si>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</si>
  <si>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</si>
  <si>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</si>
  <si>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</si>
  <si>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</si>
  <si>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</si>
  <si>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</si>
  <si>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</si>
  <si>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</si>
  <si>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</si>
  <si>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</si>
  <si>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</si>
  <si>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</si>
  <si>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</si>
  <si>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</si>
  <si>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</si>
  <si>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</si>
  <si>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</si>
  <si>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</si>
  <si>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</si>
  <si>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</si>
  <si>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</si>
  <si>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</si>
  <si>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</si>
  <si>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</si>
  <si>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</si>
  <si>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</si>
  <si>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</si>
  <si>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</si>
  <si>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</si>
  <si>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</si>
  <si>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</si>
  <si>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</si>
  <si>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</si>
  <si>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</si>
  <si>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</si>
  <si>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</si>
  <si>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</si>
  <si>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</si>
  <si>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</si>
  <si>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</si>
  <si>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</si>
  <si>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</si>
  <si>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</si>
  <si>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</si>
  <si>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</si>
  <si>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</si>
  <si>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</si>
  <si>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</si>
  <si>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</si>
  <si>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</si>
  <si>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</si>
  <si>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</si>
  <si>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</si>
  <si>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</si>
  <si>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</si>
  <si>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</si>
  <si>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</si>
  <si>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</si>
  <si>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</si>
  <si>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</si>
  <si>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</si>
  <si>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2.60</t>
  </si>
  <si>
    <t>一般会計</t>
  </si>
  <si>
    <t>龍ケ崎市国民健康保険事業特別会計</t>
  </si>
  <si>
    <t>龍ケ崎市介護保険事業特別会計</t>
  </si>
  <si>
    <t>龍ケ崎市後期高齢者医療事業特別会計</t>
  </si>
  <si>
    <t>龍ケ崎市公共下水道事業特別会計</t>
  </si>
  <si>
    <t>龍ケ崎市農業集落排水事業特別会計</t>
  </si>
  <si>
    <t>龍ケ崎市障がい児支援サービス事業特別会計</t>
  </si>
  <si>
    <t>龍ケ崎市介護サービス事業特別会計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</si>
  <si>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</si>
  <si>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</si>
  <si>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</si>
  <si>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</si>
  <si>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</si>
  <si>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</si>
  <si>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</si>
  <si>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</si>
  <si>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</si>
  <si>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</si>
  <si>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</si>
  <si>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</si>
  <si>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</si>
  <si>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</si>
  <si>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</si>
  <si>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</si>
  <si>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</si>
  <si>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</si>
  <si>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</si>
  <si>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</si>
  <si>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</si>
  <si>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</si>
  <si>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</si>
  <si>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t>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</si>
  <si>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</si>
  <si>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</si>
  <si>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</si>
  <si>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4">
      <t>マツカゼ</t>
    </rPh>
    <rPh sb="24" eb="25">
      <t>エン</t>
    </rPh>
    <rPh sb="25" eb="27">
      <t>トクベツ</t>
    </rPh>
    <rPh sb="27" eb="29">
      <t>カイケイ</t>
    </rPh>
    <phoneticPr fontId="2"/>
  </si>
  <si>
    <t>-</t>
    <phoneticPr fontId="2"/>
  </si>
  <si>
    <t>-</t>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</si>
  <si>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</si>
  <si>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</si>
  <si>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利根川水系県南水防事務組合(一般会計）</t>
    <rPh sb="0" eb="2">
      <t>トネ</t>
    </rPh>
    <rPh sb="2" eb="3">
      <t>ガワ</t>
    </rPh>
    <rPh sb="3" eb="5">
      <t>スイケイ</t>
    </rPh>
    <rPh sb="5" eb="7">
      <t>ケンナン</t>
    </rPh>
    <rPh sb="7" eb="9">
      <t>スイボウ</t>
    </rPh>
    <rPh sb="9" eb="11">
      <t>ジム</t>
    </rPh>
    <rPh sb="11" eb="13">
      <t>クミアイ</t>
    </rPh>
    <rPh sb="14" eb="16">
      <t>イッパン</t>
    </rPh>
    <rPh sb="16" eb="18">
      <t>カイケイ</t>
    </rPh>
    <phoneticPr fontId="2"/>
  </si>
  <si>
    <t>-</t>
    <phoneticPr fontId="2"/>
  </si>
  <si>
    <t>龍ケ崎市まちづくり・文化財団</t>
    <rPh sb="0" eb="4">
      <t>リュウガサキシ</t>
    </rPh>
    <rPh sb="10" eb="12">
      <t>ブンカ</t>
    </rPh>
    <rPh sb="12" eb="14">
      <t>ザイダン</t>
    </rPh>
    <phoneticPr fontId="2"/>
  </si>
  <si>
    <t>茨城県南流通センター</t>
    <rPh sb="0" eb="2">
      <t>イバラキ</t>
    </rPh>
    <rPh sb="2" eb="4">
      <t>ケンナン</t>
    </rPh>
    <rPh sb="4" eb="6">
      <t>リュウツウ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</si>
  <si>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</si>
  <si>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</si>
  <si>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</si>
  <si>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</si>
  <si>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</si>
  <si>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</si>
  <si>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</si>
  <si>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</si>
  <si>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</si>
  <si>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</si>
  <si>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</si>
  <si>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</si>
  <si>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</si>
  <si>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年々減少傾向にある。これは，ごみ処理施設の建設に係る清掃工場等整備事業債償還金の終了や，事業の計画的な執行による市債の新規発行額の抑制などにより，地方債現在高の縮減に努めてきたためである。
　将来負担比率については，平成26年度から平成28年度に至るまで比率は算出されていない。</t>
    <phoneticPr fontId="5"/>
  </si>
  <si>
    <t xml:space="preserve">　財政調整基金などへの積立による基金残高の増加や市債の新規発行抑制などによる地方債現在高の減少など，これまで進めてきた財政健全化の取組が顕在化したことにより，将来負担比率は算出されていない。有形固定資産減価償却率は，類似団体平均と比較し，3.3ポイント高いが，ほぼ同等の数値となっている。今後は，平成28年3月に策定した公共施設等総合管理計画に基づき，施設の統廃合や建替えを含む施設の適正な機能の確保と，効率的な管理運営に努めていく。平成30年度においては，学校や市営住宅の長寿命化計画の策定を予定し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</si>
</sst>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18BB-44BE-B92E-EF28B64076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13160</c:v>
                </c:pt>
                <c:pt idx="1">
                  <c:v>33820</c:v>
                </c:pt>
                <c:pt idx="2">
                  <c:v>20009</c:v>
                </c:pt>
                <c:pt idx="3">
                  <c:v>20387</c:v>
                </c:pt>
                <c:pt idx="4">
                  <c:v>28309</c:v>
                </c:pt>
              </c:numCache>
            </c:numRef>
          </c:val>
          <c:smooth val="0"/>
          <c:extLst xmlns:c16r2="http://schemas.microsoft.com/office/drawing/2015/06/chart">
            <c:ext xmlns:c16="http://schemas.microsoft.com/office/drawing/2014/chart" uri="{C3380CC4-5D6E-409C-BE32-E72D297353CC}">
              <c16:uniqueId val="{00000001-18BB-44BE-B92E-EF28B6407643}"/>
            </c:ext>
          </c:extLst>
        </c:ser>
        <c:dLbls>
          <c:showLegendKey val="0"/>
          <c:showVal val="0"/>
          <c:showCatName val="0"/>
          <c:showSerName val="0"/>
          <c:showPercent val="0"/>
          <c:showBubbleSize val="0"/>
        </c:dLbls>
        <c:marker val="1"/>
        <c:smooth val="0"/>
        <c:axId val="94313088"/>
        <c:axId val="94327552"/>
      </c:lineChart>
      <c:catAx>
        <c:axId val="9431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27552"/>
        <c:crosses val="autoZero"/>
        <c:auto val="1"/>
        <c:lblAlgn val="ctr"/>
        <c:lblOffset val="100"/>
        <c:tickLblSkip val="1"/>
        <c:tickMarkSkip val="1"/>
        <c:noMultiLvlLbl val="0"/>
      </c:catAx>
      <c:valAx>
        <c:axId val="94327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7.13</c:v>
                </c:pt>
                <c:pt idx="1">
                  <c:v>8.2899999999999991</c:v>
                </c:pt>
                <c:pt idx="2">
                  <c:v>7.08</c:v>
                </c:pt>
                <c:pt idx="3">
                  <c:v>8.64</c:v>
                </c:pt>
                <c:pt idx="4">
                  <c:v>6.15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9.75</c:v>
                </c:pt>
                <c:pt idx="1">
                  <c:v>12.97</c:v>
                </c:pt>
                <c:pt idx="2">
                  <c:v>17.190000000000001</c:v>
                </c:pt>
                <c:pt idx="3">
                  <c:v>18.43</c:v>
                </c:pt>
                <c:pt idx="4">
                  <c:v>18.5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393472"/>
        <c:axId val="9439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1.1000000000000001</c:v>
                </c:pt>
                <c:pt idx="1">
                  <c:v>4.47</c:v>
                </c:pt>
                <c:pt idx="2">
                  <c:v>2.66</c:v>
                </c:pt>
                <c:pt idx="3">
                  <c:v>2.93</c:v>
                </c:pt>
                <c:pt idx="4">
                  <c:v>-2.6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393472"/>
        <c:axId val="94395392"/>
      </c:lineChart>
      <c:catAx>
        <c:axId val="943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95392"/>
        <c:crosses val="autoZero"/>
        <c:auto val="1"/>
        <c:lblAlgn val="ctr"/>
        <c:lblOffset val="100"/>
        <c:tickLblSkip val="1"/>
        <c:tickMarkSkip val="1"/>
        <c:noMultiLvlLbl val="0"/>
      </c:catAx>
      <c:valAx>
        <c:axId val="9439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龍ケ崎市公共下水道事業特別会計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龍ケ崎市後期高齢者医療事業特別会計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0.25</c:v>
                </c:pt>
                <c:pt idx="4">
                  <c:v>#N/A</c:v>
                </c:pt>
                <c:pt idx="5">
                  <c:v>0.68</c:v>
                </c:pt>
                <c:pt idx="6">
                  <c:v>#N/A</c:v>
                </c:pt>
                <c:pt idx="7">
                  <c:v>0.4</c:v>
                </c:pt>
                <c:pt idx="8">
                  <c:v>#N/A</c:v>
                </c:pt>
                <c:pt idx="9">
                  <c:v>0.28000000000000003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0.62</c:v>
                </c:pt>
                <c:pt idx="2">
                  <c:v>#N/A</c:v>
                </c:pt>
                <c:pt idx="3">
                  <c:v>0.56000000000000005</c:v>
                </c:pt>
                <c:pt idx="4">
                  <c:v>#N/A</c:v>
                </c:pt>
                <c:pt idx="5">
                  <c:v>1.29</c:v>
                </c:pt>
                <c:pt idx="6">
                  <c:v>#N/A</c:v>
                </c:pt>
                <c:pt idx="7">
                  <c:v>0.49</c:v>
                </c:pt>
                <c:pt idx="8">
                  <c:v>#N/A</c:v>
                </c:pt>
                <c:pt idx="9">
                  <c:v>1.27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7.13</c:v>
                </c:pt>
                <c:pt idx="2">
                  <c:v>#N/A</c:v>
                </c:pt>
                <c:pt idx="3">
                  <c:v>8.2799999999999994</c:v>
                </c:pt>
                <c:pt idx="4">
                  <c:v>#N/A</c:v>
                </c:pt>
                <c:pt idx="5">
                  <c:v>7.08</c:v>
                </c:pt>
                <c:pt idx="6">
                  <c:v>#N/A</c:v>
                </c:pt>
                <c:pt idx="7">
                  <c:v>8.6300000000000008</c:v>
                </c:pt>
                <c:pt idx="8">
                  <c:v>#N/A</c:v>
                </c:pt>
                <c:pt idx="9">
                  <c:v>6.14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149824"/>
        <c:axId val="115151616"/>
      </c:barChart>
      <c:catAx>
        <c:axId val="1151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51616"/>
        <c:crosses val="autoZero"/>
        <c:auto val="1"/>
        <c:lblAlgn val="ctr"/>
        <c:lblOffset val="100"/>
        <c:tickLblSkip val="1"/>
        <c:tickMarkSkip val="1"/>
        <c:noMultiLvlLbl val="0"/>
      </c:catAx>
      <c:valAx>
        <c:axId val="11515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49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3335</c:v>
                </c:pt>
                <c:pt idx="5">
                  <c:v>3244</c:v>
                </c:pt>
                <c:pt idx="8">
                  <c:v>3209</c:v>
                </c:pt>
                <c:pt idx="11">
                  <c:v>2984</c:v>
                </c:pt>
                <c:pt idx="14">
                  <c:v>2892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337</c:v>
                </c:pt>
                <c:pt idx="3">
                  <c:v>356</c:v>
                </c:pt>
                <c:pt idx="6">
                  <c:v>334</c:v>
                </c:pt>
                <c:pt idx="9">
                  <c:v>332</c:v>
                </c:pt>
                <c:pt idx="12">
                  <c:v>330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803</c:v>
                </c:pt>
                <c:pt idx="3">
                  <c:v>438</c:v>
                </c:pt>
                <c:pt idx="6">
                  <c:v>146</c:v>
                </c:pt>
                <c:pt idx="9">
                  <c:v>68</c:v>
                </c:pt>
                <c:pt idx="12">
                  <c:v>76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394</c:v>
                </c:pt>
                <c:pt idx="3">
                  <c:v>347</c:v>
                </c:pt>
                <c:pt idx="6">
                  <c:v>367</c:v>
                </c:pt>
                <c:pt idx="9">
                  <c:v>369</c:v>
                </c:pt>
                <c:pt idx="12">
                  <c:v>478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3005</c:v>
                </c:pt>
                <c:pt idx="3">
                  <c:v>3193</c:v>
                </c:pt>
                <c:pt idx="6">
                  <c:v>2977</c:v>
                </c:pt>
                <c:pt idx="9">
                  <c:v>2737</c:v>
                </c:pt>
                <c:pt idx="12">
                  <c:v>2554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173440"/>
        <c:axId val="11522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1204</c:v>
                </c:pt>
                <c:pt idx="2">
                  <c:v>#N/A</c:v>
                </c:pt>
                <c:pt idx="3">
                  <c:v>#N/A</c:v>
                </c:pt>
                <c:pt idx="4">
                  <c:v>1090</c:v>
                </c:pt>
                <c:pt idx="5">
                  <c:v>#N/A</c:v>
                </c:pt>
                <c:pt idx="6">
                  <c:v>#N/A</c:v>
                </c:pt>
                <c:pt idx="7">
                  <c:v>615</c:v>
                </c:pt>
                <c:pt idx="8">
                  <c:v>#N/A</c:v>
                </c:pt>
                <c:pt idx="9">
                  <c:v>#N/A</c:v>
                </c:pt>
                <c:pt idx="10">
                  <c:v>522</c:v>
                </c:pt>
                <c:pt idx="11">
                  <c:v>#N/A</c:v>
                </c:pt>
                <c:pt idx="12">
                  <c:v>#N/A</c:v>
                </c:pt>
                <c:pt idx="13">
                  <c:v>546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173440"/>
        <c:axId val="115224960"/>
      </c:lineChart>
      <c:catAx>
        <c:axId val="941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24960"/>
        <c:crosses val="autoZero"/>
        <c:auto val="1"/>
        <c:lblAlgn val="ctr"/>
        <c:lblOffset val="100"/>
        <c:tickLblSkip val="1"/>
        <c:tickMarkSkip val="1"/>
        <c:noMultiLvlLbl val="0"/>
      </c:catAx>
      <c:valAx>
        <c:axId val="11522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7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26869</c:v>
                </c:pt>
                <c:pt idx="5">
                  <c:v>26419</c:v>
                </c:pt>
                <c:pt idx="8">
                  <c:v>25894</c:v>
                </c:pt>
                <c:pt idx="11">
                  <c:v>25440</c:v>
                </c:pt>
                <c:pt idx="14">
                  <c:v>24809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4124</c:v>
                </c:pt>
                <c:pt idx="5">
                  <c:v>3930</c:v>
                </c:pt>
                <c:pt idx="8">
                  <c:v>4250</c:v>
                </c:pt>
                <c:pt idx="11">
                  <c:v>4689</c:v>
                </c:pt>
                <c:pt idx="14">
                  <c:v>5173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4412</c:v>
                </c:pt>
                <c:pt idx="5">
                  <c:v>5793</c:v>
                </c:pt>
                <c:pt idx="8">
                  <c:v>6609</c:v>
                </c:pt>
                <c:pt idx="11">
                  <c:v>7200</c:v>
                </c:pt>
                <c:pt idx="14">
                  <c:v>7502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9</c:v>
                </c:pt>
                <c:pt idx="6">
                  <c:v>5</c:v>
                </c:pt>
                <c:pt idx="9">
                  <c:v>6</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2787</c:v>
                </c:pt>
                <c:pt idx="3">
                  <c:v>2558</c:v>
                </c:pt>
                <c:pt idx="6">
                  <c:v>2255</c:v>
                </c:pt>
                <c:pt idx="9">
                  <c:v>1971</c:v>
                </c:pt>
                <c:pt idx="12">
                  <c:v>1882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928</c:v>
                </c:pt>
                <c:pt idx="3">
                  <c:v>516</c:v>
                </c:pt>
                <c:pt idx="6">
                  <c:v>576</c:v>
                </c:pt>
                <c:pt idx="9">
                  <c:v>736</c:v>
                </c:pt>
                <c:pt idx="12">
                  <c:v>760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6140</c:v>
                </c:pt>
                <c:pt idx="3">
                  <c:v>5636</c:v>
                </c:pt>
                <c:pt idx="6">
                  <c:v>5159</c:v>
                </c:pt>
                <c:pt idx="9">
                  <c:v>4834</c:v>
                </c:pt>
                <c:pt idx="12">
                  <c:v>5128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3341</c:v>
                </c:pt>
                <c:pt idx="3">
                  <c:v>3089</c:v>
                </c:pt>
                <c:pt idx="6">
                  <c:v>2850</c:v>
                </c:pt>
                <c:pt idx="9">
                  <c:v>2605</c:v>
                </c:pt>
                <c:pt idx="12">
                  <c:v>2354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26483</c:v>
                </c:pt>
                <c:pt idx="3">
                  <c:v>26097</c:v>
                </c:pt>
                <c:pt idx="6">
                  <c:v>25298</c:v>
                </c:pt>
                <c:pt idx="9">
                  <c:v>24737</c:v>
                </c:pt>
                <c:pt idx="12">
                  <c:v>24597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873664"/>
        <c:axId val="11587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4287</c:v>
                </c:pt>
                <c:pt idx="2">
                  <c:v>#N/A</c:v>
                </c:pt>
                <c:pt idx="3">
                  <c:v>#N/A</c:v>
                </c:pt>
                <c:pt idx="4">
                  <c:v>1762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873664"/>
        <c:axId val="115879936"/>
      </c:lineChart>
      <c:catAx>
        <c:axId val="11587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79936"/>
        <c:crosses val="autoZero"/>
        <c:auto val="1"/>
        <c:lblAlgn val="ctr"/>
        <c:lblOffset val="100"/>
        <c:tickLblSkip val="1"/>
        <c:tickMarkSkip val="1"/>
        <c:noMultiLvlLbl val="0"/>
      </c:catAx>
      <c:valAx>
        <c:axId val="1158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7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{461EFA02-6E02-467E-9A6B-7DCD3C8BB9A5}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F28-452E-B99C-4BB498B47FD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{7B32A651-32EE-45A4-ADE5-FEFE9D34315D}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F28-452E-B99C-4BB498B47FD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{87E093A8-CEEA-4A91-9A05-8A81A076E473}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F28-452E-B99C-4BB498B47FD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{8E6C9B60-9139-4F5B-8E75-76A667A094B8}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F28-452E-B99C-4BB498B47FD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{1992FD9A-A9FA-4538-89C7-30F8BC4D33C0}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F28-452E-B99C-4BB498B47F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53.8</c:v>
                </c:pt>
                <c:pt idx="4">
                  <c:v>55.6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F28-452E-B99C-4BB498B47FD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{D5F37A8B-6976-471C-9F56-815F5E314A81}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F28-452E-B99C-4BB498B47FD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{4A020679-8997-47B3-9CEF-F0F217EED5C1}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F28-452E-B99C-4BB498B47FD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{85A193FD-A1E6-4C62-8691-4D68656AF63A}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F28-452E-B99C-4BB498B47FDD}"/>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{8AE23307-B653-4606-8DD2-87C5891F48CA}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F28-452E-B99C-4BB498B47FDD}"/>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{BB24E418-36A4-4800-B288-976C4348D2F7}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F28-452E-B99C-4BB498B47F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BF28-452E-B99C-4BB498B47FDD}"/>
            </c:ext>
          </c:extLst>
        </c:ser>
        <c:dLbls>
          <c:showLegendKey val="0"/>
          <c:showVal val="0"/>
          <c:showCatName val="0"/>
          <c:showSerName val="0"/>
          <c:showPercent val="0"/>
          <c:showBubbleSize val="0"/>
        </c:dLbls>
        <c:axId val="108951808"/>
        <c:axId val="108962176"/>
      </c:scatterChart>
      <c:valAx>
        <c:axId val="108951808"/>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62176"/>
        <c:crosses val="autoZero"/>
        <c:crossBetween val="midCat"/>
      </c:valAx>
      <c:valAx>
        <c:axId val="108962176"/>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51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{276DB612-8A4B-4EEE-9FE2-2A72D067AB96}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BAA-4C9D-A886-E862D7B3DBF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{CB047A88-6169-4FCF-8801-0F49AC28A0CC}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BAA-4C9D-A886-E862D7B3DBF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{1E351AC8-4287-4730-9057-86EC357E6ABE}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BAA-4C9D-A886-E862D7B3DBF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{B4A1178F-5635-42B4-A172-C3772A012C3E}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BAA-4C9D-A886-E862D7B3DBF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{D2C41554-BB47-4458-883B-0C6C025FDF85}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BAA-4C9D-A886-E862D7B3DB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9.6</c:v>
                </c:pt>
                <c:pt idx="2">
                  <c:v>7.7</c:v>
                </c:pt>
                <c:pt idx="3">
                  <c:v>5.8</c:v>
                </c:pt>
                <c:pt idx="4">
                  <c:v>4.4000000000000004</c:v>
                </c:pt>
              </c:numCache>
            </c:numRef>
          </c:xVal>
          <c:yVal>
            <c:numRef>
              <c:f>公会計指標分析・財政指標組合せ分析表!$K$73:$O$73</c:f>
              <c:numCache>
                <c:formatCode>#,##0.0;"▲ "#,##0.0</c:formatCode>
                <c:ptCount val="5"/>
                <c:pt idx="0">
                  <c:v>34.1</c:v>
                </c:pt>
                <c:pt idx="1">
                  <c:v>13.8</c:v>
                </c:pt>
              </c:numCache>
            </c:numRef>
          </c:yVal>
          <c:smooth val="0"/>
          <c:extLst xmlns:c16r2="http://schemas.microsoft.com/office/drawing/2015/06/chart">
            <c:ext xmlns:c16="http://schemas.microsoft.com/office/drawing/2014/chart" uri="{C3380CC4-5D6E-409C-BE32-E72D297353CC}">
              <c16:uniqueId val="{00000005-7BAA-4C9D-A886-E862D7B3DBF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{C0670ED3-9C59-4CA2-8E50-5BBE9283AD41}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BAA-4C9D-A886-E862D7B3DBF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{C69E67BA-879D-4DE2-A6A2-6DFCCFC1B473}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BAA-4C9D-A886-E862D7B3DBF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{6F2C9377-467A-40C4-88AC-9139769CE7A3}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BAA-4C9D-A886-E862D7B3DBFE}"/>
                </c:ext>
              </c:extLst>
            </c:dLbl>
            <c:dLbl>
              <c:idx val="3"/>
              <c:layout>
                <c:manualLayout>
                  <c:x val="-2.90993892521300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{5F63740B-5B18-408A-BE06-9960D06539BE}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BAA-4C9D-A886-E862D7B3DBFE}"/>
                </c:ext>
              </c:extLst>
            </c:dLbl>
            <c:dLbl>
              <c:idx val="4"/>
              <c:layout>
                <c:manualLayout>
                  <c:x val="-3.431153527149735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{79915AF3-3167-41C1-B786-11B432C99362}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BAA-4C9D-A886-E862D7B3DB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BAA-4C9D-A886-E862D7B3DBFE}"/>
            </c:ext>
          </c:extLst>
        </c:ser>
        <c:dLbls>
          <c:showLegendKey val="0"/>
          <c:showVal val="0"/>
          <c:showCatName val="0"/>
          <c:showSerName val="0"/>
          <c:showPercent val="0"/>
          <c:showBubbleSize val="0"/>
        </c:dLbls>
        <c:axId val="109057920"/>
        <c:axId val="109076480"/>
      </c:scatterChart>
      <c:valAx>
        <c:axId val="109057920"/>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76480"/>
        <c:crosses val="autoZero"/>
        <c:crossBetween val="midCat"/>
      </c:valAx>
      <c:valAx>
        <c:axId val="109076480"/>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57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年度も，類似団体平均を上回り，前年度比でも</a:t>
          </a:r>
          <a:r>
            <a:rPr kumimoji="1" lang="en-US" altLang="ja-JP" sz="1300">
              <a:latin typeface="ＭＳ Ｐゴシック"/>
            </a:rPr>
            <a:t>0.01</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これは，地方消費税交付金基準額の増などにより，分子となる基準財政収入額の増加率が大きかったため，単年度での指数が上昇し，３か年平均も上昇したものである。</a:t>
          </a:r>
          <a:endParaRPr kumimoji="1" lang="en-US" altLang="ja-JP" sz="1300">
            <a:latin typeface="ＭＳ Ｐゴシック"/>
          </a:endParaRPr>
        </a:p>
        <a:p>
          <a:r>
            <a:rPr kumimoji="1" lang="ja-JP" altLang="en-US" sz="1300">
              <a:latin typeface="ＭＳ Ｐゴシック"/>
            </a:rPr>
            <a:t>　市税も収納対策の強化等により増となっているが，今後，道の駅整備事業などの大型事業を控えていることや社会保障関係費が増加傾向にあることに鑑み，引き続き，財政力強化に取り組んでいく。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30480</xdr:rowOff>
    </xdr:to>
    <xdr:cxnSp macro="">
      <xdr:nvCxnSpPr>
        <xdr:cNvPr id="66" name="直線コネクタ 65"/>
        <xdr:cNvCxnSpPr/>
      </xdr:nvCxnSpPr>
      <xdr:spPr>
        <a:xfrm flipV="1">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54610</xdr:rowOff>
    </xdr:to>
    <xdr:cxnSp macro="">
      <xdr:nvCxnSpPr>
        <xdr:cNvPr id="69" name="直線コネクタ 68"/>
        <xdr:cNvCxnSpPr/>
      </xdr:nvCxnSpPr>
      <xdr:spPr>
        <a:xfrm flipV="1">
          <a:off x="3225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54610</xdr:rowOff>
    </xdr:to>
    <xdr:cxnSp macro="">
      <xdr:nvCxnSpPr>
        <xdr:cNvPr id="72" name="直線コネクタ 71"/>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54610</xdr:rowOff>
    </xdr:from>
    <xdr:to>
      <xdr:col>3</xdr:col>
      <xdr:colOff>279400</xdr:colOff>
      <xdr:row>40</xdr:row>
      <xdr:rowOff>54610</xdr:rowOff>
    </xdr:to>
    <xdr:cxnSp macro="">
      <xdr:nvCxnSpPr>
        <xdr:cNvPr id="75" name="直線コネクタ 74"/>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5" name="円/楕円 84"/>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6"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8" name="テキスト ボックス 87"/>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3810</xdr:rowOff>
    </xdr:from>
    <xdr:to>
      <xdr:col>2</xdr:col>
      <xdr:colOff>127000</xdr:colOff>
      <xdr:row>40</xdr:row>
      <xdr:rowOff>105410</xdr:rowOff>
    </xdr:to>
    <xdr:sp macro="" textlink="">
      <xdr:nvSpPr>
        <xdr:cNvPr id="93" name="円/楕円 92"/>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115587</xdr:rowOff>
    </xdr:from>
    <xdr:ext cx="762000" cy="259045"/>
    <xdr:sp macro="" textlink="">
      <xdr:nvSpPr>
        <xdr:cNvPr id="94" name="テキスト ボックス 93"/>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近年は改善傾向にあり，平成</a:t>
          </a:r>
          <a:r>
            <a:rPr kumimoji="1" lang="en-US" altLang="ja-JP" sz="1150">
              <a:latin typeface="ＭＳ Ｐゴシック"/>
            </a:rPr>
            <a:t>26</a:t>
          </a:r>
          <a:r>
            <a:rPr kumimoji="1" lang="ja-JP" altLang="en-US" sz="1150">
              <a:latin typeface="ＭＳ Ｐゴシック"/>
            </a:rPr>
            <a:t>年度，</a:t>
          </a:r>
          <a:r>
            <a:rPr kumimoji="1" lang="en-US" altLang="ja-JP" sz="1150">
              <a:latin typeface="ＭＳ Ｐゴシック"/>
            </a:rPr>
            <a:t>27</a:t>
          </a:r>
          <a:r>
            <a:rPr kumimoji="1" lang="ja-JP" altLang="en-US" sz="1150">
              <a:latin typeface="ＭＳ Ｐゴシック"/>
            </a:rPr>
            <a:t>年度は類似団体平均を下回っていたが，平成</a:t>
          </a:r>
          <a:r>
            <a:rPr kumimoji="1" lang="en-US" altLang="ja-JP" sz="1150">
              <a:latin typeface="ＭＳ Ｐゴシック"/>
            </a:rPr>
            <a:t>28</a:t>
          </a:r>
          <a:r>
            <a:rPr kumimoji="1" lang="ja-JP" altLang="en-US" sz="1150">
              <a:latin typeface="ＭＳ Ｐゴシック"/>
            </a:rPr>
            <a:t>年度は悪化に転じ，類似団体平均と同水準となった。</a:t>
          </a:r>
          <a:endParaRPr kumimoji="1" lang="en-US" altLang="ja-JP" sz="1150">
            <a:latin typeface="ＭＳ Ｐゴシック"/>
          </a:endParaRPr>
        </a:p>
        <a:p>
          <a:r>
            <a:rPr kumimoji="1" lang="ja-JP" altLang="en-US" sz="1150">
              <a:latin typeface="ＭＳ Ｐゴシック"/>
            </a:rPr>
            <a:t>　分母である経常一般財源の面からみると，地方消費税交付金や臨時財政対策債などの減が経常収支比率の悪化の要因となっている。また，分子である経常経費充当一般財源の面からみると，公債費は減となっているものの，繰出金や扶助費などが増となっていることより，前年度から</a:t>
          </a:r>
          <a:r>
            <a:rPr kumimoji="1" lang="en-US" altLang="ja-JP" sz="1150">
              <a:latin typeface="ＭＳ Ｐゴシック"/>
            </a:rPr>
            <a:t>3.7</a:t>
          </a:r>
          <a:r>
            <a:rPr kumimoji="1" lang="ja-JP" altLang="en-US" sz="1150">
              <a:latin typeface="ＭＳ Ｐゴシック"/>
            </a:rPr>
            <a:t>ポイント上昇する結果となった。</a:t>
          </a:r>
          <a:endParaRPr kumimoji="1" lang="en-US" altLang="ja-JP" sz="1150">
            <a:latin typeface="ＭＳ Ｐゴシック"/>
          </a:endParaRPr>
        </a:p>
        <a:p>
          <a:r>
            <a:rPr kumimoji="1" lang="en-US" altLang="ja-JP" sz="1150">
              <a:latin typeface="ＭＳ Ｐゴシック"/>
            </a:rPr>
            <a:t> </a:t>
          </a:r>
          <a:r>
            <a:rPr kumimoji="1" lang="ja-JP" altLang="en-US" sz="1150">
              <a:latin typeface="ＭＳ Ｐゴシック"/>
            </a:rPr>
            <a:t>　経常経費の圧縮，自主財源の確保に努め，条例での目標値である</a:t>
          </a:r>
          <a:r>
            <a:rPr kumimoji="1" lang="en-US" altLang="ja-JP" sz="1150">
              <a:latin typeface="ＭＳ Ｐゴシック"/>
            </a:rPr>
            <a:t>90.0</a:t>
          </a:r>
          <a:r>
            <a:rPr kumimoji="1" lang="ja-JP" altLang="en-US" sz="1150">
              <a:latin typeface="ＭＳ Ｐゴシック"/>
            </a:rPr>
            <a:t>％に近づけるよう，財政の健全化を推進していく。</a:t>
          </a:r>
          <a:endParaRPr kumimoji="1" lang="en-US" altLang="ja-JP"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62</xdr:row>
      <xdr:rowOff>107188</xdr:rowOff>
    </xdr:to>
    <xdr:cxnSp macro="">
      <xdr:nvCxnSpPr>
        <xdr:cNvPr id="127" name="直線コネクタ 126"/>
        <xdr:cNvCxnSpPr/>
      </xdr:nvCxnSpPr>
      <xdr:spPr>
        <a:xfrm>
          <a:off x="4114800" y="1055852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61</xdr:row>
      <xdr:rowOff>114554</xdr:rowOff>
    </xdr:to>
    <xdr:cxnSp macro="">
      <xdr:nvCxnSpPr>
        <xdr:cNvPr id="130" name="直線コネクタ 129"/>
        <xdr:cNvCxnSpPr/>
      </xdr:nvCxnSpPr>
      <xdr:spPr>
        <a:xfrm flipV="1">
          <a:off x="3225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153162</xdr:rowOff>
    </xdr:to>
    <xdr:cxnSp macro="">
      <xdr:nvCxnSpPr>
        <xdr:cNvPr id="133" name="直線コネクタ 132"/>
        <xdr:cNvCxnSpPr/>
      </xdr:nvCxnSpPr>
      <xdr:spPr>
        <a:xfrm flipV="1">
          <a:off x="2336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92710</xdr:rowOff>
    </xdr:to>
    <xdr:cxnSp macro="">
      <xdr:nvCxnSpPr>
        <xdr:cNvPr id="136" name="直線コネクタ 135"/>
        <xdr:cNvCxnSpPr/>
      </xdr:nvCxnSpPr>
      <xdr:spPr>
        <a:xfrm flipV="1">
          <a:off x="1447800" y="106116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6" name="円/楕円 145"/>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7"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48" name="円/楕円 147"/>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49" name="テキスト ボックス 14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63754</xdr:rowOff>
    </xdr:from>
    <xdr:to>
      <xdr:col>4</xdr:col>
      <xdr:colOff>533400</xdr:colOff>
      <xdr:row>61</xdr:row>
      <xdr:rowOff>165354</xdr:rowOff>
    </xdr:to>
    <xdr:sp macro="" textlink="">
      <xdr:nvSpPr>
        <xdr:cNvPr id="150" name="円/楕円 149"/>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4081</xdr:rowOff>
    </xdr:from>
    <xdr:ext cx="762000" cy="259045"/>
    <xdr:sp macro="" textlink="">
      <xdr:nvSpPr>
        <xdr:cNvPr id="151" name="テキスト ボックス 150"/>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2" name="円/楕円 151"/>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3" name="テキスト ボックス 152"/>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4" name="円/楕円 153"/>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128287</xdr:rowOff>
    </xdr:from>
    <xdr:ext cx="762000" cy="259045"/>
    <xdr:sp macro="" textlink="">
      <xdr:nvSpPr>
        <xdr:cNvPr id="155" name="テキスト ボックス 154"/>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ごみ・し尿処理や消防業務を一部事務組合で実施していることから，過去の実績同様，類似団体平均より少なくなっているものの，決算額は増加傾向にある。</a:t>
          </a:r>
          <a:endParaRPr kumimoji="1" lang="en-US" altLang="ja-JP" sz="1150">
            <a:latin typeface="ＭＳ Ｐゴシック"/>
          </a:endParaRPr>
        </a:p>
        <a:p>
          <a:r>
            <a:rPr kumimoji="1" lang="ja-JP" altLang="en-US" sz="1150">
              <a:latin typeface="ＭＳ Ｐゴシック"/>
            </a:rPr>
            <a:t>　これは，地方公務員共済組合負担金の減などにより人件費は減っているものの，</a:t>
          </a:r>
          <a:endParaRPr kumimoji="1" lang="en-US" altLang="ja-JP" sz="1150">
            <a:latin typeface="ＭＳ Ｐゴシック"/>
          </a:endParaRPr>
        </a:p>
        <a:p>
          <a:r>
            <a:rPr kumimoji="1" lang="ja-JP" altLang="en-US" sz="1150">
              <a:latin typeface="ＭＳ Ｐゴシック"/>
            </a:rPr>
            <a:t>駅前こどもステーションの開設などにより物件費が増となっていることによるものである。</a:t>
          </a:r>
          <a:endParaRPr kumimoji="1" lang="en-US" altLang="ja-JP" sz="1150">
            <a:latin typeface="ＭＳ Ｐゴシック"/>
          </a:endParaRPr>
        </a:p>
        <a:p>
          <a:r>
            <a:rPr kumimoji="1" lang="ja-JP" altLang="en-US" sz="1150">
              <a:latin typeface="ＭＳ Ｐゴシック"/>
            </a:rPr>
            <a:t>　今後は，人件費については引き続き第</a:t>
          </a:r>
          <a:r>
            <a:rPr kumimoji="1" lang="en-US" altLang="ja-JP" sz="1150">
              <a:latin typeface="ＭＳ Ｐゴシック"/>
            </a:rPr>
            <a:t>6</a:t>
          </a:r>
          <a:r>
            <a:rPr kumimoji="1" lang="ja-JP" altLang="en-US" sz="1150">
              <a:latin typeface="ＭＳ Ｐゴシック"/>
            </a:rPr>
            <a:t>次人員管理計画に基づき計画的な採用をするとともに，物件費については</a:t>
          </a:r>
          <a:r>
            <a:rPr kumimoji="1" lang="en-US" altLang="ja-JP" sz="1150">
              <a:latin typeface="ＭＳ Ｐゴシック"/>
            </a:rPr>
            <a:t>PFI</a:t>
          </a:r>
          <a:r>
            <a:rPr kumimoji="1" lang="ja-JP" altLang="en-US" sz="1150">
              <a:latin typeface="ＭＳ Ｐゴシック"/>
            </a:rPr>
            <a:t>の導入や新たな指定管理施設の検討などにより，施設管理運営費のコスト削減を図る。</a:t>
          </a:r>
          <a:endParaRPr kumimoji="1" lang="en-US" altLang="ja-JP" sz="11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166856</xdr:rowOff>
    </xdr:from>
    <xdr:to>
      <xdr:col>7</xdr:col>
      <xdr:colOff>152400</xdr:colOff>
      <xdr:row>83</xdr:row>
      <xdr:rowOff>12378</xdr:rowOff>
    </xdr:to>
    <xdr:cxnSp macro="">
      <xdr:nvCxnSpPr>
        <xdr:cNvPr id="190" name="直線コネクタ 189"/>
        <xdr:cNvCxnSpPr/>
      </xdr:nvCxnSpPr>
      <xdr:spPr>
        <a:xfrm>
          <a:off x="4114800" y="14225756"/>
          <a:ext cx="8382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99588</xdr:rowOff>
    </xdr:from>
    <xdr:to>
      <xdr:col>6</xdr:col>
      <xdr:colOff>0</xdr:colOff>
      <xdr:row>82</xdr:row>
      <xdr:rowOff>166856</xdr:rowOff>
    </xdr:to>
    <xdr:cxnSp macro="">
      <xdr:nvCxnSpPr>
        <xdr:cNvPr id="193" name="直線コネクタ 192"/>
        <xdr:cNvCxnSpPr/>
      </xdr:nvCxnSpPr>
      <xdr:spPr>
        <a:xfrm>
          <a:off x="3225800" y="14158488"/>
          <a:ext cx="889000" cy="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50524</xdr:rowOff>
    </xdr:from>
    <xdr:to>
      <xdr:col>4</xdr:col>
      <xdr:colOff>482600</xdr:colOff>
      <xdr:row>82</xdr:row>
      <xdr:rowOff>99588</xdr:rowOff>
    </xdr:to>
    <xdr:cxnSp macro="">
      <xdr:nvCxnSpPr>
        <xdr:cNvPr id="196" name="直線コネクタ 195"/>
        <xdr:cNvCxnSpPr/>
      </xdr:nvCxnSpPr>
      <xdr:spPr>
        <a:xfrm>
          <a:off x="2336800" y="1410942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50524</xdr:rowOff>
    </xdr:from>
    <xdr:to>
      <xdr:col>3</xdr:col>
      <xdr:colOff>279400</xdr:colOff>
      <xdr:row>82</xdr:row>
      <xdr:rowOff>88475</xdr:rowOff>
    </xdr:to>
    <xdr:cxnSp macro="">
      <xdr:nvCxnSpPr>
        <xdr:cNvPr id="199" name="直線コネクタ 198"/>
        <xdr:cNvCxnSpPr/>
      </xdr:nvCxnSpPr>
      <xdr:spPr>
        <a:xfrm flipV="1">
          <a:off x="1447800" y="14109424"/>
          <a:ext cx="889000" cy="3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133028</xdr:rowOff>
    </xdr:from>
    <xdr:to>
      <xdr:col>7</xdr:col>
      <xdr:colOff>203200</xdr:colOff>
      <xdr:row>83</xdr:row>
      <xdr:rowOff>63178</xdr:rowOff>
    </xdr:to>
    <xdr:sp macro="" textlink="">
      <xdr:nvSpPr>
        <xdr:cNvPr id="209" name="円/楕円 208"/>
        <xdr:cNvSpPr/>
      </xdr:nvSpPr>
      <xdr:spPr>
        <a:xfrm>
          <a:off x="4902200" y="14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149555</xdr:rowOff>
    </xdr:from>
    <xdr:ext cx="762000" cy="259045"/>
    <xdr:sp macro="" textlink="">
      <xdr:nvSpPr>
        <xdr:cNvPr id="210" name="人件費・物件費等の状況該当値テキスト"/>
        <xdr:cNvSpPr txBox="1"/>
      </xdr:nvSpPr>
      <xdr:spPr>
        <a:xfrm>
          <a:off x="5041900" y="140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116056</xdr:rowOff>
    </xdr:from>
    <xdr:to>
      <xdr:col>6</xdr:col>
      <xdr:colOff>50800</xdr:colOff>
      <xdr:row>83</xdr:row>
      <xdr:rowOff>46206</xdr:rowOff>
    </xdr:to>
    <xdr:sp macro="" textlink="">
      <xdr:nvSpPr>
        <xdr:cNvPr id="211" name="円/楕円 210"/>
        <xdr:cNvSpPr/>
      </xdr:nvSpPr>
      <xdr:spPr>
        <a:xfrm>
          <a:off x="4064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56383</xdr:rowOff>
    </xdr:from>
    <xdr:ext cx="736600" cy="259045"/>
    <xdr:sp macro="" textlink="">
      <xdr:nvSpPr>
        <xdr:cNvPr id="212" name="テキスト ボックス 211"/>
        <xdr:cNvSpPr txBox="1"/>
      </xdr:nvSpPr>
      <xdr:spPr>
        <a:xfrm>
          <a:off x="3733800" y="1394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48788</xdr:rowOff>
    </xdr:from>
    <xdr:to>
      <xdr:col>4</xdr:col>
      <xdr:colOff>533400</xdr:colOff>
      <xdr:row>82</xdr:row>
      <xdr:rowOff>150388</xdr:rowOff>
    </xdr:to>
    <xdr:sp macro="" textlink="">
      <xdr:nvSpPr>
        <xdr:cNvPr id="213" name="円/楕円 212"/>
        <xdr:cNvSpPr/>
      </xdr:nvSpPr>
      <xdr:spPr>
        <a:xfrm>
          <a:off x="3175000" y="14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160565</xdr:rowOff>
    </xdr:from>
    <xdr:ext cx="762000" cy="259045"/>
    <xdr:sp macro="" textlink="">
      <xdr:nvSpPr>
        <xdr:cNvPr id="214" name="テキスト ボックス 213"/>
        <xdr:cNvSpPr txBox="1"/>
      </xdr:nvSpPr>
      <xdr:spPr>
        <a:xfrm>
          <a:off x="2844800" y="1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171174</xdr:rowOff>
    </xdr:from>
    <xdr:to>
      <xdr:col>3</xdr:col>
      <xdr:colOff>330200</xdr:colOff>
      <xdr:row>82</xdr:row>
      <xdr:rowOff>101324</xdr:rowOff>
    </xdr:to>
    <xdr:sp macro="" textlink="">
      <xdr:nvSpPr>
        <xdr:cNvPr id="215" name="円/楕円 214"/>
        <xdr:cNvSpPr/>
      </xdr:nvSpPr>
      <xdr:spPr>
        <a:xfrm>
          <a:off x="2286000" y="140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111501</xdr:rowOff>
    </xdr:from>
    <xdr:ext cx="762000" cy="259045"/>
    <xdr:sp macro="" textlink="">
      <xdr:nvSpPr>
        <xdr:cNvPr id="216" name="テキスト ボックス 215"/>
        <xdr:cNvSpPr txBox="1"/>
      </xdr:nvSpPr>
      <xdr:spPr>
        <a:xfrm>
          <a:off x="1955800" y="138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37675</xdr:rowOff>
    </xdr:from>
    <xdr:to>
      <xdr:col>2</xdr:col>
      <xdr:colOff>127000</xdr:colOff>
      <xdr:row>82</xdr:row>
      <xdr:rowOff>139275</xdr:rowOff>
    </xdr:to>
    <xdr:sp macro="" textlink="">
      <xdr:nvSpPr>
        <xdr:cNvPr id="217" name="円/楕円 216"/>
        <xdr:cNvSpPr/>
      </xdr:nvSpPr>
      <xdr:spPr>
        <a:xfrm>
          <a:off x="1397000" y="140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149452</xdr:rowOff>
    </xdr:from>
    <xdr:ext cx="762000" cy="259045"/>
    <xdr:sp macro="" textlink="">
      <xdr:nvSpPr>
        <xdr:cNvPr id="218" name="テキスト ボックス 217"/>
        <xdr:cNvSpPr txBox="1"/>
      </xdr:nvSpPr>
      <xdr:spPr>
        <a:xfrm>
          <a:off x="1066800" y="138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平成</a:t>
          </a:r>
          <a:r>
            <a:rPr kumimoji="1" lang="en-US" altLang="ja-JP" sz="1100">
              <a:latin typeface="ＭＳ Ｐゴシック"/>
            </a:rPr>
            <a:t>21</a:t>
          </a:r>
          <a:r>
            <a:rPr kumimoji="1" lang="ja-JP" altLang="en-US" sz="1100">
              <a:latin typeface="ＭＳ Ｐゴシック"/>
            </a:rPr>
            <a:t>年度までの給与構造改革，平成</a:t>
          </a:r>
          <a:r>
            <a:rPr kumimoji="1" lang="en-US" altLang="ja-JP" sz="1100">
              <a:latin typeface="ＭＳ Ｐゴシック"/>
            </a:rPr>
            <a:t>27</a:t>
          </a:r>
          <a:r>
            <a:rPr kumimoji="1" lang="ja-JP" altLang="en-US" sz="1100">
              <a:latin typeface="ＭＳ Ｐゴシック"/>
            </a:rPr>
            <a:t>年度からの給与制度の総合的見直しや人事院勧告などに伴う給与施策の実施および退職補充の抑制を引き続き実施していることから，平成</a:t>
          </a:r>
          <a:r>
            <a:rPr kumimoji="1" lang="en-US" altLang="ja-JP" sz="1100">
              <a:latin typeface="ＭＳ Ｐゴシック"/>
            </a:rPr>
            <a:t>28</a:t>
          </a:r>
          <a:r>
            <a:rPr kumimoji="1" lang="ja-JP" altLang="en-US" sz="1100">
              <a:latin typeface="ＭＳ Ｐゴシック"/>
            </a:rPr>
            <a:t>年度においても類似団体平均よりも</a:t>
          </a:r>
          <a:r>
            <a:rPr kumimoji="1" lang="en-US" altLang="ja-JP" sz="1100">
              <a:latin typeface="ＭＳ Ｐゴシック"/>
            </a:rPr>
            <a:t>0.9</a:t>
          </a:r>
          <a:r>
            <a:rPr kumimoji="1" lang="ja-JP" altLang="en-US" sz="1100">
              <a:latin typeface="ＭＳ Ｐゴシック"/>
            </a:rPr>
            <a:t>ポイント低くなっている。</a:t>
          </a:r>
          <a:endParaRPr kumimoji="1" lang="en-US" altLang="ja-JP" sz="1100">
            <a:latin typeface="ＭＳ Ｐゴシック"/>
          </a:endParaRPr>
        </a:p>
        <a:p>
          <a:r>
            <a:rPr kumimoji="1" lang="ja-JP" altLang="en-US" sz="1100">
              <a:latin typeface="ＭＳ Ｐゴシック"/>
            </a:rPr>
            <a:t>　しかし，前年度と比較すると</a:t>
          </a:r>
          <a:r>
            <a:rPr kumimoji="1" lang="en-US" altLang="ja-JP" sz="1100">
              <a:latin typeface="ＭＳ Ｐゴシック"/>
            </a:rPr>
            <a:t>0.1</a:t>
          </a:r>
          <a:r>
            <a:rPr kumimoji="1" lang="ja-JP" altLang="en-US" sz="1100">
              <a:latin typeface="ＭＳ Ｐゴシック"/>
            </a:rPr>
            <a:t>ポイント上昇していることから，今後，「第</a:t>
          </a:r>
          <a:r>
            <a:rPr kumimoji="1" lang="en-US" altLang="ja-JP" sz="1100">
              <a:latin typeface="ＭＳ Ｐゴシック"/>
            </a:rPr>
            <a:t>6</a:t>
          </a:r>
          <a:r>
            <a:rPr kumimoji="1" lang="ja-JP" altLang="en-US" sz="1100">
              <a:latin typeface="ＭＳ Ｐゴシック"/>
            </a:rPr>
            <a:t>次龍ケ崎市人員管理計画」に基づき，さらなる給与水準の適正化を図っていく。</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a:t>
          </a:r>
          <a:r>
            <a:rPr kumimoji="1" lang="ja-JP" altLang="en-US" sz="1100">
              <a:latin typeface="ＭＳ Ｐゴシック"/>
            </a:rPr>
            <a:t>国家公務員の時限的な給与改定特例法による措置が無いとした場合，平成</a:t>
          </a:r>
          <a:r>
            <a:rPr kumimoji="1" lang="en-US" altLang="ja-JP" sz="1100">
              <a:latin typeface="ＭＳ Ｐゴシック"/>
            </a:rPr>
            <a:t>24</a:t>
          </a:r>
          <a:r>
            <a:rPr kumimoji="1" lang="ja-JP" altLang="en-US" sz="1100">
              <a:latin typeface="ＭＳ Ｐゴシック"/>
            </a:rPr>
            <a:t>年度の当市の指数は</a:t>
          </a:r>
          <a:r>
            <a:rPr kumimoji="1" lang="en-US" altLang="ja-JP" sz="1100">
              <a:latin typeface="ＭＳ Ｐゴシック"/>
            </a:rPr>
            <a:t>97.7</a:t>
          </a:r>
          <a:r>
            <a:rPr kumimoji="1" lang="ja-JP" altLang="en-US" sz="1100">
              <a:latin typeface="ＭＳ Ｐゴシック"/>
            </a:rPr>
            <a:t>，類似団体平均は</a:t>
          </a:r>
          <a:r>
            <a:rPr kumimoji="1" lang="en-US" altLang="ja-JP" sz="1100">
              <a:latin typeface="ＭＳ Ｐゴシック"/>
            </a:rPr>
            <a:t>97.8</a:t>
          </a:r>
          <a:r>
            <a:rPr kumimoji="1" lang="ja-JP" altLang="en-US" sz="1100">
              <a:latin typeface="ＭＳ Ｐゴシック"/>
            </a:rPr>
            <a:t>となり，平成</a:t>
          </a:r>
          <a:r>
            <a:rPr kumimoji="1" lang="en-US" altLang="ja-JP" sz="1100">
              <a:latin typeface="ＭＳ Ｐゴシック"/>
            </a:rPr>
            <a:t>25</a:t>
          </a:r>
          <a:r>
            <a:rPr kumimoji="1" lang="ja-JP" altLang="en-US" sz="1100">
              <a:latin typeface="ＭＳ Ｐゴシック"/>
            </a:rPr>
            <a:t>年度に類似団体を一度上回ったものの，近年大きな変動なく推移しているといえる。）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64407</xdr:rowOff>
    </xdr:to>
    <xdr:cxnSp macro="">
      <xdr:nvCxnSpPr>
        <xdr:cNvPr id="254" name="直線コネクタ 253"/>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52916</xdr:rowOff>
    </xdr:to>
    <xdr:cxnSp macro="">
      <xdr:nvCxnSpPr>
        <xdr:cNvPr id="257" name="直線コネクタ 256"/>
        <xdr:cNvCxnSpPr/>
      </xdr:nvCxnSpPr>
      <xdr:spPr>
        <a:xfrm>
          <a:off x="15290800" y="14248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110368</xdr:rowOff>
    </xdr:to>
    <xdr:cxnSp macro="">
      <xdr:nvCxnSpPr>
        <xdr:cNvPr id="260" name="直線コネクタ 259"/>
        <xdr:cNvCxnSpPr/>
      </xdr:nvCxnSpPr>
      <xdr:spPr>
        <a:xfrm flipV="1">
          <a:off x="14401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126395</xdr:rowOff>
    </xdr:to>
    <xdr:cxnSp macro="">
      <xdr:nvCxnSpPr>
        <xdr:cNvPr id="263" name="直線コネクタ 262"/>
        <xdr:cNvCxnSpPr/>
      </xdr:nvCxnSpPr>
      <xdr:spPr>
        <a:xfrm flipV="1">
          <a:off x="13512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6" name="テキスト ボックス 275"/>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77" name="円/楕円 276"/>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78" name="テキスト ボックス 277"/>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0" name="テキスト ボックス 27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1" name="円/楕円 280"/>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2" name="テキスト ボックス 281"/>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a:t>
          </a:r>
          <a:r>
            <a:rPr kumimoji="1" lang="en-US" altLang="ja-JP" sz="1300">
              <a:latin typeface="ＭＳ Ｐゴシック"/>
            </a:rPr>
            <a:t>0.11</a:t>
          </a:r>
          <a:r>
            <a:rPr kumimoji="1" lang="ja-JP" altLang="en-US" sz="1300">
              <a:latin typeface="ＭＳ Ｐゴシック"/>
            </a:rPr>
            <a:t>人増となっているものの，依然として類似団体平均より少ない傾向にある。</a:t>
          </a:r>
          <a:endParaRPr kumimoji="1" lang="en-US" altLang="ja-JP" sz="1300">
            <a:latin typeface="ＭＳ Ｐゴシック"/>
          </a:endParaRPr>
        </a:p>
        <a:p>
          <a:r>
            <a:rPr kumimoji="1" lang="ja-JP" altLang="en-US" sz="1300">
              <a:latin typeface="ＭＳ Ｐゴシック"/>
            </a:rPr>
            <a:t>　今後，退職者の再任用希望が増えることも予想されることから，引き続き，「第</a:t>
          </a:r>
          <a:r>
            <a:rPr kumimoji="1" lang="en-US" altLang="ja-JP" sz="1300">
              <a:latin typeface="ＭＳ Ｐゴシック"/>
            </a:rPr>
            <a:t>6</a:t>
          </a:r>
          <a:r>
            <a:rPr kumimoji="1" lang="ja-JP" altLang="en-US" sz="1300">
              <a:latin typeface="ＭＳ Ｐゴシック"/>
            </a:rPr>
            <a:t>次龍ケ崎市人員管理計画」に基づき，正職員のみならず，専門的・期間限定的職員および臨時・非常勤職員を含めた，適正な定員管理を進めていく。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98319</xdr:rowOff>
    </xdr:to>
    <xdr:cxnSp macro="">
      <xdr:nvCxnSpPr>
        <xdr:cNvPr id="317" name="直線コネクタ 316"/>
        <xdr:cNvCxnSpPr/>
      </xdr:nvCxnSpPr>
      <xdr:spPr>
        <a:xfrm>
          <a:off x="16179800" y="1019175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82232</xdr:rowOff>
    </xdr:to>
    <xdr:cxnSp macro="">
      <xdr:nvCxnSpPr>
        <xdr:cNvPr id="320" name="直線コネクタ 319"/>
        <xdr:cNvCxnSpPr/>
      </xdr:nvCxnSpPr>
      <xdr:spPr>
        <a:xfrm flipV="1">
          <a:off x="15290800" y="101917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82232</xdr:rowOff>
    </xdr:to>
    <xdr:cxnSp macro="">
      <xdr:nvCxnSpPr>
        <xdr:cNvPr id="323" name="直線コネクタ 322"/>
        <xdr:cNvCxnSpPr/>
      </xdr:nvCxnSpPr>
      <xdr:spPr>
        <a:xfrm>
          <a:off x="14401800" y="101877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72179</xdr:rowOff>
    </xdr:from>
    <xdr:to>
      <xdr:col>21</xdr:col>
      <xdr:colOff>0</xdr:colOff>
      <xdr:row>59</xdr:row>
      <xdr:rowOff>84244</xdr:rowOff>
    </xdr:to>
    <xdr:cxnSp macro="">
      <xdr:nvCxnSpPr>
        <xdr:cNvPr id="326" name="直線コネクタ 325"/>
        <xdr:cNvCxnSpPr/>
      </xdr:nvCxnSpPr>
      <xdr:spPr>
        <a:xfrm flipV="1">
          <a:off x="13512800" y="101877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47519</xdr:rowOff>
    </xdr:from>
    <xdr:to>
      <xdr:col>24</xdr:col>
      <xdr:colOff>609600</xdr:colOff>
      <xdr:row>59</xdr:row>
      <xdr:rowOff>149119</xdr:rowOff>
    </xdr:to>
    <xdr:sp macro="" textlink="">
      <xdr:nvSpPr>
        <xdr:cNvPr id="336" name="円/楕円 335"/>
        <xdr:cNvSpPr/>
      </xdr:nvSpPr>
      <xdr:spPr>
        <a:xfrm>
          <a:off x="169672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64046</xdr:rowOff>
    </xdr:from>
    <xdr:ext cx="762000" cy="259045"/>
    <xdr:sp macro="" textlink="">
      <xdr:nvSpPr>
        <xdr:cNvPr id="337" name="定員管理の状況該当値テキスト"/>
        <xdr:cNvSpPr txBox="1"/>
      </xdr:nvSpPr>
      <xdr:spPr>
        <a:xfrm>
          <a:off x="17106900" y="10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8" name="円/楕円 337"/>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39" name="テキスト ボックス 338"/>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31432</xdr:rowOff>
    </xdr:from>
    <xdr:to>
      <xdr:col>22</xdr:col>
      <xdr:colOff>254000</xdr:colOff>
      <xdr:row>59</xdr:row>
      <xdr:rowOff>133032</xdr:rowOff>
    </xdr:to>
    <xdr:sp macro="" textlink="">
      <xdr:nvSpPr>
        <xdr:cNvPr id="340" name="円/楕円 339"/>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143209</xdr:rowOff>
    </xdr:from>
    <xdr:ext cx="762000" cy="259045"/>
    <xdr:sp macro="" textlink="">
      <xdr:nvSpPr>
        <xdr:cNvPr id="341" name="テキスト ボックス 340"/>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21379</xdr:rowOff>
    </xdr:from>
    <xdr:to>
      <xdr:col>21</xdr:col>
      <xdr:colOff>50800</xdr:colOff>
      <xdr:row>59</xdr:row>
      <xdr:rowOff>122979</xdr:rowOff>
    </xdr:to>
    <xdr:sp macro="" textlink="">
      <xdr:nvSpPr>
        <xdr:cNvPr id="342" name="円/楕円 341"/>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133156</xdr:rowOff>
    </xdr:from>
    <xdr:ext cx="762000" cy="259045"/>
    <xdr:sp macro="" textlink="">
      <xdr:nvSpPr>
        <xdr:cNvPr id="343" name="テキスト ボックス 342"/>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33444</xdr:rowOff>
    </xdr:from>
    <xdr:to>
      <xdr:col>19</xdr:col>
      <xdr:colOff>533400</xdr:colOff>
      <xdr:row>59</xdr:row>
      <xdr:rowOff>135044</xdr:rowOff>
    </xdr:to>
    <xdr:sp macro="" textlink="">
      <xdr:nvSpPr>
        <xdr:cNvPr id="344" name="円/楕円 343"/>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145221</xdr:rowOff>
    </xdr:from>
    <xdr:ext cx="762000" cy="259045"/>
    <xdr:sp macro="" textlink="">
      <xdr:nvSpPr>
        <xdr:cNvPr id="345" name="テキスト ボックス 344"/>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年度以降，比率は低下基調にあり，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，類似団体平均よりも良好で</a:t>
          </a:r>
          <a:r>
            <a:rPr kumimoji="1" lang="ja-JP" altLang="en-US" sz="1300">
              <a:solidFill>
                <a:schemeClr val="dk1"/>
              </a:solidFill>
              <a:effectLst/>
              <a:latin typeface="+mn-lt"/>
              <a:ea typeface="+mn-ea"/>
              <a:cs typeface="+mn-cs"/>
            </a:rPr>
            <a:t>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年度において，３カ年平均での比率が前年度よりも改善している主な要因として，龍ケ崎地方塵芥処理組合の清掃工場等整備事業債償還費において，平成</a:t>
          </a:r>
          <a:r>
            <a:rPr kumimoji="1" lang="en-US" altLang="ja-JP" sz="1300">
              <a:latin typeface="ＭＳ Ｐゴシック"/>
            </a:rPr>
            <a:t>25</a:t>
          </a:r>
          <a:r>
            <a:rPr kumimoji="1" lang="ja-JP" altLang="en-US" sz="1300">
              <a:latin typeface="ＭＳ Ｐゴシック"/>
            </a:rPr>
            <a:t>年度と比べ，平成</a:t>
          </a:r>
          <a:r>
            <a:rPr kumimoji="1" lang="en-US" altLang="ja-JP" sz="1300">
              <a:latin typeface="ＭＳ Ｐゴシック"/>
            </a:rPr>
            <a:t>28</a:t>
          </a:r>
          <a:r>
            <a:rPr kumimoji="1" lang="ja-JP" altLang="en-US" sz="1300">
              <a:latin typeface="ＭＳ Ｐゴシック"/>
            </a:rPr>
            <a:t>年度が大幅減となったことが挙げられる。</a:t>
          </a:r>
          <a:endParaRPr kumimoji="1" lang="en-US" altLang="ja-JP" sz="1300">
            <a:latin typeface="ＭＳ Ｐゴシック"/>
          </a:endParaRPr>
        </a:p>
        <a:p>
          <a:r>
            <a:rPr kumimoji="1" lang="ja-JP" altLang="en-US" sz="1300">
              <a:latin typeface="ＭＳ Ｐゴシック"/>
            </a:rPr>
            <a:t>　今後も，起債の償還方法の検討を重ねていくとともに，既往債の借換を行うことで，元利償還額の抑制に努めていく。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45085</xdr:rowOff>
    </xdr:to>
    <xdr:cxnSp macro="">
      <xdr:nvCxnSpPr>
        <xdr:cNvPr id="375" name="直線コネクタ 374"/>
        <xdr:cNvCxnSpPr/>
      </xdr:nvCxnSpPr>
      <xdr:spPr>
        <a:xfrm flipV="1">
          <a:off x="16179800" y="664718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159703</xdr:rowOff>
    </xdr:to>
    <xdr:cxnSp macro="">
      <xdr:nvCxnSpPr>
        <xdr:cNvPr id="378" name="直線コネクタ 377"/>
        <xdr:cNvCxnSpPr/>
      </xdr:nvCxnSpPr>
      <xdr:spPr>
        <a:xfrm flipV="1">
          <a:off x="15290800" y="67316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159703</xdr:rowOff>
    </xdr:from>
    <xdr:to>
      <xdr:col>22</xdr:col>
      <xdr:colOff>203200</xdr:colOff>
      <xdr:row>40</xdr:row>
      <xdr:rowOff>102870</xdr:rowOff>
    </xdr:to>
    <xdr:cxnSp macro="">
      <xdr:nvCxnSpPr>
        <xdr:cNvPr id="381" name="直線コネクタ 380"/>
        <xdr:cNvCxnSpPr/>
      </xdr:nvCxnSpPr>
      <xdr:spPr>
        <a:xfrm flipV="1">
          <a:off x="14401800" y="684625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40</xdr:row>
      <xdr:rowOff>145097</xdr:rowOff>
    </xdr:to>
    <xdr:cxnSp macro="">
      <xdr:nvCxnSpPr>
        <xdr:cNvPr id="384" name="直線コネクタ 383"/>
        <xdr:cNvCxnSpPr/>
      </xdr:nvCxnSpPr>
      <xdr:spPr>
        <a:xfrm flipV="1">
          <a:off x="13512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4" name="円/楕円 393"/>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5"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396" name="円/楕円 395"/>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397" name="テキスト ボックス 396"/>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398" name="円/楕円 397"/>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9" name="テキスト ボックス 398"/>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0" name="円/楕円 399"/>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401" name="テキスト ボックス 400"/>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2" name="円/楕円 401"/>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403" name="テキスト ボックス 402"/>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起債償還の進捗による地方債残高の減や債務負担行為に基づく支出予定額などの減から将来負担比率が減っているとともに，基金をはじめとする充当可能財源等の増により，平成</a:t>
          </a:r>
          <a:r>
            <a:rPr kumimoji="1" lang="en-US" altLang="ja-JP" sz="1300">
              <a:latin typeface="ＭＳ Ｐゴシック"/>
            </a:rPr>
            <a:t>26</a:t>
          </a:r>
          <a:r>
            <a:rPr kumimoji="1" lang="ja-JP" altLang="en-US" sz="1300">
              <a:latin typeface="ＭＳ Ｐゴシック"/>
            </a:rPr>
            <a:t>年度以降将来負担比率は算出されず，昨年度に続き，類似団体内で１位となっている。</a:t>
          </a:r>
          <a:endParaRPr kumimoji="1" lang="en-US" altLang="ja-JP" sz="1300">
            <a:latin typeface="ＭＳ Ｐゴシック"/>
          </a:endParaRPr>
        </a:p>
        <a:p>
          <a:r>
            <a:rPr kumimoji="1" lang="ja-JP" altLang="en-US" sz="1300">
              <a:latin typeface="ＭＳ Ｐゴシック"/>
            </a:rPr>
            <a:t>　今後，道の駅整備事業や老朽化に伴う施設更新などを予定していることから，引き続き起債や基金の適正管理に努めていく。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81365</xdr:rowOff>
    </xdr:from>
    <xdr:to>
      <xdr:col>21</xdr:col>
      <xdr:colOff>0</xdr:colOff>
      <xdr:row>15</xdr:row>
      <xdr:rowOff>73194</xdr:rowOff>
    </xdr:to>
    <xdr:cxnSp macro="">
      <xdr:nvCxnSpPr>
        <xdr:cNvPr id="437" name="直線コネクタ 436"/>
        <xdr:cNvCxnSpPr/>
      </xdr:nvCxnSpPr>
      <xdr:spPr>
        <a:xfrm flipV="1">
          <a:off x="13512800" y="2481665"/>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0" name="フローチャート : 判断 439"/>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1" name="テキスト ボックス 440"/>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4" name="フローチャート : 判断 44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5" name="テキスト ボックス 444"/>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6" name="フローチャート : 判断 44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7" name="テキスト ボックス 44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30565</xdr:rowOff>
    </xdr:from>
    <xdr:to>
      <xdr:col>21</xdr:col>
      <xdr:colOff>50800</xdr:colOff>
      <xdr:row>14</xdr:row>
      <xdr:rowOff>132165</xdr:rowOff>
    </xdr:to>
    <xdr:sp macro="" textlink="">
      <xdr:nvSpPr>
        <xdr:cNvPr id="453" name="円/楕円 452"/>
        <xdr:cNvSpPr/>
      </xdr:nvSpPr>
      <xdr:spPr>
        <a:xfrm>
          <a:off x="14351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142342</xdr:rowOff>
    </xdr:from>
    <xdr:ext cx="762000" cy="259045"/>
    <xdr:sp macro="" textlink="">
      <xdr:nvSpPr>
        <xdr:cNvPr id="454" name="テキスト ボックス 453"/>
        <xdr:cNvSpPr txBox="1"/>
      </xdr:nvSpPr>
      <xdr:spPr>
        <a:xfrm>
          <a:off x="14020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22394</xdr:rowOff>
    </xdr:from>
    <xdr:to>
      <xdr:col>19</xdr:col>
      <xdr:colOff>533400</xdr:colOff>
      <xdr:row>15</xdr:row>
      <xdr:rowOff>123994</xdr:rowOff>
    </xdr:to>
    <xdr:sp macro="" textlink="">
      <xdr:nvSpPr>
        <xdr:cNvPr id="455" name="円/楕円 454"/>
        <xdr:cNvSpPr/>
      </xdr:nvSpPr>
      <xdr:spPr>
        <a:xfrm>
          <a:off x="13462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134171</xdr:rowOff>
    </xdr:from>
    <xdr:ext cx="762000" cy="259045"/>
    <xdr:sp macro="" textlink="">
      <xdr:nvSpPr>
        <xdr:cNvPr id="456" name="テキスト ボックス 455"/>
        <xdr:cNvSpPr txBox="1"/>
      </xdr:nvSpPr>
      <xdr:spPr>
        <a:xfrm>
          <a:off x="13131800" y="23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例年同様，類似団体平均を下回っているものの，前年度から</a:t>
          </a:r>
          <a:r>
            <a:rPr kumimoji="1" lang="en-US" altLang="ja-JP" sz="1300">
              <a:latin typeface="ＭＳ Ｐゴシック"/>
            </a:rPr>
            <a:t>0.7</a:t>
          </a:r>
          <a:r>
            <a:rPr kumimoji="1" lang="ja-JP" altLang="en-US" sz="1300">
              <a:latin typeface="ＭＳ Ｐゴシック"/>
            </a:rPr>
            <a:t>ポイント上昇しており，平成</a:t>
          </a:r>
          <a:r>
            <a:rPr kumimoji="1" lang="en-US" altLang="ja-JP" sz="1300">
              <a:latin typeface="ＭＳ Ｐゴシック"/>
            </a:rPr>
            <a:t>26</a:t>
          </a:r>
          <a:r>
            <a:rPr kumimoji="1" lang="ja-JP" altLang="en-US" sz="1300">
              <a:latin typeface="ＭＳ Ｐゴシック"/>
            </a:rPr>
            <a:t>年度以降，上昇傾向にある。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年度に比率が上昇した要因として，一般職非常勤職員報酬の増が挙げられる。</a:t>
          </a:r>
          <a:endParaRPr kumimoji="1" lang="en-US" altLang="ja-JP" sz="1300">
            <a:latin typeface="ＭＳ Ｐゴシック"/>
          </a:endParaRPr>
        </a:p>
        <a:p>
          <a:r>
            <a:rPr kumimoji="1" lang="ja-JP" altLang="en-US" sz="1300">
              <a:latin typeface="ＭＳ Ｐゴシック"/>
            </a:rPr>
            <a:t>　今後も引き続き「第</a:t>
          </a:r>
          <a:r>
            <a:rPr kumimoji="1" lang="en-US" altLang="ja-JP" sz="1300">
              <a:latin typeface="ＭＳ Ｐゴシック"/>
            </a:rPr>
            <a:t>6</a:t>
          </a:r>
          <a:r>
            <a:rPr kumimoji="1" lang="ja-JP" altLang="en-US" sz="1300">
              <a:latin typeface="ＭＳ Ｐゴシック"/>
            </a:rPr>
            <a:t>次龍ケ崎市人員管理計画」に基づき，適正な管理を進めるとともに，事務の効率化を検討することで，人件費の抑制に努める。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144961</xdr:rowOff>
    </xdr:from>
    <xdr:to>
      <xdr:col>7</xdr:col>
      <xdr:colOff>15875</xdr:colOff>
      <xdr:row>36</xdr:row>
      <xdr:rowOff>19231</xdr:rowOff>
    </xdr:to>
    <xdr:cxnSp macro="">
      <xdr:nvCxnSpPr>
        <xdr:cNvPr id="68" name="直線コネクタ 67"/>
        <xdr:cNvCxnSpPr/>
      </xdr:nvCxnSpPr>
      <xdr:spPr>
        <a:xfrm>
          <a:off x="3987800" y="61457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35</xdr:row>
      <xdr:rowOff>144961</xdr:rowOff>
    </xdr:to>
    <xdr:cxnSp macro="">
      <xdr:nvCxnSpPr>
        <xdr:cNvPr id="71" name="直線コネクタ 70"/>
        <xdr:cNvCxnSpPr/>
      </xdr:nvCxnSpPr>
      <xdr:spPr>
        <a:xfrm>
          <a:off x="3098800" y="61195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105773</xdr:rowOff>
    </xdr:from>
    <xdr:to>
      <xdr:col>4</xdr:col>
      <xdr:colOff>346075</xdr:colOff>
      <xdr:row>35</xdr:row>
      <xdr:rowOff>118836</xdr:rowOff>
    </xdr:to>
    <xdr:cxnSp macro="">
      <xdr:nvCxnSpPr>
        <xdr:cNvPr id="74" name="直線コネクタ 73"/>
        <xdr:cNvCxnSpPr/>
      </xdr:nvCxnSpPr>
      <xdr:spPr>
        <a:xfrm>
          <a:off x="2209800" y="6106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105773</xdr:rowOff>
    </xdr:from>
    <xdr:to>
      <xdr:col>3</xdr:col>
      <xdr:colOff>142875</xdr:colOff>
      <xdr:row>36</xdr:row>
      <xdr:rowOff>32294</xdr:rowOff>
    </xdr:to>
    <xdr:cxnSp macro="">
      <xdr:nvCxnSpPr>
        <xdr:cNvPr id="77" name="直線コネクタ 76"/>
        <xdr:cNvCxnSpPr/>
      </xdr:nvCxnSpPr>
      <xdr:spPr>
        <a:xfrm flipV="1">
          <a:off x="1320800" y="6106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156408</xdr:rowOff>
    </xdr:from>
    <xdr:ext cx="762000" cy="259045"/>
    <xdr:sp macro="" textlink="">
      <xdr:nvSpPr>
        <xdr:cNvPr id="88" name="人件費該当値テキスト"/>
        <xdr:cNvSpPr txBox="1"/>
      </xdr:nvSpPr>
      <xdr:spPr>
        <a:xfrm>
          <a:off x="4914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94161</xdr:rowOff>
    </xdr:from>
    <xdr:to>
      <xdr:col>5</xdr:col>
      <xdr:colOff>600075</xdr:colOff>
      <xdr:row>36</xdr:row>
      <xdr:rowOff>24311</xdr:rowOff>
    </xdr:to>
    <xdr:sp macro="" textlink="">
      <xdr:nvSpPr>
        <xdr:cNvPr id="89" name="円/楕円 88"/>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34488</xdr:rowOff>
    </xdr:from>
    <xdr:ext cx="736600" cy="259045"/>
    <xdr:sp macro="" textlink="">
      <xdr:nvSpPr>
        <xdr:cNvPr id="90" name="テキスト ボックス 89"/>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68036</xdr:rowOff>
    </xdr:from>
    <xdr:to>
      <xdr:col>4</xdr:col>
      <xdr:colOff>396875</xdr:colOff>
      <xdr:row>35</xdr:row>
      <xdr:rowOff>169636</xdr:rowOff>
    </xdr:to>
    <xdr:sp macro="" textlink="">
      <xdr:nvSpPr>
        <xdr:cNvPr id="91" name="円/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54973</xdr:rowOff>
    </xdr:from>
    <xdr:to>
      <xdr:col>3</xdr:col>
      <xdr:colOff>193675</xdr:colOff>
      <xdr:row>35</xdr:row>
      <xdr:rowOff>156573</xdr:rowOff>
    </xdr:to>
    <xdr:sp macro="" textlink="">
      <xdr:nvSpPr>
        <xdr:cNvPr id="93" name="円/楕円 92"/>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166750</xdr:rowOff>
    </xdr:from>
    <xdr:ext cx="762000" cy="259045"/>
    <xdr:sp macro="" textlink="">
      <xdr:nvSpPr>
        <xdr:cNvPr id="94" name="テキスト ボックス 93"/>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152944</xdr:rowOff>
    </xdr:from>
    <xdr:to>
      <xdr:col>1</xdr:col>
      <xdr:colOff>676275</xdr:colOff>
      <xdr:row>36</xdr:row>
      <xdr:rowOff>83094</xdr:rowOff>
    </xdr:to>
    <xdr:sp macro="" textlink="">
      <xdr:nvSpPr>
        <xdr:cNvPr id="95" name="円/楕円 94"/>
        <xdr:cNvSpPr/>
      </xdr:nvSpPr>
      <xdr:spPr>
        <a:xfrm>
          <a:off x="1270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93271</xdr:rowOff>
    </xdr:from>
    <xdr:ext cx="762000" cy="259045"/>
    <xdr:sp macro="" textlink="">
      <xdr:nvSpPr>
        <xdr:cNvPr id="96" name="テキスト ボックス 95"/>
        <xdr:cNvSpPr txBox="1"/>
      </xdr:nvSpPr>
      <xdr:spPr>
        <a:xfrm>
          <a:off x="939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類似団体平均を下回っているものの，前年度から</a:t>
          </a:r>
          <a:r>
            <a:rPr kumimoji="1" lang="en-US" altLang="ja-JP" sz="1300">
              <a:latin typeface="ＭＳ Ｐゴシック"/>
            </a:rPr>
            <a:t>0.6</a:t>
          </a:r>
          <a:r>
            <a:rPr kumimoji="1" lang="ja-JP" altLang="en-US" sz="1300">
              <a:latin typeface="ＭＳ Ｐゴシック"/>
            </a:rPr>
            <a:t>ポイント上昇しており，平成</a:t>
          </a:r>
          <a:r>
            <a:rPr kumimoji="1" lang="en-US" altLang="ja-JP" sz="1300">
              <a:latin typeface="ＭＳ Ｐゴシック"/>
            </a:rPr>
            <a:t>25</a:t>
          </a:r>
          <a:r>
            <a:rPr kumimoji="1" lang="ja-JP" altLang="en-US" sz="1300">
              <a:latin typeface="ＭＳ Ｐゴシック"/>
            </a:rPr>
            <a:t>年度以降，上昇傾向にある。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年度に比率が上昇した主な要因は，駅前こどもステーションの開設に伴う管理運営費の増である。</a:t>
          </a:r>
          <a:endParaRPr kumimoji="1" lang="en-US" altLang="ja-JP" sz="1300">
            <a:latin typeface="ＭＳ Ｐゴシック"/>
          </a:endParaRPr>
        </a:p>
        <a:p>
          <a:r>
            <a:rPr kumimoji="1" lang="ja-JP" altLang="en-US" sz="1300">
              <a:latin typeface="ＭＳ Ｐゴシック"/>
            </a:rPr>
            <a:t>　近年増加傾向にある，施設管理・運営経費や電算経費の精査を行うことで，経費の削減に努めていく。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83566</xdr:rowOff>
    </xdr:from>
    <xdr:to>
      <xdr:col>24</xdr:col>
      <xdr:colOff>31750</xdr:colOff>
      <xdr:row>15</xdr:row>
      <xdr:rowOff>138430</xdr:rowOff>
    </xdr:to>
    <xdr:cxnSp macro="">
      <xdr:nvCxnSpPr>
        <xdr:cNvPr id="127" name="直線コネクタ 126"/>
        <xdr:cNvCxnSpPr/>
      </xdr:nvCxnSpPr>
      <xdr:spPr>
        <a:xfrm>
          <a:off x="15671800" y="2655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28702</xdr:rowOff>
    </xdr:from>
    <xdr:to>
      <xdr:col>22</xdr:col>
      <xdr:colOff>565150</xdr:colOff>
      <xdr:row>15</xdr:row>
      <xdr:rowOff>83566</xdr:rowOff>
    </xdr:to>
    <xdr:cxnSp macro="">
      <xdr:nvCxnSpPr>
        <xdr:cNvPr id="130" name="直線コネクタ 129"/>
        <xdr:cNvCxnSpPr/>
      </xdr:nvCxnSpPr>
      <xdr:spPr>
        <a:xfrm>
          <a:off x="14782800" y="2600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15</xdr:row>
      <xdr:rowOff>28702</xdr:rowOff>
    </xdr:to>
    <xdr:cxnSp macro="">
      <xdr:nvCxnSpPr>
        <xdr:cNvPr id="133" name="直線コネクタ 132"/>
        <xdr:cNvCxnSpPr/>
      </xdr:nvCxnSpPr>
      <xdr:spPr>
        <a:xfrm>
          <a:off x="13893800" y="24815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44704</xdr:rowOff>
    </xdr:from>
    <xdr:to>
      <xdr:col>20</xdr:col>
      <xdr:colOff>158750</xdr:colOff>
      <xdr:row>14</xdr:row>
      <xdr:rowOff>81280</xdr:rowOff>
    </xdr:to>
    <xdr:cxnSp macro="">
      <xdr:nvCxnSpPr>
        <xdr:cNvPr id="136" name="直線コネクタ 135"/>
        <xdr:cNvCxnSpPr/>
      </xdr:nvCxnSpPr>
      <xdr:spPr>
        <a:xfrm>
          <a:off x="13004800" y="2445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6" name="円/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32766</xdr:rowOff>
    </xdr:from>
    <xdr:to>
      <xdr:col>22</xdr:col>
      <xdr:colOff>615950</xdr:colOff>
      <xdr:row>15</xdr:row>
      <xdr:rowOff>134366</xdr:rowOff>
    </xdr:to>
    <xdr:sp macro="" textlink="">
      <xdr:nvSpPr>
        <xdr:cNvPr id="148" name="円/楕円 147"/>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144543</xdr:rowOff>
    </xdr:from>
    <xdr:ext cx="736600" cy="259045"/>
    <xdr:sp macro="" textlink="">
      <xdr:nvSpPr>
        <xdr:cNvPr id="149" name="テキスト ボックス 148"/>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149352</xdr:rowOff>
    </xdr:from>
    <xdr:to>
      <xdr:col>21</xdr:col>
      <xdr:colOff>412750</xdr:colOff>
      <xdr:row>15</xdr:row>
      <xdr:rowOff>79502</xdr:rowOff>
    </xdr:to>
    <xdr:sp macro="" textlink="">
      <xdr:nvSpPr>
        <xdr:cNvPr id="150" name="円/楕円 149"/>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89679</xdr:rowOff>
    </xdr:from>
    <xdr:ext cx="762000" cy="259045"/>
    <xdr:sp macro="" textlink="">
      <xdr:nvSpPr>
        <xdr:cNvPr id="151" name="テキスト ボックス 150"/>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2" name="円/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54" name="円/楕円 153"/>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55" name="テキスト ボックス 154"/>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年度に類似団体平均を下回ったものの，平成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1.1</a:t>
          </a:r>
          <a:r>
            <a:rPr kumimoji="1" lang="ja-JP" altLang="en-US" sz="1300">
              <a:latin typeface="ＭＳ Ｐゴシック"/>
            </a:rPr>
            <a:t>ポイント上昇し，類似団体平均と同水準となった。</a:t>
          </a:r>
          <a:endParaRPr kumimoji="1" lang="en-US" altLang="ja-JP" sz="1300">
            <a:latin typeface="ＭＳ Ｐゴシック"/>
          </a:endParaRPr>
        </a:p>
        <a:p>
          <a:r>
            <a:rPr kumimoji="1" lang="ja-JP" altLang="en-US" sz="1300">
              <a:latin typeface="ＭＳ Ｐゴシック"/>
            </a:rPr>
            <a:t>　要因となったのは，障がい者自立支援給付事業費や子ども・子育て支援事業費の増などである。</a:t>
          </a:r>
          <a:endParaRPr kumimoji="1" lang="en-US" altLang="ja-JP" sz="1300">
            <a:latin typeface="ＭＳ Ｐゴシック"/>
          </a:endParaRPr>
        </a:p>
        <a:p>
          <a:r>
            <a:rPr kumimoji="1" lang="ja-JP" altLang="en-US" sz="1300">
              <a:latin typeface="ＭＳ Ｐゴシック"/>
            </a:rPr>
            <a:t>　今後もこれらの事業費の伸びが見込まれるが，適正な認定や執行に継続して取り組んでいく。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78015</xdr:rowOff>
    </xdr:to>
    <xdr:cxnSp macro="">
      <xdr:nvCxnSpPr>
        <xdr:cNvPr id="190" name="直線コネクタ 189"/>
        <xdr:cNvCxnSpPr/>
      </xdr:nvCxnSpPr>
      <xdr:spPr>
        <a:xfrm>
          <a:off x="3987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129722</xdr:rowOff>
    </xdr:to>
    <xdr:cxnSp macro="">
      <xdr:nvCxnSpPr>
        <xdr:cNvPr id="193" name="直線コネクタ 192"/>
        <xdr:cNvCxnSpPr/>
      </xdr:nvCxnSpPr>
      <xdr:spPr>
        <a:xfrm>
          <a:off x="3098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64407</xdr:rowOff>
    </xdr:to>
    <xdr:cxnSp macro="">
      <xdr:nvCxnSpPr>
        <xdr:cNvPr id="196" name="直線コネクタ 195"/>
        <xdr:cNvCxnSpPr/>
      </xdr:nvCxnSpPr>
      <xdr:spPr>
        <a:xfrm>
          <a:off x="2209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9" name="直線コネクタ 198"/>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依然として類似団体平均を下回る結果となっているが，前年度と比較すると</a:t>
          </a:r>
          <a:r>
            <a:rPr kumimoji="1" lang="en-US" altLang="ja-JP" sz="1150">
              <a:latin typeface="ＭＳ Ｐゴシック"/>
            </a:rPr>
            <a:t>1.7</a:t>
          </a:r>
          <a:r>
            <a:rPr kumimoji="1" lang="ja-JP" altLang="en-US" sz="1150">
              <a:latin typeface="ＭＳ Ｐゴシック"/>
            </a:rPr>
            <a:t>ポイント上昇しており，近年，類似団体との差も小さくなってきている。</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年度の比率上昇の要因は，繰出金であるが，なかでも流域下水道維持管理負担金の増に伴う公共下水道事業特別会計への繰出金の増加が顕著となっている。</a:t>
          </a:r>
          <a:endParaRPr kumimoji="1" lang="en-US" altLang="ja-JP" sz="1150">
            <a:latin typeface="ＭＳ Ｐゴシック"/>
          </a:endParaRPr>
        </a:p>
        <a:p>
          <a:r>
            <a:rPr kumimoji="1" lang="ja-JP" altLang="en-US" sz="1150">
              <a:latin typeface="ＭＳ Ｐゴシック"/>
            </a:rPr>
            <a:t>　今後は，新規の建設改良費の抑制を図るとともに，有収水量の確保による増収対策に取り組むことで，一般会計への依存を抑制する。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149860</xdr:rowOff>
    </xdr:to>
    <xdr:cxnSp macro="">
      <xdr:nvCxnSpPr>
        <xdr:cNvPr id="251" name="直線コネクタ 250"/>
        <xdr:cNvCxnSpPr/>
      </xdr:nvCxnSpPr>
      <xdr:spPr>
        <a:xfrm>
          <a:off x="15671800" y="9621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20320</xdr:rowOff>
    </xdr:to>
    <xdr:cxnSp macro="">
      <xdr:nvCxnSpPr>
        <xdr:cNvPr id="254" name="直線コネクタ 253"/>
        <xdr:cNvCxnSpPr/>
      </xdr:nvCxnSpPr>
      <xdr:spPr>
        <a:xfrm>
          <a:off x="14782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7" name="直線コネクタ 256"/>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60" name="直線コネクタ 259"/>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依然として類似団体平均を上回る傾向が続いており，前年度と同水準となった。当市においては，補助費等のなかでも一部事務組合への負担金が大きな割合を占めている。</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年度においては，龍ケ崎地方塵芥処理組合への負担金が減となったものの，稲敷広域市町村圏事務組合への負担金などの増要因があったため，前年度と同じ比率となった。</a:t>
          </a:r>
          <a:endParaRPr kumimoji="1" lang="en-US" altLang="ja-JP" sz="1150">
            <a:latin typeface="ＭＳ Ｐゴシック"/>
          </a:endParaRPr>
        </a:p>
        <a:p>
          <a:r>
            <a:rPr kumimoji="1" lang="ja-JP" altLang="en-US" sz="1150">
              <a:latin typeface="ＭＳ Ｐゴシック"/>
            </a:rPr>
            <a:t>　今後，補助金等の適正化を図り，経費削減に努めるとともに，一部事務組合等の経営健全化を推進することで，負担金の軽減を図っていく。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145288</xdr:rowOff>
    </xdr:to>
    <xdr:cxnSp macro="">
      <xdr:nvCxnSpPr>
        <xdr:cNvPr id="309" name="直線コネクタ 308"/>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5842</xdr:rowOff>
    </xdr:to>
    <xdr:cxnSp macro="">
      <xdr:nvCxnSpPr>
        <xdr:cNvPr id="312" name="直線コネクタ 311"/>
        <xdr:cNvCxnSpPr/>
      </xdr:nvCxnSpPr>
      <xdr:spPr>
        <a:xfrm flipV="1">
          <a:off x="14782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74422</xdr:rowOff>
    </xdr:to>
    <xdr:cxnSp macro="">
      <xdr:nvCxnSpPr>
        <xdr:cNvPr id="315" name="直線コネクタ 314"/>
        <xdr:cNvCxnSpPr/>
      </xdr:nvCxnSpPr>
      <xdr:spPr>
        <a:xfrm flipV="1">
          <a:off x="13893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38</xdr:row>
      <xdr:rowOff>3556</xdr:rowOff>
    </xdr:to>
    <xdr:cxnSp macro="">
      <xdr:nvCxnSpPr>
        <xdr:cNvPr id="318" name="直線コネクタ 317"/>
        <xdr:cNvCxnSpPr/>
      </xdr:nvCxnSpPr>
      <xdr:spPr>
        <a:xfrm flipV="1">
          <a:off x="13004800" y="6418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30" name="円/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31" name="テキスト ボックス 330"/>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2" name="円/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6" name="円/楕円 335"/>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7" name="テキスト ボックス 336"/>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類似団体平均を上回っているが，徐々にその差は縮まっており，比率も改善傾向にある。</a:t>
          </a:r>
          <a:endParaRPr kumimoji="1" lang="en-US" altLang="ja-JP" sz="1300">
            <a:latin typeface="ＭＳ Ｐゴシック"/>
          </a:endParaRPr>
        </a:p>
        <a:p>
          <a:r>
            <a:rPr kumimoji="1" lang="ja-JP" altLang="en-US" sz="1300">
              <a:latin typeface="ＭＳ Ｐゴシック"/>
            </a:rPr>
            <a:t>　これは，既往債の償還の進捗により，地方債残高が減っていることによるものである。</a:t>
          </a:r>
          <a:endParaRPr kumimoji="1" lang="en-US" altLang="ja-JP" sz="1300">
            <a:latin typeface="ＭＳ Ｐゴシック"/>
          </a:endParaRPr>
        </a:p>
        <a:p>
          <a:r>
            <a:rPr kumimoji="1" lang="ja-JP" altLang="en-US" sz="1300">
              <a:latin typeface="ＭＳ Ｐゴシック"/>
            </a:rPr>
            <a:t>　引き続き既往債の借換や新規借入を抑制するとともに，償還方法を検討するなど，適正な管理に努めていく。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156718</xdr:rowOff>
    </xdr:to>
    <xdr:cxnSp macro="">
      <xdr:nvCxnSpPr>
        <xdr:cNvPr id="367" name="直線コネクタ 366"/>
        <xdr:cNvCxnSpPr/>
      </xdr:nvCxnSpPr>
      <xdr:spPr>
        <a:xfrm flipV="1">
          <a:off x="3987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67563</xdr:rowOff>
    </xdr:to>
    <xdr:cxnSp macro="">
      <xdr:nvCxnSpPr>
        <xdr:cNvPr id="370" name="直線コネクタ 369"/>
        <xdr:cNvCxnSpPr/>
      </xdr:nvCxnSpPr>
      <xdr:spPr>
        <a:xfrm flipV="1">
          <a:off x="3098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122428</xdr:rowOff>
    </xdr:to>
    <xdr:cxnSp macro="">
      <xdr:nvCxnSpPr>
        <xdr:cNvPr id="373" name="直線コネクタ 372"/>
        <xdr:cNvCxnSpPr/>
      </xdr:nvCxnSpPr>
      <xdr:spPr>
        <a:xfrm flipV="1">
          <a:off x="2209800" y="134406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122428</xdr:rowOff>
    </xdr:to>
    <xdr:cxnSp macro="">
      <xdr:nvCxnSpPr>
        <xdr:cNvPr id="376" name="直線コネクタ 375"/>
        <xdr:cNvCxnSpPr/>
      </xdr:nvCxnSpPr>
      <xdr:spPr>
        <a:xfrm>
          <a:off x="1320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6" name="円/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8" name="円/楕円 387"/>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9" name="テキスト ボックス 388"/>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90" name="円/楕円 389"/>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91" name="テキスト ボックス 390"/>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2" name="円/楕円 391"/>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3" name="テキスト ボックス 392"/>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4" name="円/楕円 393"/>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5" name="テキスト ボックス 394"/>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年度以降，類似団体平均を下回る傾向が続いているが，平成</a:t>
          </a:r>
          <a:r>
            <a:rPr kumimoji="1" lang="en-US" altLang="ja-JP" sz="1100">
              <a:latin typeface="ＭＳ Ｐゴシック"/>
            </a:rPr>
            <a:t>28</a:t>
          </a:r>
          <a:r>
            <a:rPr kumimoji="1" lang="ja-JP" altLang="en-US" sz="1100">
              <a:latin typeface="ＭＳ Ｐゴシック"/>
            </a:rPr>
            <a:t>年度は，前年度から</a:t>
          </a:r>
          <a:r>
            <a:rPr kumimoji="1" lang="en-US" altLang="ja-JP" sz="1100">
              <a:latin typeface="ＭＳ Ｐゴシック"/>
            </a:rPr>
            <a:t>4.1</a:t>
          </a:r>
          <a:r>
            <a:rPr kumimoji="1" lang="ja-JP" altLang="en-US" sz="1100">
              <a:latin typeface="ＭＳ Ｐゴシック"/>
            </a:rPr>
            <a:t>ポイント上昇する結果となった。</a:t>
          </a:r>
          <a:endParaRPr kumimoji="1" lang="en-US" altLang="ja-JP" sz="1100">
            <a:latin typeface="ＭＳ Ｐゴシック"/>
          </a:endParaRPr>
        </a:p>
        <a:p>
          <a:r>
            <a:rPr kumimoji="1" lang="ja-JP" altLang="en-US" sz="1100">
              <a:latin typeface="ＭＳ Ｐゴシック"/>
            </a:rPr>
            <a:t>　これは，公共下水道事業特別会計をはじめとする特別会計への繰出金が増となったこと，障がい者自立支援給付事業費や子ども・子育て支援事業費が伸びたことなどが主な要因である。</a:t>
          </a:r>
          <a:endParaRPr kumimoji="1" lang="en-US" altLang="ja-JP" sz="1100">
            <a:latin typeface="ＭＳ Ｐゴシック"/>
          </a:endParaRPr>
        </a:p>
        <a:p>
          <a:r>
            <a:rPr kumimoji="1" lang="ja-JP" altLang="en-US" sz="1100">
              <a:latin typeface="ＭＳ Ｐゴシック"/>
            </a:rPr>
            <a:t>　今後，道の駅整備事業などの大型事業を控えていることや，引き続き社会保障関係費の増が見込まれることから，市税の徴収率向上に向けた取組などを継続し，第２次中期財政計画に掲げる単年度で</a:t>
          </a:r>
          <a:r>
            <a:rPr kumimoji="1" lang="en-US" altLang="ja-JP" sz="1100">
              <a:latin typeface="ＭＳ Ｐゴシック"/>
            </a:rPr>
            <a:t>1</a:t>
          </a:r>
          <a:r>
            <a:rPr kumimoji="1" lang="ja-JP" altLang="en-US" sz="1100">
              <a:latin typeface="ＭＳ Ｐゴシック"/>
            </a:rPr>
            <a:t>億円の歳入確保を目指していく。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138430</xdr:rowOff>
    </xdr:to>
    <xdr:cxnSp macro="">
      <xdr:nvCxnSpPr>
        <xdr:cNvPr id="428" name="直線コネクタ 427"/>
        <xdr:cNvCxnSpPr/>
      </xdr:nvCxnSpPr>
      <xdr:spPr>
        <a:xfrm>
          <a:off x="15671800" y="130124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153670</xdr:rowOff>
    </xdr:to>
    <xdr:cxnSp macro="">
      <xdr:nvCxnSpPr>
        <xdr:cNvPr id="431" name="直線コネクタ 430"/>
        <xdr:cNvCxnSpPr/>
      </xdr:nvCxnSpPr>
      <xdr:spPr>
        <a:xfrm>
          <a:off x="14782800" y="12955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96520</xdr:rowOff>
    </xdr:to>
    <xdr:cxnSp macro="">
      <xdr:nvCxnSpPr>
        <xdr:cNvPr id="434" name="直線コネクタ 433"/>
        <xdr:cNvCxnSpPr/>
      </xdr:nvCxnSpPr>
      <xdr:spPr>
        <a:xfrm>
          <a:off x="13893800" y="12940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76</xdr:row>
      <xdr:rowOff>39370</xdr:rowOff>
    </xdr:to>
    <xdr:cxnSp macro="">
      <xdr:nvCxnSpPr>
        <xdr:cNvPr id="437" name="直線コネクタ 436"/>
        <xdr:cNvCxnSpPr/>
      </xdr:nvCxnSpPr>
      <xdr:spPr>
        <a:xfrm flipV="1">
          <a:off x="13004800" y="129400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7" name="円/楕円 446"/>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8"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49" name="円/楕円 448"/>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50" name="テキスト ボックス 449"/>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51" name="円/楕円 450"/>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52" name="テキスト ボックス 451"/>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3" name="円/楕円 452"/>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4" name="テキスト ボックス 453"/>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5" name="円/楕円 454"/>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6" name="テキスト ボックス 455"/>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128124</xdr:rowOff>
    </xdr:from>
    <xdr:to>
      <xdr:col>4</xdr:col>
      <xdr:colOff>1117600</xdr:colOff>
      <xdr:row>17</xdr:row>
      <xdr:rowOff>137897</xdr:rowOff>
    </xdr:to>
    <xdr:cxnSp macro="">
      <xdr:nvCxnSpPr>
        <xdr:cNvPr id="50" name="直線コネクタ 49"/>
        <xdr:cNvCxnSpPr/>
      </xdr:nvCxnSpPr>
      <xdr:spPr bwMode="auto">
        <a:xfrm flipV="1">
          <a:off x="5003800" y="3090399"/>
          <a:ext cx="6477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100520</xdr:rowOff>
    </xdr:from>
    <xdr:to>
      <xdr:col>4</xdr:col>
      <xdr:colOff>469900</xdr:colOff>
      <xdr:row>17</xdr:row>
      <xdr:rowOff>137897</xdr:rowOff>
    </xdr:to>
    <xdr:cxnSp macro="">
      <xdr:nvCxnSpPr>
        <xdr:cNvPr id="53" name="直線コネクタ 52"/>
        <xdr:cNvCxnSpPr/>
      </xdr:nvCxnSpPr>
      <xdr:spPr bwMode="auto">
        <a:xfrm>
          <a:off x="4305300" y="3062795"/>
          <a:ext cx="698500" cy="3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100520</xdr:rowOff>
    </xdr:from>
    <xdr:to>
      <xdr:col>3</xdr:col>
      <xdr:colOff>904875</xdr:colOff>
      <xdr:row>18</xdr:row>
      <xdr:rowOff>41332</xdr:rowOff>
    </xdr:to>
    <xdr:cxnSp macro="">
      <xdr:nvCxnSpPr>
        <xdr:cNvPr id="56" name="直線コネクタ 55"/>
        <xdr:cNvCxnSpPr/>
      </xdr:nvCxnSpPr>
      <xdr:spPr bwMode="auto">
        <a:xfrm flipV="1">
          <a:off x="3606800" y="3062795"/>
          <a:ext cx="698500" cy="1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154832</xdr:rowOff>
    </xdr:from>
    <xdr:to>
      <xdr:col>3</xdr:col>
      <xdr:colOff>206375</xdr:colOff>
      <xdr:row>18</xdr:row>
      <xdr:rowOff>41332</xdr:rowOff>
    </xdr:to>
    <xdr:cxnSp macro="">
      <xdr:nvCxnSpPr>
        <xdr:cNvPr id="59" name="直線コネクタ 58"/>
        <xdr:cNvCxnSpPr/>
      </xdr:nvCxnSpPr>
      <xdr:spPr bwMode="auto">
        <a:xfrm>
          <a:off x="2908300" y="3117107"/>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77324</xdr:rowOff>
    </xdr:from>
    <xdr:to>
      <xdr:col>5</xdr:col>
      <xdr:colOff>34925</xdr:colOff>
      <xdr:row>18</xdr:row>
      <xdr:rowOff>7474</xdr:rowOff>
    </xdr:to>
    <xdr:sp macro="" textlink="">
      <xdr:nvSpPr>
        <xdr:cNvPr id="69" name="円/楕円 68"/>
        <xdr:cNvSpPr/>
      </xdr:nvSpPr>
      <xdr:spPr bwMode="auto">
        <a:xfrm>
          <a:off x="56007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49401</xdr:rowOff>
    </xdr:from>
    <xdr:ext cx="762000" cy="259045"/>
    <xdr:sp macro="" textlink="">
      <xdr:nvSpPr>
        <xdr:cNvPr id="70" name="人口1人当たり決算額の推移該当値テキスト130"/>
        <xdr:cNvSpPr txBox="1"/>
      </xdr:nvSpPr>
      <xdr:spPr>
        <a:xfrm>
          <a:off x="5740400" y="301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87097</xdr:rowOff>
    </xdr:from>
    <xdr:to>
      <xdr:col>4</xdr:col>
      <xdr:colOff>520700</xdr:colOff>
      <xdr:row>18</xdr:row>
      <xdr:rowOff>17247</xdr:rowOff>
    </xdr:to>
    <xdr:sp macro="" textlink="">
      <xdr:nvSpPr>
        <xdr:cNvPr id="71" name="円/楕円 70"/>
        <xdr:cNvSpPr/>
      </xdr:nvSpPr>
      <xdr:spPr bwMode="auto">
        <a:xfrm>
          <a:off x="49530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2024</xdr:rowOff>
    </xdr:from>
    <xdr:ext cx="736600" cy="259045"/>
    <xdr:sp macro="" textlink="">
      <xdr:nvSpPr>
        <xdr:cNvPr id="72" name="テキスト ボックス 71"/>
        <xdr:cNvSpPr txBox="1"/>
      </xdr:nvSpPr>
      <xdr:spPr>
        <a:xfrm>
          <a:off x="4622800" y="313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49720</xdr:rowOff>
    </xdr:from>
    <xdr:to>
      <xdr:col>3</xdr:col>
      <xdr:colOff>955675</xdr:colOff>
      <xdr:row>17</xdr:row>
      <xdr:rowOff>151320</xdr:rowOff>
    </xdr:to>
    <xdr:sp macro="" textlink="">
      <xdr:nvSpPr>
        <xdr:cNvPr id="73" name="円/楕円 72"/>
        <xdr:cNvSpPr/>
      </xdr:nvSpPr>
      <xdr:spPr bwMode="auto">
        <a:xfrm>
          <a:off x="42545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136097</xdr:rowOff>
    </xdr:from>
    <xdr:ext cx="762000" cy="259045"/>
    <xdr:sp macro="" textlink="">
      <xdr:nvSpPr>
        <xdr:cNvPr id="74" name="テキスト ボックス 73"/>
        <xdr:cNvSpPr txBox="1"/>
      </xdr:nvSpPr>
      <xdr:spPr>
        <a:xfrm>
          <a:off x="39243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161982</xdr:rowOff>
    </xdr:from>
    <xdr:to>
      <xdr:col>3</xdr:col>
      <xdr:colOff>257175</xdr:colOff>
      <xdr:row>18</xdr:row>
      <xdr:rowOff>92132</xdr:rowOff>
    </xdr:to>
    <xdr:sp macro="" textlink="">
      <xdr:nvSpPr>
        <xdr:cNvPr id="75" name="円/楕円 74"/>
        <xdr:cNvSpPr/>
      </xdr:nvSpPr>
      <xdr:spPr bwMode="auto">
        <a:xfrm>
          <a:off x="35560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76909</xdr:rowOff>
    </xdr:from>
    <xdr:ext cx="762000" cy="259045"/>
    <xdr:sp macro="" textlink="">
      <xdr:nvSpPr>
        <xdr:cNvPr id="76" name="テキスト ボックス 75"/>
        <xdr:cNvSpPr txBox="1"/>
      </xdr:nvSpPr>
      <xdr:spPr>
        <a:xfrm>
          <a:off x="3225800" y="32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104032</xdr:rowOff>
    </xdr:from>
    <xdr:to>
      <xdr:col>2</xdr:col>
      <xdr:colOff>692150</xdr:colOff>
      <xdr:row>18</xdr:row>
      <xdr:rowOff>34182</xdr:rowOff>
    </xdr:to>
    <xdr:sp macro="" textlink="">
      <xdr:nvSpPr>
        <xdr:cNvPr id="77" name="円/楕円 76"/>
        <xdr:cNvSpPr/>
      </xdr:nvSpPr>
      <xdr:spPr bwMode="auto">
        <a:xfrm>
          <a:off x="28575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18959</xdr:rowOff>
    </xdr:from>
    <xdr:ext cx="762000" cy="259045"/>
    <xdr:sp macro="" textlink="">
      <xdr:nvSpPr>
        <xdr:cNvPr id="78" name="テキスト ボックス 77"/>
        <xdr:cNvSpPr txBox="1"/>
      </xdr:nvSpPr>
      <xdr:spPr>
        <a:xfrm>
          <a:off x="2527300" y="31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89453</xdr:rowOff>
    </xdr:from>
    <xdr:to>
      <xdr:col>4</xdr:col>
      <xdr:colOff>1117600</xdr:colOff>
      <xdr:row>36</xdr:row>
      <xdr:rowOff>96139</xdr:rowOff>
    </xdr:to>
    <xdr:cxnSp macro="">
      <xdr:nvCxnSpPr>
        <xdr:cNvPr id="111" name="直線コネクタ 110"/>
        <xdr:cNvCxnSpPr/>
      </xdr:nvCxnSpPr>
      <xdr:spPr bwMode="auto">
        <a:xfrm flipV="1">
          <a:off x="5003800" y="7042703"/>
          <a:ext cx="6477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73946</xdr:rowOff>
    </xdr:from>
    <xdr:to>
      <xdr:col>4</xdr:col>
      <xdr:colOff>469900</xdr:colOff>
      <xdr:row>36</xdr:row>
      <xdr:rowOff>96139</xdr:rowOff>
    </xdr:to>
    <xdr:cxnSp macro="">
      <xdr:nvCxnSpPr>
        <xdr:cNvPr id="114" name="直線コネクタ 113"/>
        <xdr:cNvCxnSpPr/>
      </xdr:nvCxnSpPr>
      <xdr:spPr bwMode="auto">
        <a:xfrm>
          <a:off x="4305300" y="702719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303822</xdr:rowOff>
    </xdr:from>
    <xdr:to>
      <xdr:col>3</xdr:col>
      <xdr:colOff>904875</xdr:colOff>
      <xdr:row>36</xdr:row>
      <xdr:rowOff>73946</xdr:rowOff>
    </xdr:to>
    <xdr:cxnSp macro="">
      <xdr:nvCxnSpPr>
        <xdr:cNvPr id="117" name="直線コネクタ 116"/>
        <xdr:cNvCxnSpPr/>
      </xdr:nvCxnSpPr>
      <xdr:spPr bwMode="auto">
        <a:xfrm>
          <a:off x="3606800" y="6914172"/>
          <a:ext cx="698500" cy="11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276943</xdr:rowOff>
    </xdr:from>
    <xdr:to>
      <xdr:col>3</xdr:col>
      <xdr:colOff>206375</xdr:colOff>
      <xdr:row>35</xdr:row>
      <xdr:rowOff>303822</xdr:rowOff>
    </xdr:to>
    <xdr:cxnSp macro="">
      <xdr:nvCxnSpPr>
        <xdr:cNvPr id="120" name="直線コネクタ 119"/>
        <xdr:cNvCxnSpPr/>
      </xdr:nvCxnSpPr>
      <xdr:spPr bwMode="auto">
        <a:xfrm>
          <a:off x="2908300" y="6887293"/>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38653</xdr:rowOff>
    </xdr:from>
    <xdr:to>
      <xdr:col>5</xdr:col>
      <xdr:colOff>34925</xdr:colOff>
      <xdr:row>36</xdr:row>
      <xdr:rowOff>140253</xdr:rowOff>
    </xdr:to>
    <xdr:sp macro="" textlink="">
      <xdr:nvSpPr>
        <xdr:cNvPr id="130" name="円/楕円 129"/>
        <xdr:cNvSpPr/>
      </xdr:nvSpPr>
      <xdr:spPr bwMode="auto">
        <a:xfrm>
          <a:off x="5600700" y="699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10730</xdr:rowOff>
    </xdr:from>
    <xdr:ext cx="762000" cy="259045"/>
    <xdr:sp macro="" textlink="">
      <xdr:nvSpPr>
        <xdr:cNvPr id="131" name="人口1人当たり決算額の推移該当値テキスト445"/>
        <xdr:cNvSpPr txBox="1"/>
      </xdr:nvSpPr>
      <xdr:spPr>
        <a:xfrm>
          <a:off x="5740400" y="69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45339</xdr:rowOff>
    </xdr:from>
    <xdr:to>
      <xdr:col>4</xdr:col>
      <xdr:colOff>520700</xdr:colOff>
      <xdr:row>36</xdr:row>
      <xdr:rowOff>146939</xdr:rowOff>
    </xdr:to>
    <xdr:sp macro="" textlink="">
      <xdr:nvSpPr>
        <xdr:cNvPr id="132" name="円/楕円 131"/>
        <xdr:cNvSpPr/>
      </xdr:nvSpPr>
      <xdr:spPr bwMode="auto">
        <a:xfrm>
          <a:off x="4953000" y="699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131716</xdr:rowOff>
    </xdr:from>
    <xdr:ext cx="736600" cy="259045"/>
    <xdr:sp macro="" textlink="">
      <xdr:nvSpPr>
        <xdr:cNvPr id="133" name="テキスト ボックス 132"/>
        <xdr:cNvSpPr txBox="1"/>
      </xdr:nvSpPr>
      <xdr:spPr>
        <a:xfrm>
          <a:off x="4622800" y="70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23146</xdr:rowOff>
    </xdr:from>
    <xdr:to>
      <xdr:col>3</xdr:col>
      <xdr:colOff>955675</xdr:colOff>
      <xdr:row>36</xdr:row>
      <xdr:rowOff>124746</xdr:rowOff>
    </xdr:to>
    <xdr:sp macro="" textlink="">
      <xdr:nvSpPr>
        <xdr:cNvPr id="134" name="円/楕円 133"/>
        <xdr:cNvSpPr/>
      </xdr:nvSpPr>
      <xdr:spPr bwMode="auto">
        <a:xfrm>
          <a:off x="4254500" y="697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109523</xdr:rowOff>
    </xdr:from>
    <xdr:ext cx="762000" cy="259045"/>
    <xdr:sp macro="" textlink="">
      <xdr:nvSpPr>
        <xdr:cNvPr id="135" name="テキスト ボックス 134"/>
        <xdr:cNvSpPr txBox="1"/>
      </xdr:nvSpPr>
      <xdr:spPr>
        <a:xfrm>
          <a:off x="3924300" y="706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253022</xdr:rowOff>
    </xdr:from>
    <xdr:to>
      <xdr:col>3</xdr:col>
      <xdr:colOff>257175</xdr:colOff>
      <xdr:row>36</xdr:row>
      <xdr:rowOff>11722</xdr:rowOff>
    </xdr:to>
    <xdr:sp macro="" textlink="">
      <xdr:nvSpPr>
        <xdr:cNvPr id="136" name="円/楕円 135"/>
        <xdr:cNvSpPr/>
      </xdr:nvSpPr>
      <xdr:spPr bwMode="auto">
        <a:xfrm>
          <a:off x="3556000" y="686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339399</xdr:rowOff>
    </xdr:from>
    <xdr:ext cx="762000" cy="259045"/>
    <xdr:sp macro="" textlink="">
      <xdr:nvSpPr>
        <xdr:cNvPr id="137" name="テキスト ボックス 136"/>
        <xdr:cNvSpPr txBox="1"/>
      </xdr:nvSpPr>
      <xdr:spPr>
        <a:xfrm>
          <a:off x="3225800" y="694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226143</xdr:rowOff>
    </xdr:from>
    <xdr:to>
      <xdr:col>2</xdr:col>
      <xdr:colOff>692150</xdr:colOff>
      <xdr:row>35</xdr:row>
      <xdr:rowOff>327743</xdr:rowOff>
    </xdr:to>
    <xdr:sp macro="" textlink="">
      <xdr:nvSpPr>
        <xdr:cNvPr id="138" name="円/楕円 137"/>
        <xdr:cNvSpPr/>
      </xdr:nvSpPr>
      <xdr:spPr bwMode="auto">
        <a:xfrm>
          <a:off x="2857500" y="683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312520</xdr:rowOff>
    </xdr:from>
    <xdr:ext cx="762000" cy="259045"/>
    <xdr:sp macro="" textlink="">
      <xdr:nvSpPr>
        <xdr:cNvPr id="139" name="テキスト ボックス 138"/>
        <xdr:cNvSpPr txBox="1"/>
      </xdr:nvSpPr>
      <xdr:spPr>
        <a:xfrm>
          <a:off x="2527300" y="692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20462</xdr:rowOff>
    </xdr:from>
    <xdr:to>
      <xdr:col>6</xdr:col>
      <xdr:colOff>511175</xdr:colOff>
      <xdr:row>37</xdr:row>
      <xdr:rowOff>26703</xdr:rowOff>
    </xdr:to>
    <xdr:cxnSp macro="">
      <xdr:nvCxnSpPr>
        <xdr:cNvPr id="59" name="直線コネクタ 58"/>
        <xdr:cNvCxnSpPr/>
      </xdr:nvCxnSpPr>
      <xdr:spPr>
        <a:xfrm flipV="1">
          <a:off x="3797300" y="6364112"/>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26703</xdr:rowOff>
    </xdr:from>
    <xdr:to>
      <xdr:col>5</xdr:col>
      <xdr:colOff>358775</xdr:colOff>
      <xdr:row>37</xdr:row>
      <xdr:rowOff>73246</xdr:rowOff>
    </xdr:to>
    <xdr:cxnSp macro="">
      <xdr:nvCxnSpPr>
        <xdr:cNvPr id="62" name="直線コネクタ 61"/>
        <xdr:cNvCxnSpPr/>
      </xdr:nvCxnSpPr>
      <xdr:spPr>
        <a:xfrm flipV="1">
          <a:off x="2908300" y="637035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73246</xdr:rowOff>
    </xdr:from>
    <xdr:to>
      <xdr:col>4</xdr:col>
      <xdr:colOff>155575</xdr:colOff>
      <xdr:row>37</xdr:row>
      <xdr:rowOff>74069</xdr:rowOff>
    </xdr:to>
    <xdr:cxnSp macro="">
      <xdr:nvCxnSpPr>
        <xdr:cNvPr id="65" name="直線コネクタ 64"/>
        <xdr:cNvCxnSpPr/>
      </xdr:nvCxnSpPr>
      <xdr:spPr>
        <a:xfrm flipV="1">
          <a:off x="2019300" y="64168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21651</xdr:rowOff>
    </xdr:from>
    <xdr:to>
      <xdr:col>2</xdr:col>
      <xdr:colOff>638175</xdr:colOff>
      <xdr:row>37</xdr:row>
      <xdr:rowOff>74069</xdr:rowOff>
    </xdr:to>
    <xdr:cxnSp macro="">
      <xdr:nvCxnSpPr>
        <xdr:cNvPr id="68" name="直線コネクタ 67"/>
        <xdr:cNvCxnSpPr/>
      </xdr:nvCxnSpPr>
      <xdr:spPr>
        <a:xfrm>
          <a:off x="1130300" y="6365301"/>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141112</xdr:rowOff>
    </xdr:from>
    <xdr:to>
      <xdr:col>6</xdr:col>
      <xdr:colOff>561975</xdr:colOff>
      <xdr:row>37</xdr:row>
      <xdr:rowOff>71262</xdr:rowOff>
    </xdr:to>
    <xdr:sp macro="" textlink="">
      <xdr:nvSpPr>
        <xdr:cNvPr id="78" name="円/楕円 77"/>
        <xdr:cNvSpPr/>
      </xdr:nvSpPr>
      <xdr:spPr>
        <a:xfrm>
          <a:off x="4584700" y="63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119539</xdr:rowOff>
    </xdr:from>
    <xdr:ext cx="534377" cy="259045"/>
    <xdr:sp macro="" textlink="">
      <xdr:nvSpPr>
        <xdr:cNvPr id="79" name="人件費該当値テキスト"/>
        <xdr:cNvSpPr txBox="1"/>
      </xdr:nvSpPr>
      <xdr:spPr>
        <a:xfrm>
          <a:off x="4686300" y="62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147353</xdr:rowOff>
    </xdr:from>
    <xdr:to>
      <xdr:col>5</xdr:col>
      <xdr:colOff>409575</xdr:colOff>
      <xdr:row>37</xdr:row>
      <xdr:rowOff>77503</xdr:rowOff>
    </xdr:to>
    <xdr:sp macro="" textlink="">
      <xdr:nvSpPr>
        <xdr:cNvPr id="80" name="円/楕円 79"/>
        <xdr:cNvSpPr/>
      </xdr:nvSpPr>
      <xdr:spPr>
        <a:xfrm>
          <a:off x="3746500" y="6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68630</xdr:rowOff>
    </xdr:from>
    <xdr:ext cx="534377" cy="259045"/>
    <xdr:sp macro="" textlink="">
      <xdr:nvSpPr>
        <xdr:cNvPr id="81" name="テキスト ボックス 80"/>
        <xdr:cNvSpPr txBox="1"/>
      </xdr:nvSpPr>
      <xdr:spPr>
        <a:xfrm>
          <a:off x="3530111" y="64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22446</xdr:rowOff>
    </xdr:from>
    <xdr:to>
      <xdr:col>4</xdr:col>
      <xdr:colOff>206375</xdr:colOff>
      <xdr:row>37</xdr:row>
      <xdr:rowOff>124046</xdr:rowOff>
    </xdr:to>
    <xdr:sp macro="" textlink="">
      <xdr:nvSpPr>
        <xdr:cNvPr id="82" name="円/楕円 81"/>
        <xdr:cNvSpPr/>
      </xdr:nvSpPr>
      <xdr:spPr>
        <a:xfrm>
          <a:off x="2857500" y="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115173</xdr:rowOff>
    </xdr:from>
    <xdr:ext cx="534377" cy="259045"/>
    <xdr:sp macro="" textlink="">
      <xdr:nvSpPr>
        <xdr:cNvPr id="83" name="テキスト ボックス 82"/>
        <xdr:cNvSpPr txBox="1"/>
      </xdr:nvSpPr>
      <xdr:spPr>
        <a:xfrm>
          <a:off x="2641111" y="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23269</xdr:rowOff>
    </xdr:from>
    <xdr:to>
      <xdr:col>3</xdr:col>
      <xdr:colOff>3175</xdr:colOff>
      <xdr:row>37</xdr:row>
      <xdr:rowOff>124869</xdr:rowOff>
    </xdr:to>
    <xdr:sp macro="" textlink="">
      <xdr:nvSpPr>
        <xdr:cNvPr id="84" name="円/楕円 83"/>
        <xdr:cNvSpPr/>
      </xdr:nvSpPr>
      <xdr:spPr>
        <a:xfrm>
          <a:off x="1968500" y="63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115996</xdr:rowOff>
    </xdr:from>
    <xdr:ext cx="534377" cy="259045"/>
    <xdr:sp macro="" textlink="">
      <xdr:nvSpPr>
        <xdr:cNvPr id="85" name="テキスト ボックス 84"/>
        <xdr:cNvSpPr txBox="1"/>
      </xdr:nvSpPr>
      <xdr:spPr>
        <a:xfrm>
          <a:off x="1752111" y="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142301</xdr:rowOff>
    </xdr:from>
    <xdr:to>
      <xdr:col>1</xdr:col>
      <xdr:colOff>485775</xdr:colOff>
      <xdr:row>37</xdr:row>
      <xdr:rowOff>72451</xdr:rowOff>
    </xdr:to>
    <xdr:sp macro="" textlink="">
      <xdr:nvSpPr>
        <xdr:cNvPr id="86" name="円/楕円 85"/>
        <xdr:cNvSpPr/>
      </xdr:nvSpPr>
      <xdr:spPr>
        <a:xfrm>
          <a:off x="1079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63578</xdr:rowOff>
    </xdr:from>
    <xdr:ext cx="534377" cy="259045"/>
    <xdr:sp macro="" textlink="">
      <xdr:nvSpPr>
        <xdr:cNvPr id="87" name="テキスト ボックス 86"/>
        <xdr:cNvSpPr txBox="1"/>
      </xdr:nvSpPr>
      <xdr:spPr>
        <a:xfrm>
          <a:off x="863111" y="64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59820</xdr:rowOff>
    </xdr:from>
    <xdr:to>
      <xdr:col>6</xdr:col>
      <xdr:colOff>511175</xdr:colOff>
      <xdr:row>57</xdr:row>
      <xdr:rowOff>72067</xdr:rowOff>
    </xdr:to>
    <xdr:cxnSp macro="">
      <xdr:nvCxnSpPr>
        <xdr:cNvPr id="119" name="直線コネクタ 118"/>
        <xdr:cNvCxnSpPr/>
      </xdr:nvCxnSpPr>
      <xdr:spPr>
        <a:xfrm flipV="1">
          <a:off x="3797300" y="9832470"/>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72067</xdr:rowOff>
    </xdr:from>
    <xdr:to>
      <xdr:col>5</xdr:col>
      <xdr:colOff>358775</xdr:colOff>
      <xdr:row>57</xdr:row>
      <xdr:rowOff>167034</xdr:rowOff>
    </xdr:to>
    <xdr:cxnSp macro="">
      <xdr:nvCxnSpPr>
        <xdr:cNvPr id="122" name="直線コネクタ 121"/>
        <xdr:cNvCxnSpPr/>
      </xdr:nvCxnSpPr>
      <xdr:spPr>
        <a:xfrm flipV="1">
          <a:off x="2908300" y="9844717"/>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167034</xdr:rowOff>
    </xdr:from>
    <xdr:to>
      <xdr:col>4</xdr:col>
      <xdr:colOff>155575</xdr:colOff>
      <xdr:row>58</xdr:row>
      <xdr:rowOff>69520</xdr:rowOff>
    </xdr:to>
    <xdr:cxnSp macro="">
      <xdr:nvCxnSpPr>
        <xdr:cNvPr id="125" name="直線コネクタ 124"/>
        <xdr:cNvCxnSpPr/>
      </xdr:nvCxnSpPr>
      <xdr:spPr>
        <a:xfrm flipV="1">
          <a:off x="2019300" y="9939684"/>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35458</xdr:rowOff>
    </xdr:from>
    <xdr:to>
      <xdr:col>2</xdr:col>
      <xdr:colOff>638175</xdr:colOff>
      <xdr:row>58</xdr:row>
      <xdr:rowOff>69520</xdr:rowOff>
    </xdr:to>
    <xdr:cxnSp macro="">
      <xdr:nvCxnSpPr>
        <xdr:cNvPr id="128" name="直線コネクタ 127"/>
        <xdr:cNvCxnSpPr/>
      </xdr:nvCxnSpPr>
      <xdr:spPr>
        <a:xfrm>
          <a:off x="1130300" y="997955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9020</xdr:rowOff>
    </xdr:from>
    <xdr:to>
      <xdr:col>6</xdr:col>
      <xdr:colOff>561975</xdr:colOff>
      <xdr:row>57</xdr:row>
      <xdr:rowOff>110620</xdr:rowOff>
    </xdr:to>
    <xdr:sp macro="" textlink="">
      <xdr:nvSpPr>
        <xdr:cNvPr id="138" name="円/楕円 137"/>
        <xdr:cNvSpPr/>
      </xdr:nvSpPr>
      <xdr:spPr>
        <a:xfrm>
          <a:off x="4584700" y="97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158897</xdr:rowOff>
    </xdr:from>
    <xdr:ext cx="534377" cy="259045"/>
    <xdr:sp macro="" textlink="">
      <xdr:nvSpPr>
        <xdr:cNvPr id="139" name="物件費該当値テキスト"/>
        <xdr:cNvSpPr txBox="1"/>
      </xdr:nvSpPr>
      <xdr:spPr>
        <a:xfrm>
          <a:off x="4686300"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21267</xdr:rowOff>
    </xdr:from>
    <xdr:to>
      <xdr:col>5</xdr:col>
      <xdr:colOff>409575</xdr:colOff>
      <xdr:row>57</xdr:row>
      <xdr:rowOff>122867</xdr:rowOff>
    </xdr:to>
    <xdr:sp macro="" textlink="">
      <xdr:nvSpPr>
        <xdr:cNvPr id="140" name="円/楕円 139"/>
        <xdr:cNvSpPr/>
      </xdr:nvSpPr>
      <xdr:spPr>
        <a:xfrm>
          <a:off x="3746500" y="9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113994</xdr:rowOff>
    </xdr:from>
    <xdr:ext cx="534377" cy="259045"/>
    <xdr:sp macro="" textlink="">
      <xdr:nvSpPr>
        <xdr:cNvPr id="141" name="テキスト ボックス 140"/>
        <xdr:cNvSpPr txBox="1"/>
      </xdr:nvSpPr>
      <xdr:spPr>
        <a:xfrm>
          <a:off x="3530111" y="9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116234</xdr:rowOff>
    </xdr:from>
    <xdr:to>
      <xdr:col>4</xdr:col>
      <xdr:colOff>206375</xdr:colOff>
      <xdr:row>58</xdr:row>
      <xdr:rowOff>46384</xdr:rowOff>
    </xdr:to>
    <xdr:sp macro="" textlink="">
      <xdr:nvSpPr>
        <xdr:cNvPr id="142" name="円/楕円 141"/>
        <xdr:cNvSpPr/>
      </xdr:nvSpPr>
      <xdr:spPr>
        <a:xfrm>
          <a:off x="2857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37511</xdr:rowOff>
    </xdr:from>
    <xdr:ext cx="534377" cy="259045"/>
    <xdr:sp macro="" textlink="">
      <xdr:nvSpPr>
        <xdr:cNvPr id="143" name="テキスト ボックス 142"/>
        <xdr:cNvSpPr txBox="1"/>
      </xdr:nvSpPr>
      <xdr:spPr>
        <a:xfrm>
          <a:off x="2641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18720</xdr:rowOff>
    </xdr:from>
    <xdr:to>
      <xdr:col>3</xdr:col>
      <xdr:colOff>3175</xdr:colOff>
      <xdr:row>58</xdr:row>
      <xdr:rowOff>120320</xdr:rowOff>
    </xdr:to>
    <xdr:sp macro="" textlink="">
      <xdr:nvSpPr>
        <xdr:cNvPr id="144" name="円/楕円 143"/>
        <xdr:cNvSpPr/>
      </xdr:nvSpPr>
      <xdr:spPr>
        <a:xfrm>
          <a:off x="1968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111447</xdr:rowOff>
    </xdr:from>
    <xdr:ext cx="534377" cy="259045"/>
    <xdr:sp macro="" textlink="">
      <xdr:nvSpPr>
        <xdr:cNvPr id="145" name="テキスト ボックス 144"/>
        <xdr:cNvSpPr txBox="1"/>
      </xdr:nvSpPr>
      <xdr:spPr>
        <a:xfrm>
          <a:off x="1752111" y="100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156108</xdr:rowOff>
    </xdr:from>
    <xdr:to>
      <xdr:col>1</xdr:col>
      <xdr:colOff>485775</xdr:colOff>
      <xdr:row>58</xdr:row>
      <xdr:rowOff>86258</xdr:rowOff>
    </xdr:to>
    <xdr:sp macro="" textlink="">
      <xdr:nvSpPr>
        <xdr:cNvPr id="146" name="円/楕円 145"/>
        <xdr:cNvSpPr/>
      </xdr:nvSpPr>
      <xdr:spPr>
        <a:xfrm>
          <a:off x="1079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77385</xdr:rowOff>
    </xdr:from>
    <xdr:ext cx="534377" cy="259045"/>
    <xdr:sp macro="" textlink="">
      <xdr:nvSpPr>
        <xdr:cNvPr id="147" name="テキスト ボックス 146"/>
        <xdr:cNvSpPr txBox="1"/>
      </xdr:nvSpPr>
      <xdr:spPr>
        <a:xfrm>
          <a:off x="863111"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77749</xdr:rowOff>
    </xdr:from>
    <xdr:to>
      <xdr:col>6</xdr:col>
      <xdr:colOff>511175</xdr:colOff>
      <xdr:row>77</xdr:row>
      <xdr:rowOff>98210</xdr:rowOff>
    </xdr:to>
    <xdr:cxnSp macro="">
      <xdr:nvCxnSpPr>
        <xdr:cNvPr id="172" name="直線コネクタ 171"/>
        <xdr:cNvCxnSpPr/>
      </xdr:nvCxnSpPr>
      <xdr:spPr>
        <a:xfrm flipV="1">
          <a:off x="3797300" y="13279399"/>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98210</xdr:rowOff>
    </xdr:from>
    <xdr:to>
      <xdr:col>5</xdr:col>
      <xdr:colOff>358775</xdr:colOff>
      <xdr:row>77</xdr:row>
      <xdr:rowOff>109182</xdr:rowOff>
    </xdr:to>
    <xdr:cxnSp macro="">
      <xdr:nvCxnSpPr>
        <xdr:cNvPr id="175" name="直線コネクタ 174"/>
        <xdr:cNvCxnSpPr/>
      </xdr:nvCxnSpPr>
      <xdr:spPr>
        <a:xfrm flipV="1">
          <a:off x="2908300" y="13299860"/>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106553</xdr:rowOff>
    </xdr:from>
    <xdr:to>
      <xdr:col>4</xdr:col>
      <xdr:colOff>155575</xdr:colOff>
      <xdr:row>77</xdr:row>
      <xdr:rowOff>109182</xdr:rowOff>
    </xdr:to>
    <xdr:cxnSp macro="">
      <xdr:nvCxnSpPr>
        <xdr:cNvPr id="178" name="直線コネクタ 177"/>
        <xdr:cNvCxnSpPr/>
      </xdr:nvCxnSpPr>
      <xdr:spPr>
        <a:xfrm>
          <a:off x="2019300" y="1330820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106553</xdr:rowOff>
    </xdr:from>
    <xdr:to>
      <xdr:col>2</xdr:col>
      <xdr:colOff>638175</xdr:colOff>
      <xdr:row>77</xdr:row>
      <xdr:rowOff>108383</xdr:rowOff>
    </xdr:to>
    <xdr:cxnSp macro="">
      <xdr:nvCxnSpPr>
        <xdr:cNvPr id="181" name="直線コネクタ 180"/>
        <xdr:cNvCxnSpPr/>
      </xdr:nvCxnSpPr>
      <xdr:spPr>
        <a:xfrm flipV="1">
          <a:off x="1130300" y="1330820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26949</xdr:rowOff>
    </xdr:from>
    <xdr:to>
      <xdr:col>6</xdr:col>
      <xdr:colOff>561975</xdr:colOff>
      <xdr:row>77</xdr:row>
      <xdr:rowOff>128549</xdr:rowOff>
    </xdr:to>
    <xdr:sp macro="" textlink="">
      <xdr:nvSpPr>
        <xdr:cNvPr id="191" name="円/楕円 190"/>
        <xdr:cNvSpPr/>
      </xdr:nvSpPr>
      <xdr:spPr>
        <a:xfrm>
          <a:off x="45847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113326</xdr:rowOff>
    </xdr:from>
    <xdr:ext cx="469744" cy="259045"/>
    <xdr:sp macro="" textlink="">
      <xdr:nvSpPr>
        <xdr:cNvPr id="192" name="維持補修費該当値テキスト"/>
        <xdr:cNvSpPr txBox="1"/>
      </xdr:nvSpPr>
      <xdr:spPr>
        <a:xfrm>
          <a:off x="4686300" y="131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47410</xdr:rowOff>
    </xdr:from>
    <xdr:to>
      <xdr:col>5</xdr:col>
      <xdr:colOff>409575</xdr:colOff>
      <xdr:row>77</xdr:row>
      <xdr:rowOff>149010</xdr:rowOff>
    </xdr:to>
    <xdr:sp macro="" textlink="">
      <xdr:nvSpPr>
        <xdr:cNvPr id="193" name="円/楕円 192"/>
        <xdr:cNvSpPr/>
      </xdr:nvSpPr>
      <xdr:spPr>
        <a:xfrm>
          <a:off x="3746500" y="13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140137</xdr:rowOff>
    </xdr:from>
    <xdr:ext cx="469744" cy="259045"/>
    <xdr:sp macro="" textlink="">
      <xdr:nvSpPr>
        <xdr:cNvPr id="194" name="テキスト ボックス 193"/>
        <xdr:cNvSpPr txBox="1"/>
      </xdr:nvSpPr>
      <xdr:spPr>
        <a:xfrm>
          <a:off x="3562427" y="133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58382</xdr:rowOff>
    </xdr:from>
    <xdr:to>
      <xdr:col>4</xdr:col>
      <xdr:colOff>206375</xdr:colOff>
      <xdr:row>77</xdr:row>
      <xdr:rowOff>159982</xdr:rowOff>
    </xdr:to>
    <xdr:sp macro="" textlink="">
      <xdr:nvSpPr>
        <xdr:cNvPr id="195" name="円/楕円 194"/>
        <xdr:cNvSpPr/>
      </xdr:nvSpPr>
      <xdr:spPr>
        <a:xfrm>
          <a:off x="28575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151109</xdr:rowOff>
    </xdr:from>
    <xdr:ext cx="469744" cy="259045"/>
    <xdr:sp macro="" textlink="">
      <xdr:nvSpPr>
        <xdr:cNvPr id="196" name="テキスト ボックス 195"/>
        <xdr:cNvSpPr txBox="1"/>
      </xdr:nvSpPr>
      <xdr:spPr>
        <a:xfrm>
          <a:off x="2673427" y="133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55753</xdr:rowOff>
    </xdr:from>
    <xdr:to>
      <xdr:col>3</xdr:col>
      <xdr:colOff>3175</xdr:colOff>
      <xdr:row>77</xdr:row>
      <xdr:rowOff>157353</xdr:rowOff>
    </xdr:to>
    <xdr:sp macro="" textlink="">
      <xdr:nvSpPr>
        <xdr:cNvPr id="197" name="円/楕円 196"/>
        <xdr:cNvSpPr/>
      </xdr:nvSpPr>
      <xdr:spPr>
        <a:xfrm>
          <a:off x="1968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148480</xdr:rowOff>
    </xdr:from>
    <xdr:ext cx="469744" cy="259045"/>
    <xdr:sp macro="" textlink="">
      <xdr:nvSpPr>
        <xdr:cNvPr id="198" name="テキスト ボックス 197"/>
        <xdr:cNvSpPr txBox="1"/>
      </xdr:nvSpPr>
      <xdr:spPr>
        <a:xfrm>
          <a:off x="1784427"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57583</xdr:rowOff>
    </xdr:from>
    <xdr:to>
      <xdr:col>1</xdr:col>
      <xdr:colOff>485775</xdr:colOff>
      <xdr:row>77</xdr:row>
      <xdr:rowOff>159183</xdr:rowOff>
    </xdr:to>
    <xdr:sp macro="" textlink="">
      <xdr:nvSpPr>
        <xdr:cNvPr id="199" name="円/楕円 198"/>
        <xdr:cNvSpPr/>
      </xdr:nvSpPr>
      <xdr:spPr>
        <a:xfrm>
          <a:off x="107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150310</xdr:rowOff>
    </xdr:from>
    <xdr:ext cx="469744" cy="259045"/>
    <xdr:sp macro="" textlink="">
      <xdr:nvSpPr>
        <xdr:cNvPr id="200" name="テキスト ボックス 199"/>
        <xdr:cNvSpPr txBox="1"/>
      </xdr:nvSpPr>
      <xdr:spPr>
        <a:xfrm>
          <a:off x="895427"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133251</xdr:rowOff>
    </xdr:from>
    <xdr:to>
      <xdr:col>6</xdr:col>
      <xdr:colOff>511175</xdr:colOff>
      <xdr:row>96</xdr:row>
      <xdr:rowOff>17611</xdr:rowOff>
    </xdr:to>
    <xdr:cxnSp macro="">
      <xdr:nvCxnSpPr>
        <xdr:cNvPr id="232" name="直線コネクタ 231"/>
        <xdr:cNvCxnSpPr/>
      </xdr:nvCxnSpPr>
      <xdr:spPr>
        <a:xfrm flipV="1">
          <a:off x="3797300" y="16421001"/>
          <a:ext cx="8382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17611</xdr:rowOff>
    </xdr:from>
    <xdr:to>
      <xdr:col>5</xdr:col>
      <xdr:colOff>358775</xdr:colOff>
      <xdr:row>96</xdr:row>
      <xdr:rowOff>103042</xdr:rowOff>
    </xdr:to>
    <xdr:cxnSp macro="">
      <xdr:nvCxnSpPr>
        <xdr:cNvPr id="235" name="直線コネクタ 234"/>
        <xdr:cNvCxnSpPr/>
      </xdr:nvCxnSpPr>
      <xdr:spPr>
        <a:xfrm flipV="1">
          <a:off x="2908300" y="16476811"/>
          <a:ext cx="8890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103042</xdr:rowOff>
    </xdr:from>
    <xdr:to>
      <xdr:col>4</xdr:col>
      <xdr:colOff>155575</xdr:colOff>
      <xdr:row>97</xdr:row>
      <xdr:rowOff>1005</xdr:rowOff>
    </xdr:to>
    <xdr:cxnSp macro="">
      <xdr:nvCxnSpPr>
        <xdr:cNvPr id="238" name="直線コネクタ 237"/>
        <xdr:cNvCxnSpPr/>
      </xdr:nvCxnSpPr>
      <xdr:spPr>
        <a:xfrm flipV="1">
          <a:off x="2019300" y="16562242"/>
          <a:ext cx="8890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1005</xdr:rowOff>
    </xdr:from>
    <xdr:to>
      <xdr:col>2</xdr:col>
      <xdr:colOff>638175</xdr:colOff>
      <xdr:row>97</xdr:row>
      <xdr:rowOff>47411</xdr:rowOff>
    </xdr:to>
    <xdr:cxnSp macro="">
      <xdr:nvCxnSpPr>
        <xdr:cNvPr id="241" name="直線コネクタ 240"/>
        <xdr:cNvCxnSpPr/>
      </xdr:nvCxnSpPr>
      <xdr:spPr>
        <a:xfrm flipV="1">
          <a:off x="1130300" y="16631655"/>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82451</xdr:rowOff>
    </xdr:from>
    <xdr:to>
      <xdr:col>6</xdr:col>
      <xdr:colOff>561975</xdr:colOff>
      <xdr:row>96</xdr:row>
      <xdr:rowOff>12601</xdr:rowOff>
    </xdr:to>
    <xdr:sp macro="" textlink="">
      <xdr:nvSpPr>
        <xdr:cNvPr id="251" name="円/楕円 250"/>
        <xdr:cNvSpPr/>
      </xdr:nvSpPr>
      <xdr:spPr>
        <a:xfrm>
          <a:off x="4584700" y="163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60878</xdr:rowOff>
    </xdr:from>
    <xdr:ext cx="534377" cy="259045"/>
    <xdr:sp macro="" textlink="">
      <xdr:nvSpPr>
        <xdr:cNvPr id="252" name="扶助費該当値テキスト"/>
        <xdr:cNvSpPr txBox="1"/>
      </xdr:nvSpPr>
      <xdr:spPr>
        <a:xfrm>
          <a:off x="4686300" y="16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138261</xdr:rowOff>
    </xdr:from>
    <xdr:to>
      <xdr:col>5</xdr:col>
      <xdr:colOff>409575</xdr:colOff>
      <xdr:row>96</xdr:row>
      <xdr:rowOff>68411</xdr:rowOff>
    </xdr:to>
    <xdr:sp macro="" textlink="">
      <xdr:nvSpPr>
        <xdr:cNvPr id="253" name="円/楕円 252"/>
        <xdr:cNvSpPr/>
      </xdr:nvSpPr>
      <xdr:spPr>
        <a:xfrm>
          <a:off x="3746500" y="164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59538</xdr:rowOff>
    </xdr:from>
    <xdr:ext cx="534377" cy="259045"/>
    <xdr:sp macro="" textlink="">
      <xdr:nvSpPr>
        <xdr:cNvPr id="254" name="テキスト ボックス 253"/>
        <xdr:cNvSpPr txBox="1"/>
      </xdr:nvSpPr>
      <xdr:spPr>
        <a:xfrm>
          <a:off x="3530111" y="165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52242</xdr:rowOff>
    </xdr:from>
    <xdr:to>
      <xdr:col>4</xdr:col>
      <xdr:colOff>206375</xdr:colOff>
      <xdr:row>96</xdr:row>
      <xdr:rowOff>153842</xdr:rowOff>
    </xdr:to>
    <xdr:sp macro="" textlink="">
      <xdr:nvSpPr>
        <xdr:cNvPr id="255" name="円/楕円 254"/>
        <xdr:cNvSpPr/>
      </xdr:nvSpPr>
      <xdr:spPr>
        <a:xfrm>
          <a:off x="2857500" y="165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144969</xdr:rowOff>
    </xdr:from>
    <xdr:ext cx="534377" cy="259045"/>
    <xdr:sp macro="" textlink="">
      <xdr:nvSpPr>
        <xdr:cNvPr id="256" name="テキスト ボックス 255"/>
        <xdr:cNvSpPr txBox="1"/>
      </xdr:nvSpPr>
      <xdr:spPr>
        <a:xfrm>
          <a:off x="2641111" y="166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121655</xdr:rowOff>
    </xdr:from>
    <xdr:to>
      <xdr:col>3</xdr:col>
      <xdr:colOff>3175</xdr:colOff>
      <xdr:row>97</xdr:row>
      <xdr:rowOff>51805</xdr:rowOff>
    </xdr:to>
    <xdr:sp macro="" textlink="">
      <xdr:nvSpPr>
        <xdr:cNvPr id="257" name="円/楕円 256"/>
        <xdr:cNvSpPr/>
      </xdr:nvSpPr>
      <xdr:spPr>
        <a:xfrm>
          <a:off x="1968500" y="165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42932</xdr:rowOff>
    </xdr:from>
    <xdr:ext cx="534377" cy="259045"/>
    <xdr:sp macro="" textlink="">
      <xdr:nvSpPr>
        <xdr:cNvPr id="258" name="テキスト ボックス 257"/>
        <xdr:cNvSpPr txBox="1"/>
      </xdr:nvSpPr>
      <xdr:spPr>
        <a:xfrm>
          <a:off x="1752111" y="166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168061</xdr:rowOff>
    </xdr:from>
    <xdr:to>
      <xdr:col>1</xdr:col>
      <xdr:colOff>485775</xdr:colOff>
      <xdr:row>97</xdr:row>
      <xdr:rowOff>98211</xdr:rowOff>
    </xdr:to>
    <xdr:sp macro="" textlink="">
      <xdr:nvSpPr>
        <xdr:cNvPr id="259" name="円/楕円 258"/>
        <xdr:cNvSpPr/>
      </xdr:nvSpPr>
      <xdr:spPr>
        <a:xfrm>
          <a:off x="10795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89338</xdr:rowOff>
    </xdr:from>
    <xdr:ext cx="534377" cy="259045"/>
    <xdr:sp macro="" textlink="">
      <xdr:nvSpPr>
        <xdr:cNvPr id="260" name="テキスト ボックス 259"/>
        <xdr:cNvSpPr txBox="1"/>
      </xdr:nvSpPr>
      <xdr:spPr>
        <a:xfrm>
          <a:off x="863111" y="167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99352</xdr:rowOff>
    </xdr:from>
    <xdr:to>
      <xdr:col>15</xdr:col>
      <xdr:colOff>180975</xdr:colOff>
      <xdr:row>35</xdr:row>
      <xdr:rowOff>134696</xdr:rowOff>
    </xdr:to>
    <xdr:cxnSp macro="">
      <xdr:nvCxnSpPr>
        <xdr:cNvPr id="289" name="直線コネクタ 288"/>
        <xdr:cNvCxnSpPr/>
      </xdr:nvCxnSpPr>
      <xdr:spPr>
        <a:xfrm>
          <a:off x="9639300" y="6100102"/>
          <a:ext cx="8382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99352</xdr:rowOff>
    </xdr:from>
    <xdr:to>
      <xdr:col>14</xdr:col>
      <xdr:colOff>28575</xdr:colOff>
      <xdr:row>36</xdr:row>
      <xdr:rowOff>92545</xdr:rowOff>
    </xdr:to>
    <xdr:cxnSp macro="">
      <xdr:nvCxnSpPr>
        <xdr:cNvPr id="292" name="直線コネクタ 291"/>
        <xdr:cNvCxnSpPr/>
      </xdr:nvCxnSpPr>
      <xdr:spPr>
        <a:xfrm flipV="1">
          <a:off x="8750300" y="6100102"/>
          <a:ext cx="8890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79210</xdr:rowOff>
    </xdr:from>
    <xdr:to>
      <xdr:col>12</xdr:col>
      <xdr:colOff>511175</xdr:colOff>
      <xdr:row>36</xdr:row>
      <xdr:rowOff>92545</xdr:rowOff>
    </xdr:to>
    <xdr:cxnSp macro="">
      <xdr:nvCxnSpPr>
        <xdr:cNvPr id="295" name="直線コネクタ 294"/>
        <xdr:cNvCxnSpPr/>
      </xdr:nvCxnSpPr>
      <xdr:spPr>
        <a:xfrm>
          <a:off x="7861300" y="6251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7417</xdr:rowOff>
    </xdr:from>
    <xdr:to>
      <xdr:col>11</xdr:col>
      <xdr:colOff>307975</xdr:colOff>
      <xdr:row>36</xdr:row>
      <xdr:rowOff>79210</xdr:rowOff>
    </xdr:to>
    <xdr:cxnSp macro="">
      <xdr:nvCxnSpPr>
        <xdr:cNvPr id="298" name="直線コネクタ 297"/>
        <xdr:cNvCxnSpPr/>
      </xdr:nvCxnSpPr>
      <xdr:spPr>
        <a:xfrm>
          <a:off x="6972300" y="6179617"/>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83896</xdr:rowOff>
    </xdr:from>
    <xdr:to>
      <xdr:col>15</xdr:col>
      <xdr:colOff>231775</xdr:colOff>
      <xdr:row>36</xdr:row>
      <xdr:rowOff>14046</xdr:rowOff>
    </xdr:to>
    <xdr:sp macro="" textlink="">
      <xdr:nvSpPr>
        <xdr:cNvPr id="308" name="円/楕円 307"/>
        <xdr:cNvSpPr/>
      </xdr:nvSpPr>
      <xdr:spPr>
        <a:xfrm>
          <a:off x="10426700" y="6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106773</xdr:rowOff>
    </xdr:from>
    <xdr:ext cx="534377" cy="259045"/>
    <xdr:sp macro="" textlink="">
      <xdr:nvSpPr>
        <xdr:cNvPr id="309" name="補助費等該当値テキスト"/>
        <xdr:cNvSpPr txBox="1"/>
      </xdr:nvSpPr>
      <xdr:spPr>
        <a:xfrm>
          <a:off x="10528300" y="59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48552</xdr:rowOff>
    </xdr:from>
    <xdr:to>
      <xdr:col>14</xdr:col>
      <xdr:colOff>79375</xdr:colOff>
      <xdr:row>35</xdr:row>
      <xdr:rowOff>150152</xdr:rowOff>
    </xdr:to>
    <xdr:sp macro="" textlink="">
      <xdr:nvSpPr>
        <xdr:cNvPr id="310" name="円/楕円 309"/>
        <xdr:cNvSpPr/>
      </xdr:nvSpPr>
      <xdr:spPr>
        <a:xfrm>
          <a:off x="9588500" y="60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166679</xdr:rowOff>
    </xdr:from>
    <xdr:ext cx="534377" cy="259045"/>
    <xdr:sp macro="" textlink="">
      <xdr:nvSpPr>
        <xdr:cNvPr id="311" name="テキスト ボックス 310"/>
        <xdr:cNvSpPr txBox="1"/>
      </xdr:nvSpPr>
      <xdr:spPr>
        <a:xfrm>
          <a:off x="9372111" y="58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41745</xdr:rowOff>
    </xdr:from>
    <xdr:to>
      <xdr:col>12</xdr:col>
      <xdr:colOff>561975</xdr:colOff>
      <xdr:row>36</xdr:row>
      <xdr:rowOff>143345</xdr:rowOff>
    </xdr:to>
    <xdr:sp macro="" textlink="">
      <xdr:nvSpPr>
        <xdr:cNvPr id="312" name="円/楕円 311"/>
        <xdr:cNvSpPr/>
      </xdr:nvSpPr>
      <xdr:spPr>
        <a:xfrm>
          <a:off x="8699500" y="6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134472</xdr:rowOff>
    </xdr:from>
    <xdr:ext cx="534377" cy="259045"/>
    <xdr:sp macro="" textlink="">
      <xdr:nvSpPr>
        <xdr:cNvPr id="313" name="テキスト ボックス 312"/>
        <xdr:cNvSpPr txBox="1"/>
      </xdr:nvSpPr>
      <xdr:spPr>
        <a:xfrm>
          <a:off x="8483111" y="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28410</xdr:rowOff>
    </xdr:from>
    <xdr:to>
      <xdr:col>11</xdr:col>
      <xdr:colOff>358775</xdr:colOff>
      <xdr:row>36</xdr:row>
      <xdr:rowOff>130010</xdr:rowOff>
    </xdr:to>
    <xdr:sp macro="" textlink="">
      <xdr:nvSpPr>
        <xdr:cNvPr id="314" name="円/楕円 313"/>
        <xdr:cNvSpPr/>
      </xdr:nvSpPr>
      <xdr:spPr>
        <a:xfrm>
          <a:off x="7810500" y="62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121137</xdr:rowOff>
    </xdr:from>
    <xdr:ext cx="534377" cy="259045"/>
    <xdr:sp macro="" textlink="">
      <xdr:nvSpPr>
        <xdr:cNvPr id="315" name="テキスト ボックス 314"/>
        <xdr:cNvSpPr txBox="1"/>
      </xdr:nvSpPr>
      <xdr:spPr>
        <a:xfrm>
          <a:off x="7594111" y="6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128067</xdr:rowOff>
    </xdr:from>
    <xdr:to>
      <xdr:col>10</xdr:col>
      <xdr:colOff>155575</xdr:colOff>
      <xdr:row>36</xdr:row>
      <xdr:rowOff>58217</xdr:rowOff>
    </xdr:to>
    <xdr:sp macro="" textlink="">
      <xdr:nvSpPr>
        <xdr:cNvPr id="316" name="円/楕円 315"/>
        <xdr:cNvSpPr/>
      </xdr:nvSpPr>
      <xdr:spPr>
        <a:xfrm>
          <a:off x="6921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74744</xdr:rowOff>
    </xdr:from>
    <xdr:ext cx="534377" cy="259045"/>
    <xdr:sp macro="" textlink="">
      <xdr:nvSpPr>
        <xdr:cNvPr id="317" name="テキスト ボックス 316"/>
        <xdr:cNvSpPr txBox="1"/>
      </xdr:nvSpPr>
      <xdr:spPr>
        <a:xfrm>
          <a:off x="6705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108043</xdr:rowOff>
    </xdr:from>
    <xdr:to>
      <xdr:col>15</xdr:col>
      <xdr:colOff>180975</xdr:colOff>
      <xdr:row>58</xdr:row>
      <xdr:rowOff>138226</xdr:rowOff>
    </xdr:to>
    <xdr:cxnSp macro="">
      <xdr:nvCxnSpPr>
        <xdr:cNvPr id="346" name="直線コネクタ 345"/>
        <xdr:cNvCxnSpPr/>
      </xdr:nvCxnSpPr>
      <xdr:spPr>
        <a:xfrm flipV="1">
          <a:off x="9639300" y="10052143"/>
          <a:ext cx="8382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138226</xdr:rowOff>
    </xdr:from>
    <xdr:to>
      <xdr:col>14</xdr:col>
      <xdr:colOff>28575</xdr:colOff>
      <xdr:row>58</xdr:row>
      <xdr:rowOff>139666</xdr:rowOff>
    </xdr:to>
    <xdr:cxnSp macro="">
      <xdr:nvCxnSpPr>
        <xdr:cNvPr id="349" name="直線コネクタ 348"/>
        <xdr:cNvCxnSpPr/>
      </xdr:nvCxnSpPr>
      <xdr:spPr>
        <a:xfrm flipV="1">
          <a:off x="8750300" y="10082326"/>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87046</xdr:rowOff>
    </xdr:from>
    <xdr:to>
      <xdr:col>12</xdr:col>
      <xdr:colOff>511175</xdr:colOff>
      <xdr:row>58</xdr:row>
      <xdr:rowOff>139666</xdr:rowOff>
    </xdr:to>
    <xdr:cxnSp macro="">
      <xdr:nvCxnSpPr>
        <xdr:cNvPr id="352" name="直線コネクタ 351"/>
        <xdr:cNvCxnSpPr/>
      </xdr:nvCxnSpPr>
      <xdr:spPr>
        <a:xfrm>
          <a:off x="7861300" y="10031146"/>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87046</xdr:rowOff>
    </xdr:from>
    <xdr:to>
      <xdr:col>11</xdr:col>
      <xdr:colOff>307975</xdr:colOff>
      <xdr:row>58</xdr:row>
      <xdr:rowOff>165760</xdr:rowOff>
    </xdr:to>
    <xdr:cxnSp macro="">
      <xdr:nvCxnSpPr>
        <xdr:cNvPr id="355" name="直線コネクタ 354"/>
        <xdr:cNvCxnSpPr/>
      </xdr:nvCxnSpPr>
      <xdr:spPr>
        <a:xfrm flipV="1">
          <a:off x="6972300" y="10031146"/>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57243</xdr:rowOff>
    </xdr:from>
    <xdr:to>
      <xdr:col>15</xdr:col>
      <xdr:colOff>231775</xdr:colOff>
      <xdr:row>58</xdr:row>
      <xdr:rowOff>158843</xdr:rowOff>
    </xdr:to>
    <xdr:sp macro="" textlink="">
      <xdr:nvSpPr>
        <xdr:cNvPr id="365" name="円/楕円 364"/>
        <xdr:cNvSpPr/>
      </xdr:nvSpPr>
      <xdr:spPr>
        <a:xfrm>
          <a:off x="10426700" y="100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87426</xdr:rowOff>
    </xdr:from>
    <xdr:to>
      <xdr:col>14</xdr:col>
      <xdr:colOff>79375</xdr:colOff>
      <xdr:row>59</xdr:row>
      <xdr:rowOff>17576</xdr:rowOff>
    </xdr:to>
    <xdr:sp macro="" textlink="">
      <xdr:nvSpPr>
        <xdr:cNvPr id="367" name="円/楕円 366"/>
        <xdr:cNvSpPr/>
      </xdr:nvSpPr>
      <xdr:spPr>
        <a:xfrm>
          <a:off x="9588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8703</xdr:rowOff>
    </xdr:from>
    <xdr:ext cx="534377" cy="259045"/>
    <xdr:sp macro="" textlink="">
      <xdr:nvSpPr>
        <xdr:cNvPr id="368" name="テキスト ボックス 367"/>
        <xdr:cNvSpPr txBox="1"/>
      </xdr:nvSpPr>
      <xdr:spPr>
        <a:xfrm>
          <a:off x="9372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88866</xdr:rowOff>
    </xdr:from>
    <xdr:to>
      <xdr:col>12</xdr:col>
      <xdr:colOff>561975</xdr:colOff>
      <xdr:row>59</xdr:row>
      <xdr:rowOff>19016</xdr:rowOff>
    </xdr:to>
    <xdr:sp macro="" textlink="">
      <xdr:nvSpPr>
        <xdr:cNvPr id="369" name="円/楕円 368"/>
        <xdr:cNvSpPr/>
      </xdr:nvSpPr>
      <xdr:spPr>
        <a:xfrm>
          <a:off x="8699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10143</xdr:rowOff>
    </xdr:from>
    <xdr:ext cx="534377" cy="259045"/>
    <xdr:sp macro="" textlink="">
      <xdr:nvSpPr>
        <xdr:cNvPr id="370" name="テキスト ボックス 369"/>
        <xdr:cNvSpPr txBox="1"/>
      </xdr:nvSpPr>
      <xdr:spPr>
        <a:xfrm>
          <a:off x="8483111" y="101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36246</xdr:rowOff>
    </xdr:from>
    <xdr:to>
      <xdr:col>11</xdr:col>
      <xdr:colOff>358775</xdr:colOff>
      <xdr:row>58</xdr:row>
      <xdr:rowOff>137846</xdr:rowOff>
    </xdr:to>
    <xdr:sp macro="" textlink="">
      <xdr:nvSpPr>
        <xdr:cNvPr id="371" name="円/楕円 370"/>
        <xdr:cNvSpPr/>
      </xdr:nvSpPr>
      <xdr:spPr>
        <a:xfrm>
          <a:off x="7810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128973</xdr:rowOff>
    </xdr:from>
    <xdr:ext cx="534377" cy="259045"/>
    <xdr:sp macro="" textlink="">
      <xdr:nvSpPr>
        <xdr:cNvPr id="372" name="テキスト ボックス 371"/>
        <xdr:cNvSpPr txBox="1"/>
      </xdr:nvSpPr>
      <xdr:spPr>
        <a:xfrm>
          <a:off x="7594111" y="100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114960</xdr:rowOff>
    </xdr:from>
    <xdr:to>
      <xdr:col>10</xdr:col>
      <xdr:colOff>155575</xdr:colOff>
      <xdr:row>59</xdr:row>
      <xdr:rowOff>45110</xdr:rowOff>
    </xdr:to>
    <xdr:sp macro="" textlink="">
      <xdr:nvSpPr>
        <xdr:cNvPr id="373" name="円/楕円 372"/>
        <xdr:cNvSpPr/>
      </xdr:nvSpPr>
      <xdr:spPr>
        <a:xfrm>
          <a:off x="6921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36237</xdr:rowOff>
    </xdr:from>
    <xdr:ext cx="534377" cy="259045"/>
    <xdr:sp macro="" textlink="">
      <xdr:nvSpPr>
        <xdr:cNvPr id="374" name="テキスト ボックス 373"/>
        <xdr:cNvSpPr txBox="1"/>
      </xdr:nvSpPr>
      <xdr:spPr>
        <a:xfrm>
          <a:off x="6705111" y="101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122241</xdr:rowOff>
    </xdr:from>
    <xdr:to>
      <xdr:col>15</xdr:col>
      <xdr:colOff>180975</xdr:colOff>
      <xdr:row>77</xdr:row>
      <xdr:rowOff>154828</xdr:rowOff>
    </xdr:to>
    <xdr:cxnSp macro="">
      <xdr:nvCxnSpPr>
        <xdr:cNvPr id="399" name="直線コネクタ 398"/>
        <xdr:cNvCxnSpPr/>
      </xdr:nvCxnSpPr>
      <xdr:spPr>
        <a:xfrm flipV="1">
          <a:off x="9639300" y="13323891"/>
          <a:ext cx="838200" cy="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154828</xdr:rowOff>
    </xdr:from>
    <xdr:to>
      <xdr:col>14</xdr:col>
      <xdr:colOff>28575</xdr:colOff>
      <xdr:row>78</xdr:row>
      <xdr:rowOff>140</xdr:rowOff>
    </xdr:to>
    <xdr:cxnSp macro="">
      <xdr:nvCxnSpPr>
        <xdr:cNvPr id="402" name="直線コネクタ 401"/>
        <xdr:cNvCxnSpPr/>
      </xdr:nvCxnSpPr>
      <xdr:spPr>
        <a:xfrm flipV="1">
          <a:off x="8750300" y="13356478"/>
          <a:ext cx="8890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71441</xdr:rowOff>
    </xdr:from>
    <xdr:to>
      <xdr:col>15</xdr:col>
      <xdr:colOff>231775</xdr:colOff>
      <xdr:row>78</xdr:row>
      <xdr:rowOff>1591</xdr:rowOff>
    </xdr:to>
    <xdr:sp macro="" textlink="">
      <xdr:nvSpPr>
        <xdr:cNvPr id="412" name="円/楕円 411"/>
        <xdr:cNvSpPr/>
      </xdr:nvSpPr>
      <xdr:spPr>
        <a:xfrm>
          <a:off x="10426700" y="13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104028</xdr:rowOff>
    </xdr:from>
    <xdr:to>
      <xdr:col>14</xdr:col>
      <xdr:colOff>79375</xdr:colOff>
      <xdr:row>78</xdr:row>
      <xdr:rowOff>34178</xdr:rowOff>
    </xdr:to>
    <xdr:sp macro="" textlink="">
      <xdr:nvSpPr>
        <xdr:cNvPr id="414" name="円/楕円 413"/>
        <xdr:cNvSpPr/>
      </xdr:nvSpPr>
      <xdr:spPr>
        <a:xfrm>
          <a:off x="9588500" y="133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25305</xdr:rowOff>
    </xdr:from>
    <xdr:ext cx="469744" cy="259045"/>
    <xdr:sp macro="" textlink="">
      <xdr:nvSpPr>
        <xdr:cNvPr id="415" name="テキスト ボックス 414"/>
        <xdr:cNvSpPr txBox="1"/>
      </xdr:nvSpPr>
      <xdr:spPr>
        <a:xfrm>
          <a:off x="9404427" y="133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120790</xdr:rowOff>
    </xdr:from>
    <xdr:to>
      <xdr:col>12</xdr:col>
      <xdr:colOff>561975</xdr:colOff>
      <xdr:row>78</xdr:row>
      <xdr:rowOff>50940</xdr:rowOff>
    </xdr:to>
    <xdr:sp macro="" textlink="">
      <xdr:nvSpPr>
        <xdr:cNvPr id="416" name="円/楕円 415"/>
        <xdr:cNvSpPr/>
      </xdr:nvSpPr>
      <xdr:spPr>
        <a:xfrm>
          <a:off x="8699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42067</xdr:rowOff>
    </xdr:from>
    <xdr:ext cx="469744" cy="259045"/>
    <xdr:sp macro="" textlink="">
      <xdr:nvSpPr>
        <xdr:cNvPr id="417" name="テキスト ボックス 416"/>
        <xdr:cNvSpPr txBox="1"/>
      </xdr:nvSpPr>
      <xdr:spPr>
        <a:xfrm>
          <a:off x="8515427"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138576</xdr:rowOff>
    </xdr:from>
    <xdr:to>
      <xdr:col>15</xdr:col>
      <xdr:colOff>180975</xdr:colOff>
      <xdr:row>98</xdr:row>
      <xdr:rowOff>23191</xdr:rowOff>
    </xdr:to>
    <xdr:cxnSp macro="">
      <xdr:nvCxnSpPr>
        <xdr:cNvPr id="446" name="直線コネクタ 445"/>
        <xdr:cNvCxnSpPr/>
      </xdr:nvCxnSpPr>
      <xdr:spPr>
        <a:xfrm flipV="1">
          <a:off x="9639300" y="16769226"/>
          <a:ext cx="8382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165360</xdr:rowOff>
    </xdr:from>
    <xdr:to>
      <xdr:col>14</xdr:col>
      <xdr:colOff>28575</xdr:colOff>
      <xdr:row>98</xdr:row>
      <xdr:rowOff>23191</xdr:rowOff>
    </xdr:to>
    <xdr:cxnSp macro="">
      <xdr:nvCxnSpPr>
        <xdr:cNvPr id="449" name="直線コネクタ 448"/>
        <xdr:cNvCxnSpPr/>
      </xdr:nvCxnSpPr>
      <xdr:spPr>
        <a:xfrm>
          <a:off x="8750300" y="16796010"/>
          <a:ext cx="889000" cy="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87776</xdr:rowOff>
    </xdr:from>
    <xdr:to>
      <xdr:col>15</xdr:col>
      <xdr:colOff>231775</xdr:colOff>
      <xdr:row>98</xdr:row>
      <xdr:rowOff>17926</xdr:rowOff>
    </xdr:to>
    <xdr:sp macro="" textlink="">
      <xdr:nvSpPr>
        <xdr:cNvPr id="459" name="円/楕円 458"/>
        <xdr:cNvSpPr/>
      </xdr:nvSpPr>
      <xdr:spPr>
        <a:xfrm>
          <a:off x="10426700" y="167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66203</xdr:rowOff>
    </xdr:from>
    <xdr:ext cx="534377" cy="259045"/>
    <xdr:sp macro="" textlink="">
      <xdr:nvSpPr>
        <xdr:cNvPr id="460" name="普通建設事業費 （ うち更新整備　）該当値テキスト"/>
        <xdr:cNvSpPr txBox="1"/>
      </xdr:nvSpPr>
      <xdr:spPr>
        <a:xfrm>
          <a:off x="10528300" y="166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143841</xdr:rowOff>
    </xdr:from>
    <xdr:to>
      <xdr:col>14</xdr:col>
      <xdr:colOff>79375</xdr:colOff>
      <xdr:row>98</xdr:row>
      <xdr:rowOff>73991</xdr:rowOff>
    </xdr:to>
    <xdr:sp macro="" textlink="">
      <xdr:nvSpPr>
        <xdr:cNvPr id="461" name="円/楕円 460"/>
        <xdr:cNvSpPr/>
      </xdr:nvSpPr>
      <xdr:spPr>
        <a:xfrm>
          <a:off x="9588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65118</xdr:rowOff>
    </xdr:from>
    <xdr:ext cx="534377" cy="259045"/>
    <xdr:sp macro="" textlink="">
      <xdr:nvSpPr>
        <xdr:cNvPr id="462" name="テキスト ボックス 461"/>
        <xdr:cNvSpPr txBox="1"/>
      </xdr:nvSpPr>
      <xdr:spPr>
        <a:xfrm>
          <a:off x="9372111" y="168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114560</xdr:rowOff>
    </xdr:from>
    <xdr:to>
      <xdr:col>12</xdr:col>
      <xdr:colOff>561975</xdr:colOff>
      <xdr:row>98</xdr:row>
      <xdr:rowOff>44710</xdr:rowOff>
    </xdr:to>
    <xdr:sp macro="" textlink="">
      <xdr:nvSpPr>
        <xdr:cNvPr id="463" name="円/楕円 462"/>
        <xdr:cNvSpPr/>
      </xdr:nvSpPr>
      <xdr:spPr>
        <a:xfrm>
          <a:off x="8699500" y="16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35837</xdr:rowOff>
    </xdr:from>
    <xdr:ext cx="534377" cy="259045"/>
    <xdr:sp macro="" textlink="">
      <xdr:nvSpPr>
        <xdr:cNvPr id="464" name="テキスト ボックス 463"/>
        <xdr:cNvSpPr txBox="1"/>
      </xdr:nvSpPr>
      <xdr:spPr>
        <a:xfrm>
          <a:off x="8483111" y="168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135586</xdr:rowOff>
    </xdr:from>
    <xdr:to>
      <xdr:col>23</xdr:col>
      <xdr:colOff>517525</xdr:colOff>
      <xdr:row>38</xdr:row>
      <xdr:rowOff>139700</xdr:rowOff>
    </xdr:to>
    <xdr:cxnSp macro="">
      <xdr:nvCxnSpPr>
        <xdr:cNvPr id="491" name="直線コネクタ 490"/>
        <xdr:cNvCxnSpPr/>
      </xdr:nvCxnSpPr>
      <xdr:spPr>
        <a:xfrm>
          <a:off x="15481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134442</xdr:rowOff>
    </xdr:from>
    <xdr:to>
      <xdr:col>22</xdr:col>
      <xdr:colOff>365125</xdr:colOff>
      <xdr:row>38</xdr:row>
      <xdr:rowOff>135586</xdr:rowOff>
    </xdr:to>
    <xdr:cxnSp macro="">
      <xdr:nvCxnSpPr>
        <xdr:cNvPr id="494" name="直線コネクタ 493"/>
        <xdr:cNvCxnSpPr/>
      </xdr:nvCxnSpPr>
      <xdr:spPr>
        <a:xfrm>
          <a:off x="14592300" y="664954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129962</xdr:rowOff>
    </xdr:from>
    <xdr:to>
      <xdr:col>21</xdr:col>
      <xdr:colOff>161925</xdr:colOff>
      <xdr:row>38</xdr:row>
      <xdr:rowOff>134442</xdr:rowOff>
    </xdr:to>
    <xdr:cxnSp macro="">
      <xdr:nvCxnSpPr>
        <xdr:cNvPr id="497" name="直線コネクタ 496"/>
        <xdr:cNvCxnSpPr/>
      </xdr:nvCxnSpPr>
      <xdr:spPr>
        <a:xfrm>
          <a:off x="13703300" y="664506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68514</xdr:rowOff>
    </xdr:from>
    <xdr:to>
      <xdr:col>19</xdr:col>
      <xdr:colOff>644525</xdr:colOff>
      <xdr:row>38</xdr:row>
      <xdr:rowOff>129962</xdr:rowOff>
    </xdr:to>
    <xdr:cxnSp macro="">
      <xdr:nvCxnSpPr>
        <xdr:cNvPr id="500" name="直線コネクタ 499"/>
        <xdr:cNvCxnSpPr/>
      </xdr:nvCxnSpPr>
      <xdr:spPr>
        <a:xfrm>
          <a:off x="12814300" y="658361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84786</xdr:rowOff>
    </xdr:from>
    <xdr:to>
      <xdr:col>22</xdr:col>
      <xdr:colOff>415925</xdr:colOff>
      <xdr:row>39</xdr:row>
      <xdr:rowOff>14936</xdr:rowOff>
    </xdr:to>
    <xdr:sp macro="" textlink="">
      <xdr:nvSpPr>
        <xdr:cNvPr id="512" name="円/楕円 511"/>
        <xdr:cNvSpPr/>
      </xdr:nvSpPr>
      <xdr:spPr>
        <a:xfrm>
          <a:off x="15430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6063</xdr:rowOff>
    </xdr:from>
    <xdr:ext cx="313932" cy="259045"/>
    <xdr:sp macro="" textlink="">
      <xdr:nvSpPr>
        <xdr:cNvPr id="513" name="テキスト ボックス 512"/>
        <xdr:cNvSpPr txBox="1"/>
      </xdr:nvSpPr>
      <xdr:spPr>
        <a:xfrm>
          <a:off x="15324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83642</xdr:rowOff>
    </xdr:from>
    <xdr:to>
      <xdr:col>21</xdr:col>
      <xdr:colOff>212725</xdr:colOff>
      <xdr:row>39</xdr:row>
      <xdr:rowOff>13792</xdr:rowOff>
    </xdr:to>
    <xdr:sp macro="" textlink="">
      <xdr:nvSpPr>
        <xdr:cNvPr id="514" name="円/楕円 513"/>
        <xdr:cNvSpPr/>
      </xdr:nvSpPr>
      <xdr:spPr>
        <a:xfrm>
          <a:off x="14541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4919</xdr:rowOff>
    </xdr:from>
    <xdr:ext cx="378565" cy="259045"/>
    <xdr:sp macro="" textlink="">
      <xdr:nvSpPr>
        <xdr:cNvPr id="515" name="テキスト ボックス 514"/>
        <xdr:cNvSpPr txBox="1"/>
      </xdr:nvSpPr>
      <xdr:spPr>
        <a:xfrm>
          <a:off x="14403017" y="669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79162</xdr:rowOff>
    </xdr:from>
    <xdr:to>
      <xdr:col>20</xdr:col>
      <xdr:colOff>9525</xdr:colOff>
      <xdr:row>39</xdr:row>
      <xdr:rowOff>9312</xdr:rowOff>
    </xdr:to>
    <xdr:sp macro="" textlink="">
      <xdr:nvSpPr>
        <xdr:cNvPr id="516" name="円/楕円 515"/>
        <xdr:cNvSpPr/>
      </xdr:nvSpPr>
      <xdr:spPr>
        <a:xfrm>
          <a:off x="13652500" y="65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439</xdr:rowOff>
    </xdr:from>
    <xdr:ext cx="378565" cy="259045"/>
    <xdr:sp macro="" textlink="">
      <xdr:nvSpPr>
        <xdr:cNvPr id="517" name="テキスト ボックス 516"/>
        <xdr:cNvSpPr txBox="1"/>
      </xdr:nvSpPr>
      <xdr:spPr>
        <a:xfrm>
          <a:off x="13514017" y="668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17714</xdr:rowOff>
    </xdr:from>
    <xdr:to>
      <xdr:col>18</xdr:col>
      <xdr:colOff>492125</xdr:colOff>
      <xdr:row>38</xdr:row>
      <xdr:rowOff>119314</xdr:rowOff>
    </xdr:to>
    <xdr:sp macro="" textlink="">
      <xdr:nvSpPr>
        <xdr:cNvPr id="518" name="円/楕円 517"/>
        <xdr:cNvSpPr/>
      </xdr:nvSpPr>
      <xdr:spPr>
        <a:xfrm>
          <a:off x="12763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110441</xdr:rowOff>
    </xdr:from>
    <xdr:ext cx="469744" cy="259045"/>
    <xdr:sp macro="" textlink="">
      <xdr:nvSpPr>
        <xdr:cNvPr id="519" name="テキスト ボックス 518"/>
        <xdr:cNvSpPr txBox="1"/>
      </xdr:nvSpPr>
      <xdr:spPr>
        <a:xfrm>
          <a:off x="12579427" y="66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157817</xdr:rowOff>
    </xdr:from>
    <xdr:to>
      <xdr:col>23</xdr:col>
      <xdr:colOff>517525</xdr:colOff>
      <xdr:row>77</xdr:row>
      <xdr:rowOff>16542</xdr:rowOff>
    </xdr:to>
    <xdr:cxnSp macro="">
      <xdr:nvCxnSpPr>
        <xdr:cNvPr id="601" name="直線コネクタ 600"/>
        <xdr:cNvCxnSpPr/>
      </xdr:nvCxnSpPr>
      <xdr:spPr>
        <a:xfrm>
          <a:off x="15481300" y="1318801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116469</xdr:rowOff>
    </xdr:from>
    <xdr:to>
      <xdr:col>22</xdr:col>
      <xdr:colOff>365125</xdr:colOff>
      <xdr:row>76</xdr:row>
      <xdr:rowOff>157817</xdr:rowOff>
    </xdr:to>
    <xdr:cxnSp macro="">
      <xdr:nvCxnSpPr>
        <xdr:cNvPr id="604" name="直線コネクタ 603"/>
        <xdr:cNvCxnSpPr/>
      </xdr:nvCxnSpPr>
      <xdr:spPr>
        <a:xfrm>
          <a:off x="14592300" y="131466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80135</xdr:rowOff>
    </xdr:from>
    <xdr:to>
      <xdr:col>21</xdr:col>
      <xdr:colOff>161925</xdr:colOff>
      <xdr:row>76</xdr:row>
      <xdr:rowOff>116469</xdr:rowOff>
    </xdr:to>
    <xdr:cxnSp macro="">
      <xdr:nvCxnSpPr>
        <xdr:cNvPr id="607" name="直線コネクタ 606"/>
        <xdr:cNvCxnSpPr/>
      </xdr:nvCxnSpPr>
      <xdr:spPr>
        <a:xfrm>
          <a:off x="13703300" y="13110335"/>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80135</xdr:rowOff>
    </xdr:from>
    <xdr:to>
      <xdr:col>19</xdr:col>
      <xdr:colOff>644525</xdr:colOff>
      <xdr:row>76</xdr:row>
      <xdr:rowOff>114582</xdr:rowOff>
    </xdr:to>
    <xdr:cxnSp macro="">
      <xdr:nvCxnSpPr>
        <xdr:cNvPr id="610" name="直線コネクタ 609"/>
        <xdr:cNvCxnSpPr/>
      </xdr:nvCxnSpPr>
      <xdr:spPr>
        <a:xfrm flipV="1">
          <a:off x="12814300" y="13110335"/>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137192</xdr:rowOff>
    </xdr:from>
    <xdr:to>
      <xdr:col>23</xdr:col>
      <xdr:colOff>568325</xdr:colOff>
      <xdr:row>77</xdr:row>
      <xdr:rowOff>67342</xdr:rowOff>
    </xdr:to>
    <xdr:sp macro="" textlink="">
      <xdr:nvSpPr>
        <xdr:cNvPr id="620" name="円/楕円 619"/>
        <xdr:cNvSpPr/>
      </xdr:nvSpPr>
      <xdr:spPr>
        <a:xfrm>
          <a:off x="162687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115619</xdr:rowOff>
    </xdr:from>
    <xdr:ext cx="534377" cy="259045"/>
    <xdr:sp macro="" textlink="">
      <xdr:nvSpPr>
        <xdr:cNvPr id="621" name="公債費該当値テキスト"/>
        <xdr:cNvSpPr txBox="1"/>
      </xdr:nvSpPr>
      <xdr:spPr>
        <a:xfrm>
          <a:off x="16370300" y="131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107017</xdr:rowOff>
    </xdr:from>
    <xdr:to>
      <xdr:col>22</xdr:col>
      <xdr:colOff>415925</xdr:colOff>
      <xdr:row>77</xdr:row>
      <xdr:rowOff>37167</xdr:rowOff>
    </xdr:to>
    <xdr:sp macro="" textlink="">
      <xdr:nvSpPr>
        <xdr:cNvPr id="622" name="円/楕円 621"/>
        <xdr:cNvSpPr/>
      </xdr:nvSpPr>
      <xdr:spPr>
        <a:xfrm>
          <a:off x="15430500" y="131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28294</xdr:rowOff>
    </xdr:from>
    <xdr:ext cx="534377" cy="259045"/>
    <xdr:sp macro="" textlink="">
      <xdr:nvSpPr>
        <xdr:cNvPr id="623" name="テキスト ボックス 622"/>
        <xdr:cNvSpPr txBox="1"/>
      </xdr:nvSpPr>
      <xdr:spPr>
        <a:xfrm>
          <a:off x="15214111" y="13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65669</xdr:rowOff>
    </xdr:from>
    <xdr:to>
      <xdr:col>21</xdr:col>
      <xdr:colOff>212725</xdr:colOff>
      <xdr:row>76</xdr:row>
      <xdr:rowOff>167269</xdr:rowOff>
    </xdr:to>
    <xdr:sp macro="" textlink="">
      <xdr:nvSpPr>
        <xdr:cNvPr id="624" name="円/楕円 623"/>
        <xdr:cNvSpPr/>
      </xdr:nvSpPr>
      <xdr:spPr>
        <a:xfrm>
          <a:off x="14541500" y="130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158396</xdr:rowOff>
    </xdr:from>
    <xdr:ext cx="534377" cy="259045"/>
    <xdr:sp macro="" textlink="">
      <xdr:nvSpPr>
        <xdr:cNvPr id="625" name="テキスト ボックス 624"/>
        <xdr:cNvSpPr txBox="1"/>
      </xdr:nvSpPr>
      <xdr:spPr>
        <a:xfrm>
          <a:off x="14325111" y="131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29335</xdr:rowOff>
    </xdr:from>
    <xdr:to>
      <xdr:col>20</xdr:col>
      <xdr:colOff>9525</xdr:colOff>
      <xdr:row>76</xdr:row>
      <xdr:rowOff>130935</xdr:rowOff>
    </xdr:to>
    <xdr:sp macro="" textlink="">
      <xdr:nvSpPr>
        <xdr:cNvPr id="626" name="円/楕円 625"/>
        <xdr:cNvSpPr/>
      </xdr:nvSpPr>
      <xdr:spPr>
        <a:xfrm>
          <a:off x="13652500" y="13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122062</xdr:rowOff>
    </xdr:from>
    <xdr:ext cx="534377" cy="259045"/>
    <xdr:sp macro="" textlink="">
      <xdr:nvSpPr>
        <xdr:cNvPr id="627" name="テキスト ボックス 626"/>
        <xdr:cNvSpPr txBox="1"/>
      </xdr:nvSpPr>
      <xdr:spPr>
        <a:xfrm>
          <a:off x="13436111" y="131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63782</xdr:rowOff>
    </xdr:from>
    <xdr:to>
      <xdr:col>18</xdr:col>
      <xdr:colOff>492125</xdr:colOff>
      <xdr:row>76</xdr:row>
      <xdr:rowOff>165382</xdr:rowOff>
    </xdr:to>
    <xdr:sp macro="" textlink="">
      <xdr:nvSpPr>
        <xdr:cNvPr id="628" name="円/楕円 627"/>
        <xdr:cNvSpPr/>
      </xdr:nvSpPr>
      <xdr:spPr>
        <a:xfrm>
          <a:off x="12763500" y="130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156509</xdr:rowOff>
    </xdr:from>
    <xdr:ext cx="534377" cy="259045"/>
    <xdr:sp macro="" textlink="">
      <xdr:nvSpPr>
        <xdr:cNvPr id="629" name="テキスト ボックス 628"/>
        <xdr:cNvSpPr txBox="1"/>
      </xdr:nvSpPr>
      <xdr:spPr>
        <a:xfrm>
          <a:off x="12547111" y="131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62497</xdr:rowOff>
    </xdr:from>
    <xdr:to>
      <xdr:col>23</xdr:col>
      <xdr:colOff>517525</xdr:colOff>
      <xdr:row>98</xdr:row>
      <xdr:rowOff>64453</xdr:rowOff>
    </xdr:to>
    <xdr:cxnSp macro="">
      <xdr:nvCxnSpPr>
        <xdr:cNvPr id="656" name="直線コネクタ 655"/>
        <xdr:cNvCxnSpPr/>
      </xdr:nvCxnSpPr>
      <xdr:spPr>
        <a:xfrm flipV="1">
          <a:off x="15481300" y="16864597"/>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42875</xdr:rowOff>
    </xdr:from>
    <xdr:to>
      <xdr:col>22</xdr:col>
      <xdr:colOff>365125</xdr:colOff>
      <xdr:row>98</xdr:row>
      <xdr:rowOff>64453</xdr:rowOff>
    </xdr:to>
    <xdr:cxnSp macro="">
      <xdr:nvCxnSpPr>
        <xdr:cNvPr id="659" name="直線コネクタ 658"/>
        <xdr:cNvCxnSpPr/>
      </xdr:nvCxnSpPr>
      <xdr:spPr>
        <a:xfrm>
          <a:off x="14592300" y="16844975"/>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145653</xdr:rowOff>
    </xdr:from>
    <xdr:to>
      <xdr:col>21</xdr:col>
      <xdr:colOff>161925</xdr:colOff>
      <xdr:row>98</xdr:row>
      <xdr:rowOff>42875</xdr:rowOff>
    </xdr:to>
    <xdr:cxnSp macro="">
      <xdr:nvCxnSpPr>
        <xdr:cNvPr id="662" name="直線コネクタ 661"/>
        <xdr:cNvCxnSpPr/>
      </xdr:nvCxnSpPr>
      <xdr:spPr>
        <a:xfrm>
          <a:off x="13703300" y="16776303"/>
          <a:ext cx="889000" cy="6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145653</xdr:rowOff>
    </xdr:from>
    <xdr:to>
      <xdr:col>19</xdr:col>
      <xdr:colOff>644525</xdr:colOff>
      <xdr:row>98</xdr:row>
      <xdr:rowOff>103901</xdr:rowOff>
    </xdr:to>
    <xdr:cxnSp macro="">
      <xdr:nvCxnSpPr>
        <xdr:cNvPr id="665" name="直線コネクタ 664"/>
        <xdr:cNvCxnSpPr/>
      </xdr:nvCxnSpPr>
      <xdr:spPr>
        <a:xfrm flipV="1">
          <a:off x="12814300" y="16776303"/>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11697</xdr:rowOff>
    </xdr:from>
    <xdr:to>
      <xdr:col>23</xdr:col>
      <xdr:colOff>568325</xdr:colOff>
      <xdr:row>98</xdr:row>
      <xdr:rowOff>113297</xdr:rowOff>
    </xdr:to>
    <xdr:sp macro="" textlink="">
      <xdr:nvSpPr>
        <xdr:cNvPr id="675" name="円/楕円 674"/>
        <xdr:cNvSpPr/>
      </xdr:nvSpPr>
      <xdr:spPr>
        <a:xfrm>
          <a:off x="16268700" y="168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13653</xdr:rowOff>
    </xdr:from>
    <xdr:to>
      <xdr:col>22</xdr:col>
      <xdr:colOff>415925</xdr:colOff>
      <xdr:row>98</xdr:row>
      <xdr:rowOff>115253</xdr:rowOff>
    </xdr:to>
    <xdr:sp macro="" textlink="">
      <xdr:nvSpPr>
        <xdr:cNvPr id="677" name="円/楕円 676"/>
        <xdr:cNvSpPr/>
      </xdr:nvSpPr>
      <xdr:spPr>
        <a:xfrm>
          <a:off x="15430500" y="168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106380</xdr:rowOff>
    </xdr:from>
    <xdr:ext cx="469744" cy="259045"/>
    <xdr:sp macro="" textlink="">
      <xdr:nvSpPr>
        <xdr:cNvPr id="678" name="テキスト ボックス 677"/>
        <xdr:cNvSpPr txBox="1"/>
      </xdr:nvSpPr>
      <xdr:spPr>
        <a:xfrm>
          <a:off x="15246427" y="169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163525</xdr:rowOff>
    </xdr:from>
    <xdr:to>
      <xdr:col>21</xdr:col>
      <xdr:colOff>212725</xdr:colOff>
      <xdr:row>98</xdr:row>
      <xdr:rowOff>93675</xdr:rowOff>
    </xdr:to>
    <xdr:sp macro="" textlink="">
      <xdr:nvSpPr>
        <xdr:cNvPr id="679" name="円/楕円 678"/>
        <xdr:cNvSpPr/>
      </xdr:nvSpPr>
      <xdr:spPr>
        <a:xfrm>
          <a:off x="14541500" y="167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84802</xdr:rowOff>
    </xdr:from>
    <xdr:ext cx="534377" cy="259045"/>
    <xdr:sp macro="" textlink="">
      <xdr:nvSpPr>
        <xdr:cNvPr id="680" name="テキスト ボックス 679"/>
        <xdr:cNvSpPr txBox="1"/>
      </xdr:nvSpPr>
      <xdr:spPr>
        <a:xfrm>
          <a:off x="14325111" y="168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94853</xdr:rowOff>
    </xdr:from>
    <xdr:to>
      <xdr:col>20</xdr:col>
      <xdr:colOff>9525</xdr:colOff>
      <xdr:row>98</xdr:row>
      <xdr:rowOff>25003</xdr:rowOff>
    </xdr:to>
    <xdr:sp macro="" textlink="">
      <xdr:nvSpPr>
        <xdr:cNvPr id="681" name="円/楕円 680"/>
        <xdr:cNvSpPr/>
      </xdr:nvSpPr>
      <xdr:spPr>
        <a:xfrm>
          <a:off x="13652500" y="167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16130</xdr:rowOff>
    </xdr:from>
    <xdr:ext cx="534377" cy="259045"/>
    <xdr:sp macro="" textlink="">
      <xdr:nvSpPr>
        <xdr:cNvPr id="682" name="テキスト ボックス 681"/>
        <xdr:cNvSpPr txBox="1"/>
      </xdr:nvSpPr>
      <xdr:spPr>
        <a:xfrm>
          <a:off x="13436111" y="168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53101</xdr:rowOff>
    </xdr:from>
    <xdr:to>
      <xdr:col>18</xdr:col>
      <xdr:colOff>492125</xdr:colOff>
      <xdr:row>98</xdr:row>
      <xdr:rowOff>154701</xdr:rowOff>
    </xdr:to>
    <xdr:sp macro="" textlink="">
      <xdr:nvSpPr>
        <xdr:cNvPr id="683" name="円/楕円 682"/>
        <xdr:cNvSpPr/>
      </xdr:nvSpPr>
      <xdr:spPr>
        <a:xfrm>
          <a:off x="12763500" y="168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145828</xdr:rowOff>
    </xdr:from>
    <xdr:ext cx="469744" cy="259045"/>
    <xdr:sp macro="" textlink="">
      <xdr:nvSpPr>
        <xdr:cNvPr id="684" name="テキスト ボックス 683"/>
        <xdr:cNvSpPr txBox="1"/>
      </xdr:nvSpPr>
      <xdr:spPr>
        <a:xfrm>
          <a:off x="12579427" y="1694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94960</xdr:rowOff>
    </xdr:from>
    <xdr:to>
      <xdr:col>32</xdr:col>
      <xdr:colOff>187325</xdr:colOff>
      <xdr:row>39</xdr:row>
      <xdr:rowOff>96919</xdr:rowOff>
    </xdr:to>
    <xdr:cxnSp macro="">
      <xdr:nvCxnSpPr>
        <xdr:cNvPr id="715" name="直線コネクタ 714"/>
        <xdr:cNvCxnSpPr/>
      </xdr:nvCxnSpPr>
      <xdr:spPr>
        <a:xfrm flipV="1">
          <a:off x="21323300" y="678151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94633</xdr:rowOff>
    </xdr:from>
    <xdr:to>
      <xdr:col>31</xdr:col>
      <xdr:colOff>34925</xdr:colOff>
      <xdr:row>39</xdr:row>
      <xdr:rowOff>96919</xdr:rowOff>
    </xdr:to>
    <xdr:cxnSp macro="">
      <xdr:nvCxnSpPr>
        <xdr:cNvPr id="718" name="直線コネクタ 717"/>
        <xdr:cNvCxnSpPr/>
      </xdr:nvCxnSpPr>
      <xdr:spPr>
        <a:xfrm>
          <a:off x="20434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94633</xdr:rowOff>
    </xdr:from>
    <xdr:to>
      <xdr:col>29</xdr:col>
      <xdr:colOff>517525</xdr:colOff>
      <xdr:row>39</xdr:row>
      <xdr:rowOff>95939</xdr:rowOff>
    </xdr:to>
    <xdr:cxnSp macro="">
      <xdr:nvCxnSpPr>
        <xdr:cNvPr id="721" name="直線コネクタ 720"/>
        <xdr:cNvCxnSpPr/>
      </xdr:nvCxnSpPr>
      <xdr:spPr>
        <a:xfrm flipV="1">
          <a:off x="19545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92891</xdr:rowOff>
    </xdr:from>
    <xdr:to>
      <xdr:col>28</xdr:col>
      <xdr:colOff>314325</xdr:colOff>
      <xdr:row>39</xdr:row>
      <xdr:rowOff>95939</xdr:rowOff>
    </xdr:to>
    <xdr:cxnSp macro="">
      <xdr:nvCxnSpPr>
        <xdr:cNvPr id="724" name="直線コネクタ 723"/>
        <xdr:cNvCxnSpPr/>
      </xdr:nvCxnSpPr>
      <xdr:spPr>
        <a:xfrm>
          <a:off x="18656300" y="67794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34" name="円/楕円 733"/>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35"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46119</xdr:rowOff>
    </xdr:from>
    <xdr:to>
      <xdr:col>31</xdr:col>
      <xdr:colOff>85725</xdr:colOff>
      <xdr:row>39</xdr:row>
      <xdr:rowOff>147719</xdr:rowOff>
    </xdr:to>
    <xdr:sp macro="" textlink="">
      <xdr:nvSpPr>
        <xdr:cNvPr id="736" name="円/楕円 735"/>
        <xdr:cNvSpPr/>
      </xdr:nvSpPr>
      <xdr:spPr>
        <a:xfrm>
          <a:off x="21272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138846</xdr:rowOff>
    </xdr:from>
    <xdr:ext cx="313932" cy="259045"/>
    <xdr:sp macro="" textlink="">
      <xdr:nvSpPr>
        <xdr:cNvPr id="737" name="テキスト ボックス 736"/>
        <xdr:cNvSpPr txBox="1"/>
      </xdr:nvSpPr>
      <xdr:spPr>
        <a:xfrm>
          <a:off x="21166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43833</xdr:rowOff>
    </xdr:from>
    <xdr:to>
      <xdr:col>29</xdr:col>
      <xdr:colOff>568325</xdr:colOff>
      <xdr:row>39</xdr:row>
      <xdr:rowOff>145433</xdr:rowOff>
    </xdr:to>
    <xdr:sp macro="" textlink="">
      <xdr:nvSpPr>
        <xdr:cNvPr id="738" name="円/楕円 737"/>
        <xdr:cNvSpPr/>
      </xdr:nvSpPr>
      <xdr:spPr>
        <a:xfrm>
          <a:off x="20383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136560</xdr:rowOff>
    </xdr:from>
    <xdr:ext cx="313932" cy="259045"/>
    <xdr:sp macro="" textlink="">
      <xdr:nvSpPr>
        <xdr:cNvPr id="739" name="テキスト ボックス 738"/>
        <xdr:cNvSpPr txBox="1"/>
      </xdr:nvSpPr>
      <xdr:spPr>
        <a:xfrm>
          <a:off x="20277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45139</xdr:rowOff>
    </xdr:from>
    <xdr:to>
      <xdr:col>28</xdr:col>
      <xdr:colOff>365125</xdr:colOff>
      <xdr:row>39</xdr:row>
      <xdr:rowOff>146739</xdr:rowOff>
    </xdr:to>
    <xdr:sp macro="" textlink="">
      <xdr:nvSpPr>
        <xdr:cNvPr id="740" name="円/楕円 739"/>
        <xdr:cNvSpPr/>
      </xdr:nvSpPr>
      <xdr:spPr>
        <a:xfrm>
          <a:off x="19494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137866</xdr:rowOff>
    </xdr:from>
    <xdr:ext cx="313932" cy="259045"/>
    <xdr:sp macro="" textlink="">
      <xdr:nvSpPr>
        <xdr:cNvPr id="741" name="テキスト ボックス 740"/>
        <xdr:cNvSpPr txBox="1"/>
      </xdr:nvSpPr>
      <xdr:spPr>
        <a:xfrm>
          <a:off x="19388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42091</xdr:rowOff>
    </xdr:from>
    <xdr:to>
      <xdr:col>27</xdr:col>
      <xdr:colOff>161925</xdr:colOff>
      <xdr:row>39</xdr:row>
      <xdr:rowOff>143691</xdr:rowOff>
    </xdr:to>
    <xdr:sp macro="" textlink="">
      <xdr:nvSpPr>
        <xdr:cNvPr id="742" name="円/楕円 741"/>
        <xdr:cNvSpPr/>
      </xdr:nvSpPr>
      <xdr:spPr>
        <a:xfrm>
          <a:off x="186055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134818</xdr:rowOff>
    </xdr:from>
    <xdr:ext cx="313932" cy="259045"/>
    <xdr:sp macro="" textlink="">
      <xdr:nvSpPr>
        <xdr:cNvPr id="743" name="テキスト ボックス 742"/>
        <xdr:cNvSpPr txBox="1"/>
      </xdr:nvSpPr>
      <xdr:spPr>
        <a:xfrm>
          <a:off x="18499333" y="682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129779</xdr:rowOff>
    </xdr:from>
    <xdr:to>
      <xdr:col>32</xdr:col>
      <xdr:colOff>187325</xdr:colOff>
      <xdr:row>58</xdr:row>
      <xdr:rowOff>132751</xdr:rowOff>
    </xdr:to>
    <xdr:cxnSp macro="">
      <xdr:nvCxnSpPr>
        <xdr:cNvPr id="770" name="直線コネクタ 769"/>
        <xdr:cNvCxnSpPr/>
      </xdr:nvCxnSpPr>
      <xdr:spPr>
        <a:xfrm flipV="1">
          <a:off x="21323300" y="1007387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132705</xdr:rowOff>
    </xdr:from>
    <xdr:to>
      <xdr:col>31</xdr:col>
      <xdr:colOff>34925</xdr:colOff>
      <xdr:row>58</xdr:row>
      <xdr:rowOff>132751</xdr:rowOff>
    </xdr:to>
    <xdr:cxnSp macro="">
      <xdr:nvCxnSpPr>
        <xdr:cNvPr id="773" name="直線コネクタ 772"/>
        <xdr:cNvCxnSpPr/>
      </xdr:nvCxnSpPr>
      <xdr:spPr>
        <a:xfrm>
          <a:off x="20434300" y="100768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130419</xdr:rowOff>
    </xdr:from>
    <xdr:to>
      <xdr:col>29</xdr:col>
      <xdr:colOff>517525</xdr:colOff>
      <xdr:row>58</xdr:row>
      <xdr:rowOff>132705</xdr:rowOff>
    </xdr:to>
    <xdr:cxnSp macro="">
      <xdr:nvCxnSpPr>
        <xdr:cNvPr id="776" name="直線コネクタ 775"/>
        <xdr:cNvCxnSpPr/>
      </xdr:nvCxnSpPr>
      <xdr:spPr>
        <a:xfrm>
          <a:off x="19545300" y="100745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130419</xdr:rowOff>
    </xdr:from>
    <xdr:to>
      <xdr:col>28</xdr:col>
      <xdr:colOff>314325</xdr:colOff>
      <xdr:row>58</xdr:row>
      <xdr:rowOff>130465</xdr:rowOff>
    </xdr:to>
    <xdr:cxnSp macro="">
      <xdr:nvCxnSpPr>
        <xdr:cNvPr id="779" name="直線コネクタ 778"/>
        <xdr:cNvCxnSpPr/>
      </xdr:nvCxnSpPr>
      <xdr:spPr>
        <a:xfrm flipV="1">
          <a:off x="18656300" y="1007451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78979</xdr:rowOff>
    </xdr:from>
    <xdr:to>
      <xdr:col>32</xdr:col>
      <xdr:colOff>238125</xdr:colOff>
      <xdr:row>59</xdr:row>
      <xdr:rowOff>9129</xdr:rowOff>
    </xdr:to>
    <xdr:sp macro="" textlink="">
      <xdr:nvSpPr>
        <xdr:cNvPr id="789" name="円/楕円 788"/>
        <xdr:cNvSpPr/>
      </xdr:nvSpPr>
      <xdr:spPr>
        <a:xfrm>
          <a:off x="221107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165356</xdr:rowOff>
    </xdr:from>
    <xdr:ext cx="378565" cy="259045"/>
    <xdr:sp macro="" textlink="">
      <xdr:nvSpPr>
        <xdr:cNvPr id="790" name="貸付金該当値テキスト"/>
        <xdr:cNvSpPr txBox="1"/>
      </xdr:nvSpPr>
      <xdr:spPr>
        <a:xfrm>
          <a:off x="22212300" y="993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81951</xdr:rowOff>
    </xdr:from>
    <xdr:to>
      <xdr:col>31</xdr:col>
      <xdr:colOff>85725</xdr:colOff>
      <xdr:row>59</xdr:row>
      <xdr:rowOff>12101</xdr:rowOff>
    </xdr:to>
    <xdr:sp macro="" textlink="">
      <xdr:nvSpPr>
        <xdr:cNvPr id="791" name="円/楕円 790"/>
        <xdr:cNvSpPr/>
      </xdr:nvSpPr>
      <xdr:spPr>
        <a:xfrm>
          <a:off x="21272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3228</xdr:rowOff>
    </xdr:from>
    <xdr:ext cx="378565" cy="259045"/>
    <xdr:sp macro="" textlink="">
      <xdr:nvSpPr>
        <xdr:cNvPr id="792" name="テキスト ボックス 791"/>
        <xdr:cNvSpPr txBox="1"/>
      </xdr:nvSpPr>
      <xdr:spPr>
        <a:xfrm>
          <a:off x="21134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81905</xdr:rowOff>
    </xdr:from>
    <xdr:to>
      <xdr:col>29</xdr:col>
      <xdr:colOff>568325</xdr:colOff>
      <xdr:row>59</xdr:row>
      <xdr:rowOff>12055</xdr:rowOff>
    </xdr:to>
    <xdr:sp macro="" textlink="">
      <xdr:nvSpPr>
        <xdr:cNvPr id="793" name="円/楕円 792"/>
        <xdr:cNvSpPr/>
      </xdr:nvSpPr>
      <xdr:spPr>
        <a:xfrm>
          <a:off x="20383500" y="10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3182</xdr:rowOff>
    </xdr:from>
    <xdr:ext cx="378565" cy="259045"/>
    <xdr:sp macro="" textlink="">
      <xdr:nvSpPr>
        <xdr:cNvPr id="794" name="テキスト ボックス 793"/>
        <xdr:cNvSpPr txBox="1"/>
      </xdr:nvSpPr>
      <xdr:spPr>
        <a:xfrm>
          <a:off x="20245017" y="1011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79619</xdr:rowOff>
    </xdr:from>
    <xdr:to>
      <xdr:col>28</xdr:col>
      <xdr:colOff>365125</xdr:colOff>
      <xdr:row>59</xdr:row>
      <xdr:rowOff>9769</xdr:rowOff>
    </xdr:to>
    <xdr:sp macro="" textlink="">
      <xdr:nvSpPr>
        <xdr:cNvPr id="795" name="円/楕円 794"/>
        <xdr:cNvSpPr/>
      </xdr:nvSpPr>
      <xdr:spPr>
        <a:xfrm>
          <a:off x="194945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896</xdr:rowOff>
    </xdr:from>
    <xdr:ext cx="378565" cy="259045"/>
    <xdr:sp macro="" textlink="">
      <xdr:nvSpPr>
        <xdr:cNvPr id="796" name="テキスト ボックス 795"/>
        <xdr:cNvSpPr txBox="1"/>
      </xdr:nvSpPr>
      <xdr:spPr>
        <a:xfrm>
          <a:off x="19356017" y="1011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79665</xdr:rowOff>
    </xdr:from>
    <xdr:to>
      <xdr:col>27</xdr:col>
      <xdr:colOff>161925</xdr:colOff>
      <xdr:row>59</xdr:row>
      <xdr:rowOff>9815</xdr:rowOff>
    </xdr:to>
    <xdr:sp macro="" textlink="">
      <xdr:nvSpPr>
        <xdr:cNvPr id="797" name="円/楕円 796"/>
        <xdr:cNvSpPr/>
      </xdr:nvSpPr>
      <xdr:spPr>
        <a:xfrm>
          <a:off x="18605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942</xdr:rowOff>
    </xdr:from>
    <xdr:ext cx="378565" cy="259045"/>
    <xdr:sp macro="" textlink="">
      <xdr:nvSpPr>
        <xdr:cNvPr id="798" name="テキスト ボックス 797"/>
        <xdr:cNvSpPr txBox="1"/>
      </xdr:nvSpPr>
      <xdr:spPr>
        <a:xfrm>
          <a:off x="18467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74141</xdr:rowOff>
    </xdr:from>
    <xdr:to>
      <xdr:col>32</xdr:col>
      <xdr:colOff>187325</xdr:colOff>
      <xdr:row>78</xdr:row>
      <xdr:rowOff>108203</xdr:rowOff>
    </xdr:to>
    <xdr:cxnSp macro="">
      <xdr:nvCxnSpPr>
        <xdr:cNvPr id="830" name="直線コネクタ 829"/>
        <xdr:cNvCxnSpPr/>
      </xdr:nvCxnSpPr>
      <xdr:spPr>
        <a:xfrm flipV="1">
          <a:off x="21323300" y="1344724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108203</xdr:rowOff>
    </xdr:from>
    <xdr:to>
      <xdr:col>31</xdr:col>
      <xdr:colOff>34925</xdr:colOff>
      <xdr:row>78</xdr:row>
      <xdr:rowOff>145937</xdr:rowOff>
    </xdr:to>
    <xdr:cxnSp macro="">
      <xdr:nvCxnSpPr>
        <xdr:cNvPr id="833" name="直線コネクタ 832"/>
        <xdr:cNvCxnSpPr/>
      </xdr:nvCxnSpPr>
      <xdr:spPr>
        <a:xfrm flipV="1">
          <a:off x="20434300" y="13481303"/>
          <a:ext cx="889000" cy="3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140647</xdr:rowOff>
    </xdr:from>
    <xdr:to>
      <xdr:col>29</xdr:col>
      <xdr:colOff>517525</xdr:colOff>
      <xdr:row>78</xdr:row>
      <xdr:rowOff>145937</xdr:rowOff>
    </xdr:to>
    <xdr:cxnSp macro="">
      <xdr:nvCxnSpPr>
        <xdr:cNvPr id="836" name="直線コネクタ 835"/>
        <xdr:cNvCxnSpPr/>
      </xdr:nvCxnSpPr>
      <xdr:spPr>
        <a:xfrm>
          <a:off x="19545300" y="1351374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140647</xdr:rowOff>
    </xdr:from>
    <xdr:to>
      <xdr:col>28</xdr:col>
      <xdr:colOff>314325</xdr:colOff>
      <xdr:row>78</xdr:row>
      <xdr:rowOff>145169</xdr:rowOff>
    </xdr:to>
    <xdr:cxnSp macro="">
      <xdr:nvCxnSpPr>
        <xdr:cNvPr id="839" name="直線コネクタ 838"/>
        <xdr:cNvCxnSpPr/>
      </xdr:nvCxnSpPr>
      <xdr:spPr>
        <a:xfrm flipV="1">
          <a:off x="18656300" y="13513747"/>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23341</xdr:rowOff>
    </xdr:from>
    <xdr:to>
      <xdr:col>32</xdr:col>
      <xdr:colOff>238125</xdr:colOff>
      <xdr:row>78</xdr:row>
      <xdr:rowOff>124941</xdr:rowOff>
    </xdr:to>
    <xdr:sp macro="" textlink="">
      <xdr:nvSpPr>
        <xdr:cNvPr id="849" name="円/楕円 848"/>
        <xdr:cNvSpPr/>
      </xdr:nvSpPr>
      <xdr:spPr>
        <a:xfrm>
          <a:off x="22110700" y="133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1768</xdr:rowOff>
    </xdr:from>
    <xdr:ext cx="534377" cy="259045"/>
    <xdr:sp macro="" textlink="">
      <xdr:nvSpPr>
        <xdr:cNvPr id="850" name="繰出金該当値テキスト"/>
        <xdr:cNvSpPr txBox="1"/>
      </xdr:nvSpPr>
      <xdr:spPr>
        <a:xfrm>
          <a:off x="22212300" y="1337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57403</xdr:rowOff>
    </xdr:from>
    <xdr:to>
      <xdr:col>31</xdr:col>
      <xdr:colOff>85725</xdr:colOff>
      <xdr:row>78</xdr:row>
      <xdr:rowOff>159003</xdr:rowOff>
    </xdr:to>
    <xdr:sp macro="" textlink="">
      <xdr:nvSpPr>
        <xdr:cNvPr id="851" name="円/楕円 850"/>
        <xdr:cNvSpPr/>
      </xdr:nvSpPr>
      <xdr:spPr>
        <a:xfrm>
          <a:off x="21272500" y="134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150130</xdr:rowOff>
    </xdr:from>
    <xdr:ext cx="534377" cy="259045"/>
    <xdr:sp macro="" textlink="">
      <xdr:nvSpPr>
        <xdr:cNvPr id="852" name="テキスト ボックス 851"/>
        <xdr:cNvSpPr txBox="1"/>
      </xdr:nvSpPr>
      <xdr:spPr>
        <a:xfrm>
          <a:off x="21056111" y="135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95137</xdr:rowOff>
    </xdr:from>
    <xdr:to>
      <xdr:col>29</xdr:col>
      <xdr:colOff>568325</xdr:colOff>
      <xdr:row>79</xdr:row>
      <xdr:rowOff>25287</xdr:rowOff>
    </xdr:to>
    <xdr:sp macro="" textlink="">
      <xdr:nvSpPr>
        <xdr:cNvPr id="853" name="円/楕円 852"/>
        <xdr:cNvSpPr/>
      </xdr:nvSpPr>
      <xdr:spPr>
        <a:xfrm>
          <a:off x="20383500" y="13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16414</xdr:rowOff>
    </xdr:from>
    <xdr:ext cx="534377" cy="259045"/>
    <xdr:sp macro="" textlink="">
      <xdr:nvSpPr>
        <xdr:cNvPr id="854" name="テキスト ボックス 853"/>
        <xdr:cNvSpPr txBox="1"/>
      </xdr:nvSpPr>
      <xdr:spPr>
        <a:xfrm>
          <a:off x="20167111" y="135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89847</xdr:rowOff>
    </xdr:from>
    <xdr:to>
      <xdr:col>28</xdr:col>
      <xdr:colOff>365125</xdr:colOff>
      <xdr:row>79</xdr:row>
      <xdr:rowOff>19997</xdr:rowOff>
    </xdr:to>
    <xdr:sp macro="" textlink="">
      <xdr:nvSpPr>
        <xdr:cNvPr id="855" name="円/楕円 854"/>
        <xdr:cNvSpPr/>
      </xdr:nvSpPr>
      <xdr:spPr>
        <a:xfrm>
          <a:off x="19494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11124</xdr:rowOff>
    </xdr:from>
    <xdr:ext cx="534377" cy="259045"/>
    <xdr:sp macro="" textlink="">
      <xdr:nvSpPr>
        <xdr:cNvPr id="856" name="テキスト ボックス 855"/>
        <xdr:cNvSpPr txBox="1"/>
      </xdr:nvSpPr>
      <xdr:spPr>
        <a:xfrm>
          <a:off x="19278111" y="135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94369</xdr:rowOff>
    </xdr:from>
    <xdr:to>
      <xdr:col>27</xdr:col>
      <xdr:colOff>161925</xdr:colOff>
      <xdr:row>79</xdr:row>
      <xdr:rowOff>24519</xdr:rowOff>
    </xdr:to>
    <xdr:sp macro="" textlink="">
      <xdr:nvSpPr>
        <xdr:cNvPr id="857" name="円/楕円 856"/>
        <xdr:cNvSpPr/>
      </xdr:nvSpPr>
      <xdr:spPr>
        <a:xfrm>
          <a:off x="18605500" y="13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15646</xdr:rowOff>
    </xdr:from>
    <xdr:ext cx="534377" cy="259045"/>
    <xdr:sp macro="" textlink="">
      <xdr:nvSpPr>
        <xdr:cNvPr id="858" name="テキスト ボックス 857"/>
        <xdr:cNvSpPr txBox="1"/>
      </xdr:nvSpPr>
      <xdr:spPr>
        <a:xfrm>
          <a:off x="18389111" y="135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年度の歳出決算総額は，市民一人当たり</a:t>
          </a:r>
          <a:r>
            <a:rPr kumimoji="1" lang="en-US" altLang="ja-JP" sz="1200">
              <a:latin typeface="ＭＳ Ｐゴシック"/>
            </a:rPr>
            <a:t>324,925</a:t>
          </a:r>
          <a:r>
            <a:rPr kumimoji="1" lang="ja-JP" altLang="en-US" sz="1200">
              <a:latin typeface="ＭＳ Ｐゴシック"/>
            </a:rPr>
            <a:t>円となっている。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年度の主な構成項目である扶助費は，市民一人当たり</a:t>
          </a:r>
          <a:r>
            <a:rPr kumimoji="1" lang="en-US" altLang="ja-JP" sz="1200">
              <a:latin typeface="ＭＳ Ｐゴシック"/>
            </a:rPr>
            <a:t>79,895</a:t>
          </a:r>
          <a:r>
            <a:rPr kumimoji="1" lang="ja-JP" altLang="en-US" sz="1200">
              <a:latin typeface="ＭＳ Ｐゴシック"/>
            </a:rPr>
            <a:t>円となっており，類似団体平均を下回っているものの，平成</a:t>
          </a:r>
          <a:r>
            <a:rPr kumimoji="1" lang="en-US" altLang="ja-JP" sz="1200">
              <a:latin typeface="ＭＳ Ｐゴシック"/>
            </a:rPr>
            <a:t>25</a:t>
          </a:r>
          <a:r>
            <a:rPr kumimoji="1" lang="ja-JP" altLang="en-US" sz="1200">
              <a:latin typeface="ＭＳ Ｐゴシック"/>
            </a:rPr>
            <a:t>年度以降増加基調が続いている。これは，保育所等に対する補助金等の増加や，サービス利用希望者の増に伴う障がい者自立支援給付事業の増加によるものである。</a:t>
          </a:r>
          <a:endParaRPr kumimoji="1" lang="en-US" altLang="ja-JP" sz="1200">
            <a:latin typeface="ＭＳ Ｐゴシック"/>
          </a:endParaRPr>
        </a:p>
        <a:p>
          <a:r>
            <a:rPr kumimoji="1" lang="ja-JP" altLang="en-US" sz="1200">
              <a:latin typeface="ＭＳ Ｐゴシック"/>
            </a:rPr>
            <a:t>　普通建設事業費（うち新規整備）が平成</a:t>
          </a:r>
          <a:r>
            <a:rPr kumimoji="1" lang="en-US" altLang="ja-JP" sz="1200">
              <a:latin typeface="ＭＳ Ｐゴシック"/>
            </a:rPr>
            <a:t>28</a:t>
          </a:r>
          <a:r>
            <a:rPr kumimoji="1" lang="ja-JP" altLang="en-US" sz="1200">
              <a:latin typeface="ＭＳ Ｐゴシック"/>
            </a:rPr>
            <a:t>年度も依然として増加基調にある主な要因として，たつのこフィールドのバックスタンド・照明塔や庁舎新附属棟を建設したことが挙げられる。</a:t>
          </a:r>
          <a:endParaRPr kumimoji="1" lang="en-US" altLang="ja-JP" sz="1200">
            <a:latin typeface="ＭＳ Ｐゴシック"/>
          </a:endParaRPr>
        </a:p>
        <a:p>
          <a:r>
            <a:rPr kumimoji="1" lang="ja-JP" altLang="en-US" sz="1200">
              <a:latin typeface="ＭＳ Ｐゴシック"/>
            </a:rPr>
            <a:t>　また，繰出金においては，これまで市民一人当たり</a:t>
          </a:r>
          <a:r>
            <a:rPr kumimoji="1" lang="en-US" altLang="ja-JP" sz="1200">
              <a:latin typeface="ＭＳ Ｐゴシック"/>
            </a:rPr>
            <a:t>2</a:t>
          </a:r>
          <a:r>
            <a:rPr kumimoji="1" lang="ja-JP" altLang="en-US" sz="1200">
              <a:latin typeface="ＭＳ Ｐゴシック"/>
            </a:rPr>
            <a:t>万円台であったが，平成</a:t>
          </a:r>
          <a:r>
            <a:rPr kumimoji="1" lang="en-US" altLang="ja-JP" sz="1200">
              <a:latin typeface="ＭＳ Ｐゴシック"/>
            </a:rPr>
            <a:t>28</a:t>
          </a:r>
          <a:r>
            <a:rPr kumimoji="1" lang="ja-JP" altLang="en-US" sz="1200">
              <a:latin typeface="ＭＳ Ｐゴシック"/>
            </a:rPr>
            <a:t>年度は公共下水道事業特別会計への繰出金の増に伴い，</a:t>
          </a:r>
          <a:r>
            <a:rPr kumimoji="1" lang="en-US" altLang="ja-JP" sz="1200">
              <a:latin typeface="ＭＳ Ｐゴシック"/>
            </a:rPr>
            <a:t>32,015</a:t>
          </a:r>
          <a:r>
            <a:rPr kumimoji="1" lang="ja-JP" altLang="en-US" sz="1200">
              <a:latin typeface="ＭＳ Ｐゴシック"/>
            </a:rPr>
            <a:t>円となった。</a:t>
          </a:r>
          <a:endParaRPr kumimoji="1" lang="en-US" altLang="ja-JP" sz="1200">
            <a:latin typeface="ＭＳ Ｐゴシック"/>
          </a:endParaRPr>
        </a:p>
        <a:p>
          <a:r>
            <a:rPr kumimoji="1" lang="ja-JP" altLang="en-US" sz="1200">
              <a:latin typeface="ＭＳ Ｐゴシック"/>
            </a:rPr>
            <a:t>　今後は，道の駅整備事業をはじめとした大型事業を控えているため，歳出削減の取組は必須である。しかし，扶助費の抑制は困難であるため，人件費や物件費の適正化や更新整備の時期の見直しなどに努めるとともに，公共下水道事業特別会計においては，財政健全化を推進し，一般会計からの繰入額の圧縮に努めていく。</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56490</xdr:rowOff>
    </xdr:from>
    <xdr:to>
      <xdr:col>6</xdr:col>
      <xdr:colOff>511175</xdr:colOff>
      <xdr:row>35</xdr:row>
      <xdr:rowOff>168961</xdr:rowOff>
    </xdr:to>
    <xdr:cxnSp macro="">
      <xdr:nvCxnSpPr>
        <xdr:cNvPr id="59" name="直線コネクタ 58"/>
        <xdr:cNvCxnSpPr/>
      </xdr:nvCxnSpPr>
      <xdr:spPr>
        <a:xfrm>
          <a:off x="3797300" y="6057240"/>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56490</xdr:rowOff>
    </xdr:from>
    <xdr:to>
      <xdr:col>5</xdr:col>
      <xdr:colOff>358775</xdr:colOff>
      <xdr:row>35</xdr:row>
      <xdr:rowOff>95809</xdr:rowOff>
    </xdr:to>
    <xdr:cxnSp macro="">
      <xdr:nvCxnSpPr>
        <xdr:cNvPr id="62" name="直線コネクタ 61"/>
        <xdr:cNvCxnSpPr/>
      </xdr:nvCxnSpPr>
      <xdr:spPr>
        <a:xfrm flipV="1">
          <a:off x="2908300" y="60572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95809</xdr:rowOff>
    </xdr:from>
    <xdr:to>
      <xdr:col>4</xdr:col>
      <xdr:colOff>155575</xdr:colOff>
      <xdr:row>35</xdr:row>
      <xdr:rowOff>106325</xdr:rowOff>
    </xdr:to>
    <xdr:cxnSp macro="">
      <xdr:nvCxnSpPr>
        <xdr:cNvPr id="65" name="直線コネクタ 64"/>
        <xdr:cNvCxnSpPr/>
      </xdr:nvCxnSpPr>
      <xdr:spPr>
        <a:xfrm flipV="1">
          <a:off x="2019300" y="6096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10769</xdr:rowOff>
    </xdr:from>
    <xdr:to>
      <xdr:col>2</xdr:col>
      <xdr:colOff>638175</xdr:colOff>
      <xdr:row>35</xdr:row>
      <xdr:rowOff>106325</xdr:rowOff>
    </xdr:to>
    <xdr:cxnSp macro="">
      <xdr:nvCxnSpPr>
        <xdr:cNvPr id="68" name="直線コネクタ 67"/>
        <xdr:cNvCxnSpPr/>
      </xdr:nvCxnSpPr>
      <xdr:spPr>
        <a:xfrm>
          <a:off x="1130300" y="6011519"/>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118161</xdr:rowOff>
    </xdr:from>
    <xdr:to>
      <xdr:col>6</xdr:col>
      <xdr:colOff>561975</xdr:colOff>
      <xdr:row>36</xdr:row>
      <xdr:rowOff>48311</xdr:rowOff>
    </xdr:to>
    <xdr:sp macro="" textlink="">
      <xdr:nvSpPr>
        <xdr:cNvPr id="78" name="円/楕円 77"/>
        <xdr:cNvSpPr/>
      </xdr:nvSpPr>
      <xdr:spPr>
        <a:xfrm>
          <a:off x="45847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96588</xdr:rowOff>
    </xdr:from>
    <xdr:ext cx="469744" cy="259045"/>
    <xdr:sp macro="" textlink="">
      <xdr:nvSpPr>
        <xdr:cNvPr id="79" name="議会費該当値テキスト"/>
        <xdr:cNvSpPr txBox="1"/>
      </xdr:nvSpPr>
      <xdr:spPr>
        <a:xfrm>
          <a:off x="4686300"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5690</xdr:rowOff>
    </xdr:from>
    <xdr:to>
      <xdr:col>5</xdr:col>
      <xdr:colOff>409575</xdr:colOff>
      <xdr:row>35</xdr:row>
      <xdr:rowOff>107290</xdr:rowOff>
    </xdr:to>
    <xdr:sp macro="" textlink="">
      <xdr:nvSpPr>
        <xdr:cNvPr id="80" name="円/楕円 79"/>
        <xdr:cNvSpPr/>
      </xdr:nvSpPr>
      <xdr:spPr>
        <a:xfrm>
          <a:off x="3746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98417</xdr:rowOff>
    </xdr:from>
    <xdr:ext cx="469744" cy="259045"/>
    <xdr:sp macro="" textlink="">
      <xdr:nvSpPr>
        <xdr:cNvPr id="81" name="テキスト ボックス 80"/>
        <xdr:cNvSpPr txBox="1"/>
      </xdr:nvSpPr>
      <xdr:spPr>
        <a:xfrm>
          <a:off x="3562427"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45009</xdr:rowOff>
    </xdr:from>
    <xdr:to>
      <xdr:col>4</xdr:col>
      <xdr:colOff>206375</xdr:colOff>
      <xdr:row>35</xdr:row>
      <xdr:rowOff>146609</xdr:rowOff>
    </xdr:to>
    <xdr:sp macro="" textlink="">
      <xdr:nvSpPr>
        <xdr:cNvPr id="82" name="円/楕円 81"/>
        <xdr:cNvSpPr/>
      </xdr:nvSpPr>
      <xdr:spPr>
        <a:xfrm>
          <a:off x="2857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137736</xdr:rowOff>
    </xdr:from>
    <xdr:ext cx="469744" cy="259045"/>
    <xdr:sp macro="" textlink="">
      <xdr:nvSpPr>
        <xdr:cNvPr id="83" name="テキスト ボックス 82"/>
        <xdr:cNvSpPr txBox="1"/>
      </xdr:nvSpPr>
      <xdr:spPr>
        <a:xfrm>
          <a:off x="2673427"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55525</xdr:rowOff>
    </xdr:from>
    <xdr:to>
      <xdr:col>3</xdr:col>
      <xdr:colOff>3175</xdr:colOff>
      <xdr:row>35</xdr:row>
      <xdr:rowOff>157125</xdr:rowOff>
    </xdr:to>
    <xdr:sp macro="" textlink="">
      <xdr:nvSpPr>
        <xdr:cNvPr id="84" name="円/楕円 83"/>
        <xdr:cNvSpPr/>
      </xdr:nvSpPr>
      <xdr:spPr>
        <a:xfrm>
          <a:off x="1968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148252</xdr:rowOff>
    </xdr:from>
    <xdr:ext cx="469744" cy="259045"/>
    <xdr:sp macro="" textlink="">
      <xdr:nvSpPr>
        <xdr:cNvPr id="85" name="テキスト ボックス 84"/>
        <xdr:cNvSpPr txBox="1"/>
      </xdr:nvSpPr>
      <xdr:spPr>
        <a:xfrm>
          <a:off x="1784427"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131419</xdr:rowOff>
    </xdr:from>
    <xdr:to>
      <xdr:col>1</xdr:col>
      <xdr:colOff>485775</xdr:colOff>
      <xdr:row>35</xdr:row>
      <xdr:rowOff>61569</xdr:rowOff>
    </xdr:to>
    <xdr:sp macro="" textlink="">
      <xdr:nvSpPr>
        <xdr:cNvPr id="86" name="円/楕円 85"/>
        <xdr:cNvSpPr/>
      </xdr:nvSpPr>
      <xdr:spPr>
        <a:xfrm>
          <a:off x="1079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52696</xdr:rowOff>
    </xdr:from>
    <xdr:ext cx="469744" cy="259045"/>
    <xdr:sp macro="" textlink="">
      <xdr:nvSpPr>
        <xdr:cNvPr id="87" name="テキスト ボックス 86"/>
        <xdr:cNvSpPr txBox="1"/>
      </xdr:nvSpPr>
      <xdr:spPr>
        <a:xfrm>
          <a:off x="895427"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160686</xdr:rowOff>
    </xdr:from>
    <xdr:to>
      <xdr:col>6</xdr:col>
      <xdr:colOff>511175</xdr:colOff>
      <xdr:row>57</xdr:row>
      <xdr:rowOff>19090</xdr:rowOff>
    </xdr:to>
    <xdr:cxnSp macro="">
      <xdr:nvCxnSpPr>
        <xdr:cNvPr id="116" name="直線コネクタ 115"/>
        <xdr:cNvCxnSpPr/>
      </xdr:nvCxnSpPr>
      <xdr:spPr>
        <a:xfrm flipV="1">
          <a:off x="3797300" y="9761886"/>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19090</xdr:rowOff>
    </xdr:from>
    <xdr:to>
      <xdr:col>5</xdr:col>
      <xdr:colOff>358775</xdr:colOff>
      <xdr:row>57</xdr:row>
      <xdr:rowOff>26200</xdr:rowOff>
    </xdr:to>
    <xdr:cxnSp macro="">
      <xdr:nvCxnSpPr>
        <xdr:cNvPr id="119" name="直線コネクタ 118"/>
        <xdr:cNvCxnSpPr/>
      </xdr:nvCxnSpPr>
      <xdr:spPr>
        <a:xfrm flipV="1">
          <a:off x="2908300" y="979174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133383</xdr:rowOff>
    </xdr:from>
    <xdr:to>
      <xdr:col>4</xdr:col>
      <xdr:colOff>155575</xdr:colOff>
      <xdr:row>57</xdr:row>
      <xdr:rowOff>26200</xdr:rowOff>
    </xdr:to>
    <xdr:cxnSp macro="">
      <xdr:nvCxnSpPr>
        <xdr:cNvPr id="122" name="直線コネクタ 121"/>
        <xdr:cNvCxnSpPr/>
      </xdr:nvCxnSpPr>
      <xdr:spPr>
        <a:xfrm>
          <a:off x="2019300" y="9734583"/>
          <a:ext cx="889000" cy="6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133383</xdr:rowOff>
    </xdr:from>
    <xdr:to>
      <xdr:col>2</xdr:col>
      <xdr:colOff>638175</xdr:colOff>
      <xdr:row>57</xdr:row>
      <xdr:rowOff>97942</xdr:rowOff>
    </xdr:to>
    <xdr:cxnSp macro="">
      <xdr:nvCxnSpPr>
        <xdr:cNvPr id="125" name="直線コネクタ 124"/>
        <xdr:cNvCxnSpPr/>
      </xdr:nvCxnSpPr>
      <xdr:spPr>
        <a:xfrm flipV="1">
          <a:off x="1130300" y="9734583"/>
          <a:ext cx="889000" cy="13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109886</xdr:rowOff>
    </xdr:from>
    <xdr:to>
      <xdr:col>6</xdr:col>
      <xdr:colOff>561975</xdr:colOff>
      <xdr:row>57</xdr:row>
      <xdr:rowOff>40036</xdr:rowOff>
    </xdr:to>
    <xdr:sp macro="" textlink="">
      <xdr:nvSpPr>
        <xdr:cNvPr id="135" name="円/楕円 134"/>
        <xdr:cNvSpPr/>
      </xdr:nvSpPr>
      <xdr:spPr>
        <a:xfrm>
          <a:off x="45847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132763</xdr:rowOff>
    </xdr:from>
    <xdr:ext cx="534377" cy="259045"/>
    <xdr:sp macro="" textlink="">
      <xdr:nvSpPr>
        <xdr:cNvPr id="136" name="総務費該当値テキスト"/>
        <xdr:cNvSpPr txBox="1"/>
      </xdr:nvSpPr>
      <xdr:spPr>
        <a:xfrm>
          <a:off x="4686300" y="95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139740</xdr:rowOff>
    </xdr:from>
    <xdr:to>
      <xdr:col>5</xdr:col>
      <xdr:colOff>409575</xdr:colOff>
      <xdr:row>57</xdr:row>
      <xdr:rowOff>69890</xdr:rowOff>
    </xdr:to>
    <xdr:sp macro="" textlink="">
      <xdr:nvSpPr>
        <xdr:cNvPr id="137" name="円/楕円 136"/>
        <xdr:cNvSpPr/>
      </xdr:nvSpPr>
      <xdr:spPr>
        <a:xfrm>
          <a:off x="3746500" y="97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61017</xdr:rowOff>
    </xdr:from>
    <xdr:ext cx="534377" cy="259045"/>
    <xdr:sp macro="" textlink="">
      <xdr:nvSpPr>
        <xdr:cNvPr id="138" name="テキスト ボックス 137"/>
        <xdr:cNvSpPr txBox="1"/>
      </xdr:nvSpPr>
      <xdr:spPr>
        <a:xfrm>
          <a:off x="3530111" y="98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146850</xdr:rowOff>
    </xdr:from>
    <xdr:to>
      <xdr:col>4</xdr:col>
      <xdr:colOff>206375</xdr:colOff>
      <xdr:row>57</xdr:row>
      <xdr:rowOff>77000</xdr:rowOff>
    </xdr:to>
    <xdr:sp macro="" textlink="">
      <xdr:nvSpPr>
        <xdr:cNvPr id="139" name="円/楕円 138"/>
        <xdr:cNvSpPr/>
      </xdr:nvSpPr>
      <xdr:spPr>
        <a:xfrm>
          <a:off x="2857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68127</xdr:rowOff>
    </xdr:from>
    <xdr:ext cx="534377" cy="259045"/>
    <xdr:sp macro="" textlink="">
      <xdr:nvSpPr>
        <xdr:cNvPr id="140" name="テキスト ボックス 139"/>
        <xdr:cNvSpPr txBox="1"/>
      </xdr:nvSpPr>
      <xdr:spPr>
        <a:xfrm>
          <a:off x="2641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82583</xdr:rowOff>
    </xdr:from>
    <xdr:to>
      <xdr:col>3</xdr:col>
      <xdr:colOff>3175</xdr:colOff>
      <xdr:row>57</xdr:row>
      <xdr:rowOff>12733</xdr:rowOff>
    </xdr:to>
    <xdr:sp macro="" textlink="">
      <xdr:nvSpPr>
        <xdr:cNvPr id="141" name="円/楕円 140"/>
        <xdr:cNvSpPr/>
      </xdr:nvSpPr>
      <xdr:spPr>
        <a:xfrm>
          <a:off x="1968500" y="96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3860</xdr:rowOff>
    </xdr:from>
    <xdr:ext cx="534377" cy="259045"/>
    <xdr:sp macro="" textlink="">
      <xdr:nvSpPr>
        <xdr:cNvPr id="142" name="テキスト ボックス 141"/>
        <xdr:cNvSpPr txBox="1"/>
      </xdr:nvSpPr>
      <xdr:spPr>
        <a:xfrm>
          <a:off x="1752111" y="97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47142</xdr:rowOff>
    </xdr:from>
    <xdr:to>
      <xdr:col>1</xdr:col>
      <xdr:colOff>485775</xdr:colOff>
      <xdr:row>57</xdr:row>
      <xdr:rowOff>148742</xdr:rowOff>
    </xdr:to>
    <xdr:sp macro="" textlink="">
      <xdr:nvSpPr>
        <xdr:cNvPr id="143" name="円/楕円 142"/>
        <xdr:cNvSpPr/>
      </xdr:nvSpPr>
      <xdr:spPr>
        <a:xfrm>
          <a:off x="1079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139869</xdr:rowOff>
    </xdr:from>
    <xdr:ext cx="534377" cy="259045"/>
    <xdr:sp macro="" textlink="">
      <xdr:nvSpPr>
        <xdr:cNvPr id="144" name="テキスト ボックス 143"/>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51422</xdr:rowOff>
    </xdr:from>
    <xdr:to>
      <xdr:col>6</xdr:col>
      <xdr:colOff>511175</xdr:colOff>
      <xdr:row>77</xdr:row>
      <xdr:rowOff>95275</xdr:rowOff>
    </xdr:to>
    <xdr:cxnSp macro="">
      <xdr:nvCxnSpPr>
        <xdr:cNvPr id="174" name="直線コネクタ 173"/>
        <xdr:cNvCxnSpPr/>
      </xdr:nvCxnSpPr>
      <xdr:spPr>
        <a:xfrm flipV="1">
          <a:off x="3797300" y="13253072"/>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95275</xdr:rowOff>
    </xdr:from>
    <xdr:to>
      <xdr:col>5</xdr:col>
      <xdr:colOff>358775</xdr:colOff>
      <xdr:row>77</xdr:row>
      <xdr:rowOff>169024</xdr:rowOff>
    </xdr:to>
    <xdr:cxnSp macro="">
      <xdr:nvCxnSpPr>
        <xdr:cNvPr id="177" name="直線コネクタ 176"/>
        <xdr:cNvCxnSpPr/>
      </xdr:nvCxnSpPr>
      <xdr:spPr>
        <a:xfrm flipV="1">
          <a:off x="2908300" y="13296925"/>
          <a:ext cx="8890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169024</xdr:rowOff>
    </xdr:from>
    <xdr:to>
      <xdr:col>4</xdr:col>
      <xdr:colOff>155575</xdr:colOff>
      <xdr:row>78</xdr:row>
      <xdr:rowOff>35052</xdr:rowOff>
    </xdr:to>
    <xdr:cxnSp macro="">
      <xdr:nvCxnSpPr>
        <xdr:cNvPr id="180" name="直線コネクタ 179"/>
        <xdr:cNvCxnSpPr/>
      </xdr:nvCxnSpPr>
      <xdr:spPr>
        <a:xfrm flipV="1">
          <a:off x="2019300" y="13370674"/>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35052</xdr:rowOff>
    </xdr:from>
    <xdr:to>
      <xdr:col>2</xdr:col>
      <xdr:colOff>638175</xdr:colOff>
      <xdr:row>78</xdr:row>
      <xdr:rowOff>92366</xdr:rowOff>
    </xdr:to>
    <xdr:cxnSp macro="">
      <xdr:nvCxnSpPr>
        <xdr:cNvPr id="183" name="直線コネクタ 182"/>
        <xdr:cNvCxnSpPr/>
      </xdr:nvCxnSpPr>
      <xdr:spPr>
        <a:xfrm flipV="1">
          <a:off x="1130300" y="13408152"/>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622</xdr:rowOff>
    </xdr:from>
    <xdr:to>
      <xdr:col>6</xdr:col>
      <xdr:colOff>561975</xdr:colOff>
      <xdr:row>77</xdr:row>
      <xdr:rowOff>102222</xdr:rowOff>
    </xdr:to>
    <xdr:sp macro="" textlink="">
      <xdr:nvSpPr>
        <xdr:cNvPr id="193" name="円/楕円 192"/>
        <xdr:cNvSpPr/>
      </xdr:nvSpPr>
      <xdr:spPr>
        <a:xfrm>
          <a:off x="45847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150499</xdr:rowOff>
    </xdr:from>
    <xdr:ext cx="599010" cy="259045"/>
    <xdr:sp macro="" textlink="">
      <xdr:nvSpPr>
        <xdr:cNvPr id="194" name="民生費該当値テキスト"/>
        <xdr:cNvSpPr txBox="1"/>
      </xdr:nvSpPr>
      <xdr:spPr>
        <a:xfrm>
          <a:off x="4686300" y="131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44475</xdr:rowOff>
    </xdr:from>
    <xdr:to>
      <xdr:col>5</xdr:col>
      <xdr:colOff>409575</xdr:colOff>
      <xdr:row>77</xdr:row>
      <xdr:rowOff>146075</xdr:rowOff>
    </xdr:to>
    <xdr:sp macro="" textlink="">
      <xdr:nvSpPr>
        <xdr:cNvPr id="195" name="円/楕円 194"/>
        <xdr:cNvSpPr/>
      </xdr:nvSpPr>
      <xdr:spPr>
        <a:xfrm>
          <a:off x="3746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137202</xdr:rowOff>
    </xdr:from>
    <xdr:ext cx="599010" cy="259045"/>
    <xdr:sp macro="" textlink="">
      <xdr:nvSpPr>
        <xdr:cNvPr id="196" name="テキスト ボックス 195"/>
        <xdr:cNvSpPr txBox="1"/>
      </xdr:nvSpPr>
      <xdr:spPr>
        <a:xfrm>
          <a:off x="3497794" y="1333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118224</xdr:rowOff>
    </xdr:from>
    <xdr:to>
      <xdr:col>4</xdr:col>
      <xdr:colOff>206375</xdr:colOff>
      <xdr:row>78</xdr:row>
      <xdr:rowOff>48374</xdr:rowOff>
    </xdr:to>
    <xdr:sp macro="" textlink="">
      <xdr:nvSpPr>
        <xdr:cNvPr id="197" name="円/楕円 196"/>
        <xdr:cNvSpPr/>
      </xdr:nvSpPr>
      <xdr:spPr>
        <a:xfrm>
          <a:off x="2857500" y="133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39501</xdr:rowOff>
    </xdr:from>
    <xdr:ext cx="599010" cy="259045"/>
    <xdr:sp macro="" textlink="">
      <xdr:nvSpPr>
        <xdr:cNvPr id="198" name="テキスト ボックス 197"/>
        <xdr:cNvSpPr txBox="1"/>
      </xdr:nvSpPr>
      <xdr:spPr>
        <a:xfrm>
          <a:off x="2608794" y="13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155702</xdr:rowOff>
    </xdr:from>
    <xdr:to>
      <xdr:col>3</xdr:col>
      <xdr:colOff>3175</xdr:colOff>
      <xdr:row>78</xdr:row>
      <xdr:rowOff>85852</xdr:rowOff>
    </xdr:to>
    <xdr:sp macro="" textlink="">
      <xdr:nvSpPr>
        <xdr:cNvPr id="199" name="円/楕円 198"/>
        <xdr:cNvSpPr/>
      </xdr:nvSpPr>
      <xdr:spPr>
        <a:xfrm>
          <a:off x="1968500" y="133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76979</xdr:rowOff>
    </xdr:from>
    <xdr:ext cx="599010" cy="259045"/>
    <xdr:sp macro="" textlink="">
      <xdr:nvSpPr>
        <xdr:cNvPr id="200" name="テキスト ボックス 199"/>
        <xdr:cNvSpPr txBox="1"/>
      </xdr:nvSpPr>
      <xdr:spPr>
        <a:xfrm>
          <a:off x="1719794" y="134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41566</xdr:rowOff>
    </xdr:from>
    <xdr:to>
      <xdr:col>1</xdr:col>
      <xdr:colOff>485775</xdr:colOff>
      <xdr:row>78</xdr:row>
      <xdr:rowOff>143166</xdr:rowOff>
    </xdr:to>
    <xdr:sp macro="" textlink="">
      <xdr:nvSpPr>
        <xdr:cNvPr id="201" name="円/楕円 200"/>
        <xdr:cNvSpPr/>
      </xdr:nvSpPr>
      <xdr:spPr>
        <a:xfrm>
          <a:off x="1079500" y="13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134293</xdr:rowOff>
    </xdr:from>
    <xdr:ext cx="534377" cy="259045"/>
    <xdr:sp macro="" textlink="">
      <xdr:nvSpPr>
        <xdr:cNvPr id="202" name="テキスト ボックス 201"/>
        <xdr:cNvSpPr txBox="1"/>
      </xdr:nvSpPr>
      <xdr:spPr>
        <a:xfrm>
          <a:off x="863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98858</xdr:rowOff>
    </xdr:from>
    <xdr:to>
      <xdr:col>6</xdr:col>
      <xdr:colOff>511175</xdr:colOff>
      <xdr:row>97</xdr:row>
      <xdr:rowOff>114554</xdr:rowOff>
    </xdr:to>
    <xdr:cxnSp macro="">
      <xdr:nvCxnSpPr>
        <xdr:cNvPr id="232" name="直線コネクタ 231"/>
        <xdr:cNvCxnSpPr/>
      </xdr:nvCxnSpPr>
      <xdr:spPr>
        <a:xfrm>
          <a:off x="3797300" y="16729508"/>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98858</xdr:rowOff>
    </xdr:from>
    <xdr:to>
      <xdr:col>5</xdr:col>
      <xdr:colOff>358775</xdr:colOff>
      <xdr:row>98</xdr:row>
      <xdr:rowOff>132747</xdr:rowOff>
    </xdr:to>
    <xdr:cxnSp macro="">
      <xdr:nvCxnSpPr>
        <xdr:cNvPr id="235" name="直線コネクタ 234"/>
        <xdr:cNvCxnSpPr/>
      </xdr:nvCxnSpPr>
      <xdr:spPr>
        <a:xfrm flipV="1">
          <a:off x="2908300" y="16729508"/>
          <a:ext cx="889000" cy="2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68986</xdr:rowOff>
    </xdr:from>
    <xdr:to>
      <xdr:col>4</xdr:col>
      <xdr:colOff>155575</xdr:colOff>
      <xdr:row>98</xdr:row>
      <xdr:rowOff>132747</xdr:rowOff>
    </xdr:to>
    <xdr:cxnSp macro="">
      <xdr:nvCxnSpPr>
        <xdr:cNvPr id="238" name="直線コネクタ 237"/>
        <xdr:cNvCxnSpPr/>
      </xdr:nvCxnSpPr>
      <xdr:spPr>
        <a:xfrm>
          <a:off x="2019300" y="16871086"/>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168866</xdr:rowOff>
    </xdr:from>
    <xdr:to>
      <xdr:col>2</xdr:col>
      <xdr:colOff>638175</xdr:colOff>
      <xdr:row>98</xdr:row>
      <xdr:rowOff>68986</xdr:rowOff>
    </xdr:to>
    <xdr:cxnSp macro="">
      <xdr:nvCxnSpPr>
        <xdr:cNvPr id="241" name="直線コネクタ 240"/>
        <xdr:cNvCxnSpPr/>
      </xdr:nvCxnSpPr>
      <xdr:spPr>
        <a:xfrm>
          <a:off x="1130300" y="16799516"/>
          <a:ext cx="889000" cy="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63754</xdr:rowOff>
    </xdr:from>
    <xdr:to>
      <xdr:col>6</xdr:col>
      <xdr:colOff>561975</xdr:colOff>
      <xdr:row>97</xdr:row>
      <xdr:rowOff>165354</xdr:rowOff>
    </xdr:to>
    <xdr:sp macro="" textlink="">
      <xdr:nvSpPr>
        <xdr:cNvPr id="251" name="円/楕円 250"/>
        <xdr:cNvSpPr/>
      </xdr:nvSpPr>
      <xdr:spPr>
        <a:xfrm>
          <a:off x="45847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86631</xdr:rowOff>
    </xdr:from>
    <xdr:ext cx="534377" cy="259045"/>
    <xdr:sp macro="" textlink="">
      <xdr:nvSpPr>
        <xdr:cNvPr id="252" name="衛生費該当値テキスト"/>
        <xdr:cNvSpPr txBox="1"/>
      </xdr:nvSpPr>
      <xdr:spPr>
        <a:xfrm>
          <a:off x="4686300" y="165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48058</xdr:rowOff>
    </xdr:from>
    <xdr:to>
      <xdr:col>5</xdr:col>
      <xdr:colOff>409575</xdr:colOff>
      <xdr:row>97</xdr:row>
      <xdr:rowOff>149658</xdr:rowOff>
    </xdr:to>
    <xdr:sp macro="" textlink="">
      <xdr:nvSpPr>
        <xdr:cNvPr id="253" name="円/楕円 252"/>
        <xdr:cNvSpPr/>
      </xdr:nvSpPr>
      <xdr:spPr>
        <a:xfrm>
          <a:off x="3746500" y="16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166185</xdr:rowOff>
    </xdr:from>
    <xdr:ext cx="534377" cy="259045"/>
    <xdr:sp macro="" textlink="">
      <xdr:nvSpPr>
        <xdr:cNvPr id="254" name="テキスト ボックス 253"/>
        <xdr:cNvSpPr txBox="1"/>
      </xdr:nvSpPr>
      <xdr:spPr>
        <a:xfrm>
          <a:off x="3530111" y="16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81947</xdr:rowOff>
    </xdr:from>
    <xdr:to>
      <xdr:col>4</xdr:col>
      <xdr:colOff>206375</xdr:colOff>
      <xdr:row>99</xdr:row>
      <xdr:rowOff>12097</xdr:rowOff>
    </xdr:to>
    <xdr:sp macro="" textlink="">
      <xdr:nvSpPr>
        <xdr:cNvPr id="255" name="円/楕円 254"/>
        <xdr:cNvSpPr/>
      </xdr:nvSpPr>
      <xdr:spPr>
        <a:xfrm>
          <a:off x="2857500" y="168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3224</xdr:rowOff>
    </xdr:from>
    <xdr:ext cx="534377" cy="259045"/>
    <xdr:sp macro="" textlink="">
      <xdr:nvSpPr>
        <xdr:cNvPr id="256" name="テキスト ボックス 255"/>
        <xdr:cNvSpPr txBox="1"/>
      </xdr:nvSpPr>
      <xdr:spPr>
        <a:xfrm>
          <a:off x="2641111" y="169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18186</xdr:rowOff>
    </xdr:from>
    <xdr:to>
      <xdr:col>3</xdr:col>
      <xdr:colOff>3175</xdr:colOff>
      <xdr:row>98</xdr:row>
      <xdr:rowOff>119786</xdr:rowOff>
    </xdr:to>
    <xdr:sp macro="" textlink="">
      <xdr:nvSpPr>
        <xdr:cNvPr id="257" name="円/楕円 256"/>
        <xdr:cNvSpPr/>
      </xdr:nvSpPr>
      <xdr:spPr>
        <a:xfrm>
          <a:off x="19685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110913</xdr:rowOff>
    </xdr:from>
    <xdr:ext cx="534377" cy="259045"/>
    <xdr:sp macro="" textlink="">
      <xdr:nvSpPr>
        <xdr:cNvPr id="258" name="テキスト ボックス 257"/>
        <xdr:cNvSpPr txBox="1"/>
      </xdr:nvSpPr>
      <xdr:spPr>
        <a:xfrm>
          <a:off x="1752111" y="169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118066</xdr:rowOff>
    </xdr:from>
    <xdr:to>
      <xdr:col>1</xdr:col>
      <xdr:colOff>485775</xdr:colOff>
      <xdr:row>98</xdr:row>
      <xdr:rowOff>48216</xdr:rowOff>
    </xdr:to>
    <xdr:sp macro="" textlink="">
      <xdr:nvSpPr>
        <xdr:cNvPr id="259" name="円/楕円 258"/>
        <xdr:cNvSpPr/>
      </xdr:nvSpPr>
      <xdr:spPr>
        <a:xfrm>
          <a:off x="1079500" y="167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39343</xdr:rowOff>
    </xdr:from>
    <xdr:ext cx="534377" cy="259045"/>
    <xdr:sp macro="" textlink="">
      <xdr:nvSpPr>
        <xdr:cNvPr id="260" name="テキスト ボックス 259"/>
        <xdr:cNvSpPr txBox="1"/>
      </xdr:nvSpPr>
      <xdr:spPr>
        <a:xfrm>
          <a:off x="863111" y="168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153416</xdr:rowOff>
    </xdr:from>
    <xdr:to>
      <xdr:col>15</xdr:col>
      <xdr:colOff>180975</xdr:colOff>
      <xdr:row>38</xdr:row>
      <xdr:rowOff>156083</xdr:rowOff>
    </xdr:to>
    <xdr:cxnSp macro="">
      <xdr:nvCxnSpPr>
        <xdr:cNvPr id="289" name="直線コネクタ 288"/>
        <xdr:cNvCxnSpPr/>
      </xdr:nvCxnSpPr>
      <xdr:spPr>
        <a:xfrm flipV="1">
          <a:off x="9639300" y="666851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148844</xdr:rowOff>
    </xdr:from>
    <xdr:to>
      <xdr:col>14</xdr:col>
      <xdr:colOff>28575</xdr:colOff>
      <xdr:row>38</xdr:row>
      <xdr:rowOff>156083</xdr:rowOff>
    </xdr:to>
    <xdr:cxnSp macro="">
      <xdr:nvCxnSpPr>
        <xdr:cNvPr id="292" name="直線コネクタ 291"/>
        <xdr:cNvCxnSpPr/>
      </xdr:nvCxnSpPr>
      <xdr:spPr>
        <a:xfrm>
          <a:off x="8750300" y="666394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112268</xdr:rowOff>
    </xdr:from>
    <xdr:to>
      <xdr:col>12</xdr:col>
      <xdr:colOff>511175</xdr:colOff>
      <xdr:row>38</xdr:row>
      <xdr:rowOff>148844</xdr:rowOff>
    </xdr:to>
    <xdr:cxnSp macro="">
      <xdr:nvCxnSpPr>
        <xdr:cNvPr id="295" name="直線コネクタ 294"/>
        <xdr:cNvCxnSpPr/>
      </xdr:nvCxnSpPr>
      <xdr:spPr>
        <a:xfrm>
          <a:off x="7861300" y="6627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102362</xdr:rowOff>
    </xdr:from>
    <xdr:to>
      <xdr:col>11</xdr:col>
      <xdr:colOff>307975</xdr:colOff>
      <xdr:row>38</xdr:row>
      <xdr:rowOff>112268</xdr:rowOff>
    </xdr:to>
    <xdr:cxnSp macro="">
      <xdr:nvCxnSpPr>
        <xdr:cNvPr id="298" name="直線コネクタ 297"/>
        <xdr:cNvCxnSpPr/>
      </xdr:nvCxnSpPr>
      <xdr:spPr>
        <a:xfrm>
          <a:off x="6972300" y="6103112"/>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102616</xdr:rowOff>
    </xdr:from>
    <xdr:to>
      <xdr:col>15</xdr:col>
      <xdr:colOff>231775</xdr:colOff>
      <xdr:row>39</xdr:row>
      <xdr:rowOff>32766</xdr:rowOff>
    </xdr:to>
    <xdr:sp macro="" textlink="">
      <xdr:nvSpPr>
        <xdr:cNvPr id="308" name="円/楕円 307"/>
        <xdr:cNvSpPr/>
      </xdr:nvSpPr>
      <xdr:spPr>
        <a:xfrm>
          <a:off x="104267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17543</xdr:rowOff>
    </xdr:from>
    <xdr:ext cx="378565" cy="259045"/>
    <xdr:sp macro="" textlink="">
      <xdr:nvSpPr>
        <xdr:cNvPr id="309" name="労働費該当値テキスト"/>
        <xdr:cNvSpPr txBox="1"/>
      </xdr:nvSpPr>
      <xdr:spPr>
        <a:xfrm>
          <a:off x="10528300" y="653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105283</xdr:rowOff>
    </xdr:from>
    <xdr:to>
      <xdr:col>14</xdr:col>
      <xdr:colOff>79375</xdr:colOff>
      <xdr:row>39</xdr:row>
      <xdr:rowOff>35433</xdr:rowOff>
    </xdr:to>
    <xdr:sp macro="" textlink="">
      <xdr:nvSpPr>
        <xdr:cNvPr id="310" name="円/楕円 309"/>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26560</xdr:rowOff>
    </xdr:from>
    <xdr:ext cx="378565" cy="259045"/>
    <xdr:sp macro="" textlink="">
      <xdr:nvSpPr>
        <xdr:cNvPr id="311" name="テキスト ボックス 310"/>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98044</xdr:rowOff>
    </xdr:from>
    <xdr:to>
      <xdr:col>12</xdr:col>
      <xdr:colOff>561975</xdr:colOff>
      <xdr:row>39</xdr:row>
      <xdr:rowOff>28194</xdr:rowOff>
    </xdr:to>
    <xdr:sp macro="" textlink="">
      <xdr:nvSpPr>
        <xdr:cNvPr id="312" name="円/楕円 311"/>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19321</xdr:rowOff>
    </xdr:from>
    <xdr:ext cx="378565" cy="259045"/>
    <xdr:sp macro="" textlink="">
      <xdr:nvSpPr>
        <xdr:cNvPr id="313" name="テキスト ボックス 312"/>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61468</xdr:rowOff>
    </xdr:from>
    <xdr:to>
      <xdr:col>11</xdr:col>
      <xdr:colOff>358775</xdr:colOff>
      <xdr:row>38</xdr:row>
      <xdr:rowOff>163068</xdr:rowOff>
    </xdr:to>
    <xdr:sp macro="" textlink="">
      <xdr:nvSpPr>
        <xdr:cNvPr id="314" name="円/楕円 313"/>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154195</xdr:rowOff>
    </xdr:from>
    <xdr:ext cx="378565" cy="259045"/>
    <xdr:sp macro="" textlink="">
      <xdr:nvSpPr>
        <xdr:cNvPr id="315" name="テキスト ボックス 314"/>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51562</xdr:rowOff>
    </xdr:from>
    <xdr:to>
      <xdr:col>10</xdr:col>
      <xdr:colOff>155575</xdr:colOff>
      <xdr:row>35</xdr:row>
      <xdr:rowOff>153162</xdr:rowOff>
    </xdr:to>
    <xdr:sp macro="" textlink="">
      <xdr:nvSpPr>
        <xdr:cNvPr id="316" name="円/楕円 315"/>
        <xdr:cNvSpPr/>
      </xdr:nvSpPr>
      <xdr:spPr>
        <a:xfrm>
          <a:off x="6921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144289</xdr:rowOff>
    </xdr:from>
    <xdr:ext cx="469744" cy="259045"/>
    <xdr:sp macro="" textlink="">
      <xdr:nvSpPr>
        <xdr:cNvPr id="317" name="テキスト ボックス 316"/>
        <xdr:cNvSpPr txBox="1"/>
      </xdr:nvSpPr>
      <xdr:spPr>
        <a:xfrm>
          <a:off x="6737427"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16096</xdr:rowOff>
    </xdr:from>
    <xdr:to>
      <xdr:col>15</xdr:col>
      <xdr:colOff>180975</xdr:colOff>
      <xdr:row>58</xdr:row>
      <xdr:rowOff>31869</xdr:rowOff>
    </xdr:to>
    <xdr:cxnSp macro="">
      <xdr:nvCxnSpPr>
        <xdr:cNvPr id="344" name="直線コネクタ 343"/>
        <xdr:cNvCxnSpPr/>
      </xdr:nvCxnSpPr>
      <xdr:spPr>
        <a:xfrm>
          <a:off x="9639300" y="9960196"/>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2105</xdr:rowOff>
    </xdr:from>
    <xdr:to>
      <xdr:col>14</xdr:col>
      <xdr:colOff>28575</xdr:colOff>
      <xdr:row>58</xdr:row>
      <xdr:rowOff>16096</xdr:rowOff>
    </xdr:to>
    <xdr:cxnSp macro="">
      <xdr:nvCxnSpPr>
        <xdr:cNvPr id="347" name="直線コネクタ 346"/>
        <xdr:cNvCxnSpPr/>
      </xdr:nvCxnSpPr>
      <xdr:spPr>
        <a:xfrm>
          <a:off x="8750300" y="994620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2105</xdr:rowOff>
    </xdr:from>
    <xdr:to>
      <xdr:col>12</xdr:col>
      <xdr:colOff>511175</xdr:colOff>
      <xdr:row>58</xdr:row>
      <xdr:rowOff>50546</xdr:rowOff>
    </xdr:to>
    <xdr:cxnSp macro="">
      <xdr:nvCxnSpPr>
        <xdr:cNvPr id="350" name="直線コネクタ 349"/>
        <xdr:cNvCxnSpPr/>
      </xdr:nvCxnSpPr>
      <xdr:spPr>
        <a:xfrm flipV="1">
          <a:off x="7861300" y="994620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49220</xdr:rowOff>
    </xdr:from>
    <xdr:to>
      <xdr:col>11</xdr:col>
      <xdr:colOff>307975</xdr:colOff>
      <xdr:row>58</xdr:row>
      <xdr:rowOff>50546</xdr:rowOff>
    </xdr:to>
    <xdr:cxnSp macro="">
      <xdr:nvCxnSpPr>
        <xdr:cNvPr id="353" name="直線コネクタ 352"/>
        <xdr:cNvCxnSpPr/>
      </xdr:nvCxnSpPr>
      <xdr:spPr>
        <a:xfrm>
          <a:off x="6972300" y="999332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152519</xdr:rowOff>
    </xdr:from>
    <xdr:to>
      <xdr:col>15</xdr:col>
      <xdr:colOff>231775</xdr:colOff>
      <xdr:row>58</xdr:row>
      <xdr:rowOff>82669</xdr:rowOff>
    </xdr:to>
    <xdr:sp macro="" textlink="">
      <xdr:nvSpPr>
        <xdr:cNvPr id="363" name="円/楕円 362"/>
        <xdr:cNvSpPr/>
      </xdr:nvSpPr>
      <xdr:spPr>
        <a:xfrm>
          <a:off x="10426700" y="99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136746</xdr:rowOff>
    </xdr:from>
    <xdr:to>
      <xdr:col>14</xdr:col>
      <xdr:colOff>79375</xdr:colOff>
      <xdr:row>58</xdr:row>
      <xdr:rowOff>66896</xdr:rowOff>
    </xdr:to>
    <xdr:sp macro="" textlink="">
      <xdr:nvSpPr>
        <xdr:cNvPr id="365" name="円/楕円 364"/>
        <xdr:cNvSpPr/>
      </xdr:nvSpPr>
      <xdr:spPr>
        <a:xfrm>
          <a:off x="95885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58023</xdr:rowOff>
    </xdr:from>
    <xdr:ext cx="469744" cy="259045"/>
    <xdr:sp macro="" textlink="">
      <xdr:nvSpPr>
        <xdr:cNvPr id="366" name="テキスト ボックス 365"/>
        <xdr:cNvSpPr txBox="1"/>
      </xdr:nvSpPr>
      <xdr:spPr>
        <a:xfrm>
          <a:off x="9404427" y="1000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122755</xdr:rowOff>
    </xdr:from>
    <xdr:to>
      <xdr:col>12</xdr:col>
      <xdr:colOff>561975</xdr:colOff>
      <xdr:row>58</xdr:row>
      <xdr:rowOff>52905</xdr:rowOff>
    </xdr:to>
    <xdr:sp macro="" textlink="">
      <xdr:nvSpPr>
        <xdr:cNvPr id="367" name="円/楕円 366"/>
        <xdr:cNvSpPr/>
      </xdr:nvSpPr>
      <xdr:spPr>
        <a:xfrm>
          <a:off x="86995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44032</xdr:rowOff>
    </xdr:from>
    <xdr:ext cx="469744" cy="259045"/>
    <xdr:sp macro="" textlink="">
      <xdr:nvSpPr>
        <xdr:cNvPr id="368" name="テキスト ボックス 367"/>
        <xdr:cNvSpPr txBox="1"/>
      </xdr:nvSpPr>
      <xdr:spPr>
        <a:xfrm>
          <a:off x="8515427" y="99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171196</xdr:rowOff>
    </xdr:from>
    <xdr:to>
      <xdr:col>11</xdr:col>
      <xdr:colOff>358775</xdr:colOff>
      <xdr:row>58</xdr:row>
      <xdr:rowOff>101346</xdr:rowOff>
    </xdr:to>
    <xdr:sp macro="" textlink="">
      <xdr:nvSpPr>
        <xdr:cNvPr id="369" name="円/楕円 368"/>
        <xdr:cNvSpPr/>
      </xdr:nvSpPr>
      <xdr:spPr>
        <a:xfrm>
          <a:off x="78105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92473</xdr:rowOff>
    </xdr:from>
    <xdr:ext cx="469744" cy="259045"/>
    <xdr:sp macro="" textlink="">
      <xdr:nvSpPr>
        <xdr:cNvPr id="370" name="テキスト ボックス 369"/>
        <xdr:cNvSpPr txBox="1"/>
      </xdr:nvSpPr>
      <xdr:spPr>
        <a:xfrm>
          <a:off x="7626427"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169870</xdr:rowOff>
    </xdr:from>
    <xdr:to>
      <xdr:col>10</xdr:col>
      <xdr:colOff>155575</xdr:colOff>
      <xdr:row>58</xdr:row>
      <xdr:rowOff>100020</xdr:rowOff>
    </xdr:to>
    <xdr:sp macro="" textlink="">
      <xdr:nvSpPr>
        <xdr:cNvPr id="371" name="円/楕円 370"/>
        <xdr:cNvSpPr/>
      </xdr:nvSpPr>
      <xdr:spPr>
        <a:xfrm>
          <a:off x="6921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91147</xdr:rowOff>
    </xdr:from>
    <xdr:ext cx="469744" cy="259045"/>
    <xdr:sp macro="" textlink="">
      <xdr:nvSpPr>
        <xdr:cNvPr id="372" name="テキスト ボックス 371"/>
        <xdr:cNvSpPr txBox="1"/>
      </xdr:nvSpPr>
      <xdr:spPr>
        <a:xfrm>
          <a:off x="6737427" y="100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75234</xdr:rowOff>
    </xdr:from>
    <xdr:to>
      <xdr:col>15</xdr:col>
      <xdr:colOff>180975</xdr:colOff>
      <xdr:row>78</xdr:row>
      <xdr:rowOff>113640</xdr:rowOff>
    </xdr:to>
    <xdr:cxnSp macro="">
      <xdr:nvCxnSpPr>
        <xdr:cNvPr id="401" name="直線コネクタ 400"/>
        <xdr:cNvCxnSpPr/>
      </xdr:nvCxnSpPr>
      <xdr:spPr>
        <a:xfrm>
          <a:off x="9639300" y="13448334"/>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75234</xdr:rowOff>
    </xdr:from>
    <xdr:to>
      <xdr:col>14</xdr:col>
      <xdr:colOff>28575</xdr:colOff>
      <xdr:row>78</xdr:row>
      <xdr:rowOff>131166</xdr:rowOff>
    </xdr:to>
    <xdr:cxnSp macro="">
      <xdr:nvCxnSpPr>
        <xdr:cNvPr id="404" name="直線コネクタ 403"/>
        <xdr:cNvCxnSpPr/>
      </xdr:nvCxnSpPr>
      <xdr:spPr>
        <a:xfrm flipV="1">
          <a:off x="8750300" y="13448334"/>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131166</xdr:rowOff>
    </xdr:from>
    <xdr:to>
      <xdr:col>12</xdr:col>
      <xdr:colOff>511175</xdr:colOff>
      <xdr:row>78</xdr:row>
      <xdr:rowOff>135737</xdr:rowOff>
    </xdr:to>
    <xdr:cxnSp macro="">
      <xdr:nvCxnSpPr>
        <xdr:cNvPr id="407" name="直線コネクタ 406"/>
        <xdr:cNvCxnSpPr/>
      </xdr:nvCxnSpPr>
      <xdr:spPr>
        <a:xfrm flipV="1">
          <a:off x="7861300" y="1350426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135737</xdr:rowOff>
    </xdr:from>
    <xdr:to>
      <xdr:col>11</xdr:col>
      <xdr:colOff>307975</xdr:colOff>
      <xdr:row>78</xdr:row>
      <xdr:rowOff>146786</xdr:rowOff>
    </xdr:to>
    <xdr:cxnSp macro="">
      <xdr:nvCxnSpPr>
        <xdr:cNvPr id="410" name="直線コネクタ 409"/>
        <xdr:cNvCxnSpPr/>
      </xdr:nvCxnSpPr>
      <xdr:spPr>
        <a:xfrm flipV="1">
          <a:off x="6972300" y="1350883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62840</xdr:rowOff>
    </xdr:from>
    <xdr:to>
      <xdr:col>15</xdr:col>
      <xdr:colOff>231775</xdr:colOff>
      <xdr:row>78</xdr:row>
      <xdr:rowOff>164440</xdr:rowOff>
    </xdr:to>
    <xdr:sp macro="" textlink="">
      <xdr:nvSpPr>
        <xdr:cNvPr id="420" name="円/楕円 419"/>
        <xdr:cNvSpPr/>
      </xdr:nvSpPr>
      <xdr:spPr>
        <a:xfrm>
          <a:off x="104267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149217</xdr:rowOff>
    </xdr:from>
    <xdr:ext cx="469744" cy="259045"/>
    <xdr:sp macro="" textlink="">
      <xdr:nvSpPr>
        <xdr:cNvPr id="421" name="商工費該当値テキスト"/>
        <xdr:cNvSpPr txBox="1"/>
      </xdr:nvSpPr>
      <xdr:spPr>
        <a:xfrm>
          <a:off x="10528300" y="133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24434</xdr:rowOff>
    </xdr:from>
    <xdr:to>
      <xdr:col>14</xdr:col>
      <xdr:colOff>79375</xdr:colOff>
      <xdr:row>78</xdr:row>
      <xdr:rowOff>126034</xdr:rowOff>
    </xdr:to>
    <xdr:sp macro="" textlink="">
      <xdr:nvSpPr>
        <xdr:cNvPr id="422" name="円/楕円 421"/>
        <xdr:cNvSpPr/>
      </xdr:nvSpPr>
      <xdr:spPr>
        <a:xfrm>
          <a:off x="9588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117161</xdr:rowOff>
    </xdr:from>
    <xdr:ext cx="469744" cy="259045"/>
    <xdr:sp macro="" textlink="">
      <xdr:nvSpPr>
        <xdr:cNvPr id="423" name="テキスト ボックス 422"/>
        <xdr:cNvSpPr txBox="1"/>
      </xdr:nvSpPr>
      <xdr:spPr>
        <a:xfrm>
          <a:off x="9404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80366</xdr:rowOff>
    </xdr:from>
    <xdr:to>
      <xdr:col>12</xdr:col>
      <xdr:colOff>561975</xdr:colOff>
      <xdr:row>79</xdr:row>
      <xdr:rowOff>10516</xdr:rowOff>
    </xdr:to>
    <xdr:sp macro="" textlink="">
      <xdr:nvSpPr>
        <xdr:cNvPr id="424" name="円/楕円 423"/>
        <xdr:cNvSpPr/>
      </xdr:nvSpPr>
      <xdr:spPr>
        <a:xfrm>
          <a:off x="8699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1643</xdr:rowOff>
    </xdr:from>
    <xdr:ext cx="469744" cy="259045"/>
    <xdr:sp macro="" textlink="">
      <xdr:nvSpPr>
        <xdr:cNvPr id="425" name="テキスト ボックス 424"/>
        <xdr:cNvSpPr txBox="1"/>
      </xdr:nvSpPr>
      <xdr:spPr>
        <a:xfrm>
          <a:off x="8515427"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84937</xdr:rowOff>
    </xdr:from>
    <xdr:to>
      <xdr:col>11</xdr:col>
      <xdr:colOff>358775</xdr:colOff>
      <xdr:row>79</xdr:row>
      <xdr:rowOff>15087</xdr:rowOff>
    </xdr:to>
    <xdr:sp macro="" textlink="">
      <xdr:nvSpPr>
        <xdr:cNvPr id="426" name="円/楕円 425"/>
        <xdr:cNvSpPr/>
      </xdr:nvSpPr>
      <xdr:spPr>
        <a:xfrm>
          <a:off x="7810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6214</xdr:rowOff>
    </xdr:from>
    <xdr:ext cx="469744" cy="259045"/>
    <xdr:sp macro="" textlink="">
      <xdr:nvSpPr>
        <xdr:cNvPr id="427" name="テキスト ボックス 426"/>
        <xdr:cNvSpPr txBox="1"/>
      </xdr:nvSpPr>
      <xdr:spPr>
        <a:xfrm>
          <a:off x="7626427"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95986</xdr:rowOff>
    </xdr:from>
    <xdr:to>
      <xdr:col>10</xdr:col>
      <xdr:colOff>155575</xdr:colOff>
      <xdr:row>79</xdr:row>
      <xdr:rowOff>26136</xdr:rowOff>
    </xdr:to>
    <xdr:sp macro="" textlink="">
      <xdr:nvSpPr>
        <xdr:cNvPr id="428" name="円/楕円 427"/>
        <xdr:cNvSpPr/>
      </xdr:nvSpPr>
      <xdr:spPr>
        <a:xfrm>
          <a:off x="6921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17263</xdr:rowOff>
    </xdr:from>
    <xdr:ext cx="469744" cy="259045"/>
    <xdr:sp macro="" textlink="">
      <xdr:nvSpPr>
        <xdr:cNvPr id="429" name="テキスト ボックス 428"/>
        <xdr:cNvSpPr txBox="1"/>
      </xdr:nvSpPr>
      <xdr:spPr>
        <a:xfrm>
          <a:off x="6737427"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46755</xdr:rowOff>
    </xdr:from>
    <xdr:to>
      <xdr:col>15</xdr:col>
      <xdr:colOff>180975</xdr:colOff>
      <xdr:row>98</xdr:row>
      <xdr:rowOff>53032</xdr:rowOff>
    </xdr:to>
    <xdr:cxnSp macro="">
      <xdr:nvCxnSpPr>
        <xdr:cNvPr id="456" name="直線コネクタ 455"/>
        <xdr:cNvCxnSpPr/>
      </xdr:nvCxnSpPr>
      <xdr:spPr>
        <a:xfrm flipV="1">
          <a:off x="9639300" y="16848855"/>
          <a:ext cx="8382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53032</xdr:rowOff>
    </xdr:from>
    <xdr:to>
      <xdr:col>14</xdr:col>
      <xdr:colOff>28575</xdr:colOff>
      <xdr:row>98</xdr:row>
      <xdr:rowOff>56832</xdr:rowOff>
    </xdr:to>
    <xdr:cxnSp macro="">
      <xdr:nvCxnSpPr>
        <xdr:cNvPr id="459" name="直線コネクタ 458"/>
        <xdr:cNvCxnSpPr/>
      </xdr:nvCxnSpPr>
      <xdr:spPr>
        <a:xfrm flipV="1">
          <a:off x="8750300" y="1685513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51707</xdr:rowOff>
    </xdr:from>
    <xdr:to>
      <xdr:col>12</xdr:col>
      <xdr:colOff>511175</xdr:colOff>
      <xdr:row>98</xdr:row>
      <xdr:rowOff>56832</xdr:rowOff>
    </xdr:to>
    <xdr:cxnSp macro="">
      <xdr:nvCxnSpPr>
        <xdr:cNvPr id="462" name="直線コネクタ 461"/>
        <xdr:cNvCxnSpPr/>
      </xdr:nvCxnSpPr>
      <xdr:spPr>
        <a:xfrm>
          <a:off x="7861300" y="1685380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51707</xdr:rowOff>
    </xdr:from>
    <xdr:to>
      <xdr:col>11</xdr:col>
      <xdr:colOff>307975</xdr:colOff>
      <xdr:row>98</xdr:row>
      <xdr:rowOff>63100</xdr:rowOff>
    </xdr:to>
    <xdr:cxnSp macro="">
      <xdr:nvCxnSpPr>
        <xdr:cNvPr id="465" name="直線コネクタ 464"/>
        <xdr:cNvCxnSpPr/>
      </xdr:nvCxnSpPr>
      <xdr:spPr>
        <a:xfrm flipV="1">
          <a:off x="6972300" y="16853807"/>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167405</xdr:rowOff>
    </xdr:from>
    <xdr:to>
      <xdr:col>15</xdr:col>
      <xdr:colOff>231775</xdr:colOff>
      <xdr:row>98</xdr:row>
      <xdr:rowOff>97555</xdr:rowOff>
    </xdr:to>
    <xdr:sp macro="" textlink="">
      <xdr:nvSpPr>
        <xdr:cNvPr id="475" name="円/楕円 474"/>
        <xdr:cNvSpPr/>
      </xdr:nvSpPr>
      <xdr:spPr>
        <a:xfrm>
          <a:off x="10426700" y="167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82332</xdr:rowOff>
    </xdr:from>
    <xdr:ext cx="534377" cy="259045"/>
    <xdr:sp macro="" textlink="">
      <xdr:nvSpPr>
        <xdr:cNvPr id="476" name="土木費該当値テキスト"/>
        <xdr:cNvSpPr txBox="1"/>
      </xdr:nvSpPr>
      <xdr:spPr>
        <a:xfrm>
          <a:off x="10528300"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2232</xdr:rowOff>
    </xdr:from>
    <xdr:to>
      <xdr:col>14</xdr:col>
      <xdr:colOff>79375</xdr:colOff>
      <xdr:row>98</xdr:row>
      <xdr:rowOff>103832</xdr:rowOff>
    </xdr:to>
    <xdr:sp macro="" textlink="">
      <xdr:nvSpPr>
        <xdr:cNvPr id="477" name="円/楕円 476"/>
        <xdr:cNvSpPr/>
      </xdr:nvSpPr>
      <xdr:spPr>
        <a:xfrm>
          <a:off x="9588500" y="16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94959</xdr:rowOff>
    </xdr:from>
    <xdr:ext cx="534377" cy="259045"/>
    <xdr:sp macro="" textlink="">
      <xdr:nvSpPr>
        <xdr:cNvPr id="478" name="テキスト ボックス 477"/>
        <xdr:cNvSpPr txBox="1"/>
      </xdr:nvSpPr>
      <xdr:spPr>
        <a:xfrm>
          <a:off x="9372111" y="168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6032</xdr:rowOff>
    </xdr:from>
    <xdr:to>
      <xdr:col>12</xdr:col>
      <xdr:colOff>561975</xdr:colOff>
      <xdr:row>98</xdr:row>
      <xdr:rowOff>107632</xdr:rowOff>
    </xdr:to>
    <xdr:sp macro="" textlink="">
      <xdr:nvSpPr>
        <xdr:cNvPr id="479" name="円/楕円 478"/>
        <xdr:cNvSpPr/>
      </xdr:nvSpPr>
      <xdr:spPr>
        <a:xfrm>
          <a:off x="8699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98759</xdr:rowOff>
    </xdr:from>
    <xdr:ext cx="534377" cy="259045"/>
    <xdr:sp macro="" textlink="">
      <xdr:nvSpPr>
        <xdr:cNvPr id="480" name="テキスト ボックス 479"/>
        <xdr:cNvSpPr txBox="1"/>
      </xdr:nvSpPr>
      <xdr:spPr>
        <a:xfrm>
          <a:off x="8483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907</xdr:rowOff>
    </xdr:from>
    <xdr:to>
      <xdr:col>11</xdr:col>
      <xdr:colOff>358775</xdr:colOff>
      <xdr:row>98</xdr:row>
      <xdr:rowOff>102507</xdr:rowOff>
    </xdr:to>
    <xdr:sp macro="" textlink="">
      <xdr:nvSpPr>
        <xdr:cNvPr id="481" name="円/楕円 480"/>
        <xdr:cNvSpPr/>
      </xdr:nvSpPr>
      <xdr:spPr>
        <a:xfrm>
          <a:off x="7810500" y="168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93634</xdr:rowOff>
    </xdr:from>
    <xdr:ext cx="534377" cy="259045"/>
    <xdr:sp macro="" textlink="">
      <xdr:nvSpPr>
        <xdr:cNvPr id="482" name="テキスト ボックス 481"/>
        <xdr:cNvSpPr txBox="1"/>
      </xdr:nvSpPr>
      <xdr:spPr>
        <a:xfrm>
          <a:off x="7594111"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12300</xdr:rowOff>
    </xdr:from>
    <xdr:to>
      <xdr:col>10</xdr:col>
      <xdr:colOff>155575</xdr:colOff>
      <xdr:row>98</xdr:row>
      <xdr:rowOff>113900</xdr:rowOff>
    </xdr:to>
    <xdr:sp macro="" textlink="">
      <xdr:nvSpPr>
        <xdr:cNvPr id="483" name="円/楕円 482"/>
        <xdr:cNvSpPr/>
      </xdr:nvSpPr>
      <xdr:spPr>
        <a:xfrm>
          <a:off x="6921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105027</xdr:rowOff>
    </xdr:from>
    <xdr:ext cx="534377" cy="259045"/>
    <xdr:sp macro="" textlink="">
      <xdr:nvSpPr>
        <xdr:cNvPr id="484" name="テキスト ボックス 483"/>
        <xdr:cNvSpPr txBox="1"/>
      </xdr:nvSpPr>
      <xdr:spPr>
        <a:xfrm>
          <a:off x="6705111" y="169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144866</xdr:rowOff>
    </xdr:from>
    <xdr:to>
      <xdr:col>23</xdr:col>
      <xdr:colOff>517525</xdr:colOff>
      <xdr:row>38</xdr:row>
      <xdr:rowOff>4140</xdr:rowOff>
    </xdr:to>
    <xdr:cxnSp macro="">
      <xdr:nvCxnSpPr>
        <xdr:cNvPr id="512" name="直線コネクタ 511"/>
        <xdr:cNvCxnSpPr/>
      </xdr:nvCxnSpPr>
      <xdr:spPr>
        <a:xfrm>
          <a:off x="15481300" y="6488516"/>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144866</xdr:rowOff>
    </xdr:from>
    <xdr:to>
      <xdr:col>22</xdr:col>
      <xdr:colOff>365125</xdr:colOff>
      <xdr:row>38</xdr:row>
      <xdr:rowOff>32898</xdr:rowOff>
    </xdr:to>
    <xdr:cxnSp macro="">
      <xdr:nvCxnSpPr>
        <xdr:cNvPr id="515" name="直線コネクタ 514"/>
        <xdr:cNvCxnSpPr/>
      </xdr:nvCxnSpPr>
      <xdr:spPr>
        <a:xfrm flipV="1">
          <a:off x="14592300" y="6488516"/>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23709</xdr:rowOff>
    </xdr:from>
    <xdr:to>
      <xdr:col>21</xdr:col>
      <xdr:colOff>161925</xdr:colOff>
      <xdr:row>38</xdr:row>
      <xdr:rowOff>32898</xdr:rowOff>
    </xdr:to>
    <xdr:cxnSp macro="">
      <xdr:nvCxnSpPr>
        <xdr:cNvPr id="518" name="直線コネクタ 517"/>
        <xdr:cNvCxnSpPr/>
      </xdr:nvCxnSpPr>
      <xdr:spPr>
        <a:xfrm>
          <a:off x="13703300" y="6538809"/>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xdr:rowOff>
    </xdr:from>
    <xdr:to>
      <xdr:col>19</xdr:col>
      <xdr:colOff>644525</xdr:colOff>
      <xdr:row>38</xdr:row>
      <xdr:rowOff>23709</xdr:rowOff>
    </xdr:to>
    <xdr:cxnSp macro="">
      <xdr:nvCxnSpPr>
        <xdr:cNvPr id="521" name="直線コネクタ 520"/>
        <xdr:cNvCxnSpPr/>
      </xdr:nvCxnSpPr>
      <xdr:spPr>
        <a:xfrm>
          <a:off x="12814300" y="65152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124790</xdr:rowOff>
    </xdr:from>
    <xdr:to>
      <xdr:col>23</xdr:col>
      <xdr:colOff>568325</xdr:colOff>
      <xdr:row>38</xdr:row>
      <xdr:rowOff>54940</xdr:rowOff>
    </xdr:to>
    <xdr:sp macro="" textlink="">
      <xdr:nvSpPr>
        <xdr:cNvPr id="531" name="円/楕円 530"/>
        <xdr:cNvSpPr/>
      </xdr:nvSpPr>
      <xdr:spPr>
        <a:xfrm>
          <a:off x="162687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103217</xdr:rowOff>
    </xdr:from>
    <xdr:ext cx="534377" cy="259045"/>
    <xdr:sp macro="" textlink="">
      <xdr:nvSpPr>
        <xdr:cNvPr id="532" name="消防費該当値テキスト"/>
        <xdr:cNvSpPr txBox="1"/>
      </xdr:nvSpPr>
      <xdr:spPr>
        <a:xfrm>
          <a:off x="16370300"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94066</xdr:rowOff>
    </xdr:from>
    <xdr:to>
      <xdr:col>22</xdr:col>
      <xdr:colOff>415925</xdr:colOff>
      <xdr:row>38</xdr:row>
      <xdr:rowOff>24216</xdr:rowOff>
    </xdr:to>
    <xdr:sp macro="" textlink="">
      <xdr:nvSpPr>
        <xdr:cNvPr id="533" name="円/楕円 532"/>
        <xdr:cNvSpPr/>
      </xdr:nvSpPr>
      <xdr:spPr>
        <a:xfrm>
          <a:off x="15430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15343</xdr:rowOff>
    </xdr:from>
    <xdr:ext cx="534377" cy="259045"/>
    <xdr:sp macro="" textlink="">
      <xdr:nvSpPr>
        <xdr:cNvPr id="534" name="テキスト ボックス 533"/>
        <xdr:cNvSpPr txBox="1"/>
      </xdr:nvSpPr>
      <xdr:spPr>
        <a:xfrm>
          <a:off x="15214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153548</xdr:rowOff>
    </xdr:from>
    <xdr:to>
      <xdr:col>21</xdr:col>
      <xdr:colOff>212725</xdr:colOff>
      <xdr:row>38</xdr:row>
      <xdr:rowOff>83698</xdr:rowOff>
    </xdr:to>
    <xdr:sp macro="" textlink="">
      <xdr:nvSpPr>
        <xdr:cNvPr id="535" name="円/楕円 534"/>
        <xdr:cNvSpPr/>
      </xdr:nvSpPr>
      <xdr:spPr>
        <a:xfrm>
          <a:off x="14541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74825</xdr:rowOff>
    </xdr:from>
    <xdr:ext cx="534377" cy="259045"/>
    <xdr:sp macro="" textlink="">
      <xdr:nvSpPr>
        <xdr:cNvPr id="536" name="テキスト ボックス 535"/>
        <xdr:cNvSpPr txBox="1"/>
      </xdr:nvSpPr>
      <xdr:spPr>
        <a:xfrm>
          <a:off x="14325111" y="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144358</xdr:rowOff>
    </xdr:from>
    <xdr:to>
      <xdr:col>20</xdr:col>
      <xdr:colOff>9525</xdr:colOff>
      <xdr:row>38</xdr:row>
      <xdr:rowOff>74509</xdr:rowOff>
    </xdr:to>
    <xdr:sp macro="" textlink="">
      <xdr:nvSpPr>
        <xdr:cNvPr id="537" name="円/楕円 536"/>
        <xdr:cNvSpPr/>
      </xdr:nvSpPr>
      <xdr:spPr>
        <a:xfrm>
          <a:off x="13652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65636</xdr:rowOff>
    </xdr:from>
    <xdr:ext cx="534377" cy="259045"/>
    <xdr:sp macro="" textlink="">
      <xdr:nvSpPr>
        <xdr:cNvPr id="538" name="テキスト ボックス 537"/>
        <xdr:cNvSpPr txBox="1"/>
      </xdr:nvSpPr>
      <xdr:spPr>
        <a:xfrm>
          <a:off x="13436111" y="65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120812</xdr:rowOff>
    </xdr:from>
    <xdr:to>
      <xdr:col>18</xdr:col>
      <xdr:colOff>492125</xdr:colOff>
      <xdr:row>38</xdr:row>
      <xdr:rowOff>50963</xdr:rowOff>
    </xdr:to>
    <xdr:sp macro="" textlink="">
      <xdr:nvSpPr>
        <xdr:cNvPr id="539" name="円/楕円 538"/>
        <xdr:cNvSpPr/>
      </xdr:nvSpPr>
      <xdr:spPr>
        <a:xfrm>
          <a:off x="12763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42090</xdr:rowOff>
    </xdr:from>
    <xdr:ext cx="534377" cy="259045"/>
    <xdr:sp macro="" textlink="">
      <xdr:nvSpPr>
        <xdr:cNvPr id="540" name="テキスト ボックス 539"/>
        <xdr:cNvSpPr txBox="1"/>
      </xdr:nvSpPr>
      <xdr:spPr>
        <a:xfrm>
          <a:off x="12547111" y="65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27539</xdr:rowOff>
    </xdr:from>
    <xdr:to>
      <xdr:col>23</xdr:col>
      <xdr:colOff>517525</xdr:colOff>
      <xdr:row>57</xdr:row>
      <xdr:rowOff>135896</xdr:rowOff>
    </xdr:to>
    <xdr:cxnSp macro="">
      <xdr:nvCxnSpPr>
        <xdr:cNvPr id="572" name="直線コネクタ 571"/>
        <xdr:cNvCxnSpPr/>
      </xdr:nvCxnSpPr>
      <xdr:spPr>
        <a:xfrm flipV="1">
          <a:off x="15481300" y="9800189"/>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135896</xdr:rowOff>
    </xdr:from>
    <xdr:to>
      <xdr:col>22</xdr:col>
      <xdr:colOff>365125</xdr:colOff>
      <xdr:row>58</xdr:row>
      <xdr:rowOff>14476</xdr:rowOff>
    </xdr:to>
    <xdr:cxnSp macro="">
      <xdr:nvCxnSpPr>
        <xdr:cNvPr id="575" name="直線コネクタ 574"/>
        <xdr:cNvCxnSpPr/>
      </xdr:nvCxnSpPr>
      <xdr:spPr>
        <a:xfrm flipV="1">
          <a:off x="14592300" y="9908546"/>
          <a:ext cx="889000" cy="5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51363</xdr:rowOff>
    </xdr:from>
    <xdr:to>
      <xdr:col>21</xdr:col>
      <xdr:colOff>161925</xdr:colOff>
      <xdr:row>58</xdr:row>
      <xdr:rowOff>14476</xdr:rowOff>
    </xdr:to>
    <xdr:cxnSp macro="">
      <xdr:nvCxnSpPr>
        <xdr:cNvPr id="578" name="直線コネクタ 577"/>
        <xdr:cNvCxnSpPr/>
      </xdr:nvCxnSpPr>
      <xdr:spPr>
        <a:xfrm>
          <a:off x="13703300" y="9824013"/>
          <a:ext cx="889000" cy="1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51363</xdr:rowOff>
    </xdr:from>
    <xdr:to>
      <xdr:col>19</xdr:col>
      <xdr:colOff>644525</xdr:colOff>
      <xdr:row>58</xdr:row>
      <xdr:rowOff>39132</xdr:rowOff>
    </xdr:to>
    <xdr:cxnSp macro="">
      <xdr:nvCxnSpPr>
        <xdr:cNvPr id="581" name="直線コネクタ 580"/>
        <xdr:cNvCxnSpPr/>
      </xdr:nvCxnSpPr>
      <xdr:spPr>
        <a:xfrm flipV="1">
          <a:off x="12814300" y="9824013"/>
          <a:ext cx="8890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148189</xdr:rowOff>
    </xdr:from>
    <xdr:to>
      <xdr:col>23</xdr:col>
      <xdr:colOff>568325</xdr:colOff>
      <xdr:row>57</xdr:row>
      <xdr:rowOff>78339</xdr:rowOff>
    </xdr:to>
    <xdr:sp macro="" textlink="">
      <xdr:nvSpPr>
        <xdr:cNvPr id="591" name="円/楕円 590"/>
        <xdr:cNvSpPr/>
      </xdr:nvSpPr>
      <xdr:spPr>
        <a:xfrm>
          <a:off x="16268700" y="97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171066</xdr:rowOff>
    </xdr:from>
    <xdr:ext cx="534377" cy="259045"/>
    <xdr:sp macro="" textlink="">
      <xdr:nvSpPr>
        <xdr:cNvPr id="592" name="教育費該当値テキスト"/>
        <xdr:cNvSpPr txBox="1"/>
      </xdr:nvSpPr>
      <xdr:spPr>
        <a:xfrm>
          <a:off x="16370300" y="96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85096</xdr:rowOff>
    </xdr:from>
    <xdr:to>
      <xdr:col>22</xdr:col>
      <xdr:colOff>415925</xdr:colOff>
      <xdr:row>58</xdr:row>
      <xdr:rowOff>15246</xdr:rowOff>
    </xdr:to>
    <xdr:sp macro="" textlink="">
      <xdr:nvSpPr>
        <xdr:cNvPr id="593" name="円/楕円 592"/>
        <xdr:cNvSpPr/>
      </xdr:nvSpPr>
      <xdr:spPr>
        <a:xfrm>
          <a:off x="15430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6373</xdr:rowOff>
    </xdr:from>
    <xdr:ext cx="534377" cy="259045"/>
    <xdr:sp macro="" textlink="">
      <xdr:nvSpPr>
        <xdr:cNvPr id="594" name="テキスト ボックス 593"/>
        <xdr:cNvSpPr txBox="1"/>
      </xdr:nvSpPr>
      <xdr:spPr>
        <a:xfrm>
          <a:off x="15214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135126</xdr:rowOff>
    </xdr:from>
    <xdr:to>
      <xdr:col>21</xdr:col>
      <xdr:colOff>212725</xdr:colOff>
      <xdr:row>58</xdr:row>
      <xdr:rowOff>65276</xdr:rowOff>
    </xdr:to>
    <xdr:sp macro="" textlink="">
      <xdr:nvSpPr>
        <xdr:cNvPr id="595" name="円/楕円 594"/>
        <xdr:cNvSpPr/>
      </xdr:nvSpPr>
      <xdr:spPr>
        <a:xfrm>
          <a:off x="14541500" y="9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56403</xdr:rowOff>
    </xdr:from>
    <xdr:ext cx="534377" cy="259045"/>
    <xdr:sp macro="" textlink="">
      <xdr:nvSpPr>
        <xdr:cNvPr id="596" name="テキスト ボックス 595"/>
        <xdr:cNvSpPr txBox="1"/>
      </xdr:nvSpPr>
      <xdr:spPr>
        <a:xfrm>
          <a:off x="14325111" y="100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563</xdr:rowOff>
    </xdr:from>
    <xdr:to>
      <xdr:col>20</xdr:col>
      <xdr:colOff>9525</xdr:colOff>
      <xdr:row>57</xdr:row>
      <xdr:rowOff>102163</xdr:rowOff>
    </xdr:to>
    <xdr:sp macro="" textlink="">
      <xdr:nvSpPr>
        <xdr:cNvPr id="597" name="円/楕円 596"/>
        <xdr:cNvSpPr/>
      </xdr:nvSpPr>
      <xdr:spPr>
        <a:xfrm>
          <a:off x="13652500" y="97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93290</xdr:rowOff>
    </xdr:from>
    <xdr:ext cx="534377" cy="259045"/>
    <xdr:sp macro="" textlink="">
      <xdr:nvSpPr>
        <xdr:cNvPr id="598" name="テキスト ボックス 597"/>
        <xdr:cNvSpPr txBox="1"/>
      </xdr:nvSpPr>
      <xdr:spPr>
        <a:xfrm>
          <a:off x="13436111" y="98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159782</xdr:rowOff>
    </xdr:from>
    <xdr:to>
      <xdr:col>18</xdr:col>
      <xdr:colOff>492125</xdr:colOff>
      <xdr:row>58</xdr:row>
      <xdr:rowOff>89932</xdr:rowOff>
    </xdr:to>
    <xdr:sp macro="" textlink="">
      <xdr:nvSpPr>
        <xdr:cNvPr id="599" name="円/楕円 598"/>
        <xdr:cNvSpPr/>
      </xdr:nvSpPr>
      <xdr:spPr>
        <a:xfrm>
          <a:off x="12763500" y="9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81059</xdr:rowOff>
    </xdr:from>
    <xdr:ext cx="534377" cy="259045"/>
    <xdr:sp macro="" textlink="">
      <xdr:nvSpPr>
        <xdr:cNvPr id="600" name="テキスト ボックス 599"/>
        <xdr:cNvSpPr txBox="1"/>
      </xdr:nvSpPr>
      <xdr:spPr>
        <a:xfrm>
          <a:off x="12547111" y="1002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135586</xdr:rowOff>
    </xdr:from>
    <xdr:to>
      <xdr:col>23</xdr:col>
      <xdr:colOff>517525</xdr:colOff>
      <xdr:row>78</xdr:row>
      <xdr:rowOff>139700</xdr:rowOff>
    </xdr:to>
    <xdr:cxnSp macro="">
      <xdr:nvCxnSpPr>
        <xdr:cNvPr id="627" name="直線コネクタ 626"/>
        <xdr:cNvCxnSpPr/>
      </xdr:nvCxnSpPr>
      <xdr:spPr>
        <a:xfrm>
          <a:off x="15481300" y="13508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134443</xdr:rowOff>
    </xdr:from>
    <xdr:to>
      <xdr:col>22</xdr:col>
      <xdr:colOff>365125</xdr:colOff>
      <xdr:row>78</xdr:row>
      <xdr:rowOff>135586</xdr:rowOff>
    </xdr:to>
    <xdr:cxnSp macro="">
      <xdr:nvCxnSpPr>
        <xdr:cNvPr id="630" name="直線コネクタ 629"/>
        <xdr:cNvCxnSpPr/>
      </xdr:nvCxnSpPr>
      <xdr:spPr>
        <a:xfrm>
          <a:off x="14592300" y="135075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129961</xdr:rowOff>
    </xdr:from>
    <xdr:to>
      <xdr:col>21</xdr:col>
      <xdr:colOff>161925</xdr:colOff>
      <xdr:row>78</xdr:row>
      <xdr:rowOff>134443</xdr:rowOff>
    </xdr:to>
    <xdr:cxnSp macro="">
      <xdr:nvCxnSpPr>
        <xdr:cNvPr id="633" name="直線コネクタ 632"/>
        <xdr:cNvCxnSpPr/>
      </xdr:nvCxnSpPr>
      <xdr:spPr>
        <a:xfrm>
          <a:off x="13703300" y="1350306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68514</xdr:rowOff>
    </xdr:from>
    <xdr:to>
      <xdr:col>19</xdr:col>
      <xdr:colOff>644525</xdr:colOff>
      <xdr:row>78</xdr:row>
      <xdr:rowOff>129961</xdr:rowOff>
    </xdr:to>
    <xdr:cxnSp macro="">
      <xdr:nvCxnSpPr>
        <xdr:cNvPr id="636" name="直線コネクタ 635"/>
        <xdr:cNvCxnSpPr/>
      </xdr:nvCxnSpPr>
      <xdr:spPr>
        <a:xfrm>
          <a:off x="12814300" y="13441614"/>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84786</xdr:rowOff>
    </xdr:from>
    <xdr:to>
      <xdr:col>22</xdr:col>
      <xdr:colOff>415925</xdr:colOff>
      <xdr:row>79</xdr:row>
      <xdr:rowOff>14936</xdr:rowOff>
    </xdr:to>
    <xdr:sp macro="" textlink="">
      <xdr:nvSpPr>
        <xdr:cNvPr id="648" name="円/楕円 647"/>
        <xdr:cNvSpPr/>
      </xdr:nvSpPr>
      <xdr:spPr>
        <a:xfrm>
          <a:off x="15430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6063</xdr:rowOff>
    </xdr:from>
    <xdr:ext cx="313932" cy="259045"/>
    <xdr:sp macro="" textlink="">
      <xdr:nvSpPr>
        <xdr:cNvPr id="649" name="テキスト ボックス 648"/>
        <xdr:cNvSpPr txBox="1"/>
      </xdr:nvSpPr>
      <xdr:spPr>
        <a:xfrm>
          <a:off x="15324333" y="13550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83643</xdr:rowOff>
    </xdr:from>
    <xdr:to>
      <xdr:col>21</xdr:col>
      <xdr:colOff>212725</xdr:colOff>
      <xdr:row>79</xdr:row>
      <xdr:rowOff>13793</xdr:rowOff>
    </xdr:to>
    <xdr:sp macro="" textlink="">
      <xdr:nvSpPr>
        <xdr:cNvPr id="650" name="円/楕円 649"/>
        <xdr:cNvSpPr/>
      </xdr:nvSpPr>
      <xdr:spPr>
        <a:xfrm>
          <a:off x="1454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4920</xdr:rowOff>
    </xdr:from>
    <xdr:ext cx="378565" cy="259045"/>
    <xdr:sp macro="" textlink="">
      <xdr:nvSpPr>
        <xdr:cNvPr id="651" name="テキスト ボックス 650"/>
        <xdr:cNvSpPr txBox="1"/>
      </xdr:nvSpPr>
      <xdr:spPr>
        <a:xfrm>
          <a:off x="14403017" y="1354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79161</xdr:rowOff>
    </xdr:from>
    <xdr:to>
      <xdr:col>20</xdr:col>
      <xdr:colOff>9525</xdr:colOff>
      <xdr:row>79</xdr:row>
      <xdr:rowOff>9311</xdr:rowOff>
    </xdr:to>
    <xdr:sp macro="" textlink="">
      <xdr:nvSpPr>
        <xdr:cNvPr id="652" name="円/楕円 651"/>
        <xdr:cNvSpPr/>
      </xdr:nvSpPr>
      <xdr:spPr>
        <a:xfrm>
          <a:off x="13652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438</xdr:rowOff>
    </xdr:from>
    <xdr:ext cx="378565" cy="259045"/>
    <xdr:sp macro="" textlink="">
      <xdr:nvSpPr>
        <xdr:cNvPr id="653" name="テキスト ボックス 652"/>
        <xdr:cNvSpPr txBox="1"/>
      </xdr:nvSpPr>
      <xdr:spPr>
        <a:xfrm>
          <a:off x="13514017" y="135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17714</xdr:rowOff>
    </xdr:from>
    <xdr:to>
      <xdr:col>18</xdr:col>
      <xdr:colOff>492125</xdr:colOff>
      <xdr:row>78</xdr:row>
      <xdr:rowOff>119314</xdr:rowOff>
    </xdr:to>
    <xdr:sp macro="" textlink="">
      <xdr:nvSpPr>
        <xdr:cNvPr id="654" name="円/楕円 653"/>
        <xdr:cNvSpPr/>
      </xdr:nvSpPr>
      <xdr:spPr>
        <a:xfrm>
          <a:off x="12763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110441</xdr:rowOff>
    </xdr:from>
    <xdr:ext cx="469744" cy="259045"/>
    <xdr:sp macro="" textlink="">
      <xdr:nvSpPr>
        <xdr:cNvPr id="655" name="テキスト ボックス 654"/>
        <xdr:cNvSpPr txBox="1"/>
      </xdr:nvSpPr>
      <xdr:spPr>
        <a:xfrm>
          <a:off x="12579427"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157817</xdr:rowOff>
    </xdr:from>
    <xdr:to>
      <xdr:col>23</xdr:col>
      <xdr:colOff>517525</xdr:colOff>
      <xdr:row>97</xdr:row>
      <xdr:rowOff>16542</xdr:rowOff>
    </xdr:to>
    <xdr:cxnSp macro="">
      <xdr:nvCxnSpPr>
        <xdr:cNvPr id="688" name="直線コネクタ 687"/>
        <xdr:cNvCxnSpPr/>
      </xdr:nvCxnSpPr>
      <xdr:spPr>
        <a:xfrm>
          <a:off x="15481300" y="1661701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116469</xdr:rowOff>
    </xdr:from>
    <xdr:to>
      <xdr:col>22</xdr:col>
      <xdr:colOff>365125</xdr:colOff>
      <xdr:row>96</xdr:row>
      <xdr:rowOff>157817</xdr:rowOff>
    </xdr:to>
    <xdr:cxnSp macro="">
      <xdr:nvCxnSpPr>
        <xdr:cNvPr id="691" name="直線コネクタ 690"/>
        <xdr:cNvCxnSpPr/>
      </xdr:nvCxnSpPr>
      <xdr:spPr>
        <a:xfrm>
          <a:off x="14592300" y="165756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80135</xdr:rowOff>
    </xdr:from>
    <xdr:to>
      <xdr:col>21</xdr:col>
      <xdr:colOff>161925</xdr:colOff>
      <xdr:row>96</xdr:row>
      <xdr:rowOff>116469</xdr:rowOff>
    </xdr:to>
    <xdr:cxnSp macro="">
      <xdr:nvCxnSpPr>
        <xdr:cNvPr id="694" name="直線コネクタ 693"/>
        <xdr:cNvCxnSpPr/>
      </xdr:nvCxnSpPr>
      <xdr:spPr>
        <a:xfrm>
          <a:off x="13703300" y="16539335"/>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80135</xdr:rowOff>
    </xdr:from>
    <xdr:to>
      <xdr:col>19</xdr:col>
      <xdr:colOff>644525</xdr:colOff>
      <xdr:row>96</xdr:row>
      <xdr:rowOff>114582</xdr:rowOff>
    </xdr:to>
    <xdr:cxnSp macro="">
      <xdr:nvCxnSpPr>
        <xdr:cNvPr id="697" name="直線コネクタ 696"/>
        <xdr:cNvCxnSpPr/>
      </xdr:nvCxnSpPr>
      <xdr:spPr>
        <a:xfrm flipV="1">
          <a:off x="12814300" y="16539335"/>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137192</xdr:rowOff>
    </xdr:from>
    <xdr:to>
      <xdr:col>23</xdr:col>
      <xdr:colOff>568325</xdr:colOff>
      <xdr:row>97</xdr:row>
      <xdr:rowOff>67342</xdr:rowOff>
    </xdr:to>
    <xdr:sp macro="" textlink="">
      <xdr:nvSpPr>
        <xdr:cNvPr id="707" name="円/楕円 706"/>
        <xdr:cNvSpPr/>
      </xdr:nvSpPr>
      <xdr:spPr>
        <a:xfrm>
          <a:off x="16268700" y="165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115619</xdr:rowOff>
    </xdr:from>
    <xdr:ext cx="534377" cy="259045"/>
    <xdr:sp macro="" textlink="">
      <xdr:nvSpPr>
        <xdr:cNvPr id="708" name="公債費該当値テキスト"/>
        <xdr:cNvSpPr txBox="1"/>
      </xdr:nvSpPr>
      <xdr:spPr>
        <a:xfrm>
          <a:off x="16370300" y="165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107017</xdr:rowOff>
    </xdr:from>
    <xdr:to>
      <xdr:col>22</xdr:col>
      <xdr:colOff>415925</xdr:colOff>
      <xdr:row>97</xdr:row>
      <xdr:rowOff>37167</xdr:rowOff>
    </xdr:to>
    <xdr:sp macro="" textlink="">
      <xdr:nvSpPr>
        <xdr:cNvPr id="709" name="円/楕円 708"/>
        <xdr:cNvSpPr/>
      </xdr:nvSpPr>
      <xdr:spPr>
        <a:xfrm>
          <a:off x="15430500" y="165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28294</xdr:rowOff>
    </xdr:from>
    <xdr:ext cx="534377" cy="259045"/>
    <xdr:sp macro="" textlink="">
      <xdr:nvSpPr>
        <xdr:cNvPr id="710" name="テキスト ボックス 709"/>
        <xdr:cNvSpPr txBox="1"/>
      </xdr:nvSpPr>
      <xdr:spPr>
        <a:xfrm>
          <a:off x="15214111" y="166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65669</xdr:rowOff>
    </xdr:from>
    <xdr:to>
      <xdr:col>21</xdr:col>
      <xdr:colOff>212725</xdr:colOff>
      <xdr:row>96</xdr:row>
      <xdr:rowOff>167269</xdr:rowOff>
    </xdr:to>
    <xdr:sp macro="" textlink="">
      <xdr:nvSpPr>
        <xdr:cNvPr id="711" name="円/楕円 710"/>
        <xdr:cNvSpPr/>
      </xdr:nvSpPr>
      <xdr:spPr>
        <a:xfrm>
          <a:off x="14541500" y="165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158396</xdr:rowOff>
    </xdr:from>
    <xdr:ext cx="534377" cy="259045"/>
    <xdr:sp macro="" textlink="">
      <xdr:nvSpPr>
        <xdr:cNvPr id="712" name="テキスト ボックス 711"/>
        <xdr:cNvSpPr txBox="1"/>
      </xdr:nvSpPr>
      <xdr:spPr>
        <a:xfrm>
          <a:off x="14325111" y="166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29335</xdr:rowOff>
    </xdr:from>
    <xdr:to>
      <xdr:col>20</xdr:col>
      <xdr:colOff>9525</xdr:colOff>
      <xdr:row>96</xdr:row>
      <xdr:rowOff>130935</xdr:rowOff>
    </xdr:to>
    <xdr:sp macro="" textlink="">
      <xdr:nvSpPr>
        <xdr:cNvPr id="713" name="円/楕円 712"/>
        <xdr:cNvSpPr/>
      </xdr:nvSpPr>
      <xdr:spPr>
        <a:xfrm>
          <a:off x="13652500" y="16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122062</xdr:rowOff>
    </xdr:from>
    <xdr:ext cx="534377" cy="259045"/>
    <xdr:sp macro="" textlink="">
      <xdr:nvSpPr>
        <xdr:cNvPr id="714" name="テキスト ボックス 713"/>
        <xdr:cNvSpPr txBox="1"/>
      </xdr:nvSpPr>
      <xdr:spPr>
        <a:xfrm>
          <a:off x="13436111" y="165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63782</xdr:rowOff>
    </xdr:from>
    <xdr:to>
      <xdr:col>18</xdr:col>
      <xdr:colOff>492125</xdr:colOff>
      <xdr:row>96</xdr:row>
      <xdr:rowOff>165382</xdr:rowOff>
    </xdr:to>
    <xdr:sp macro="" textlink="">
      <xdr:nvSpPr>
        <xdr:cNvPr id="715" name="円/楕円 714"/>
        <xdr:cNvSpPr/>
      </xdr:nvSpPr>
      <xdr:spPr>
        <a:xfrm>
          <a:off x="12763500" y="165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156509</xdr:rowOff>
    </xdr:from>
    <xdr:ext cx="534377" cy="259045"/>
    <xdr:sp macro="" textlink="">
      <xdr:nvSpPr>
        <xdr:cNvPr id="716" name="テキスト ボックス 715"/>
        <xdr:cNvSpPr txBox="1"/>
      </xdr:nvSpPr>
      <xdr:spPr>
        <a:xfrm>
          <a:off x="12547111" y="166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歳出のなかでも一番大きな割合を占めている民生費は，年々増加基調にあり，平成</a:t>
          </a:r>
          <a:r>
            <a:rPr kumimoji="1" lang="en-US" altLang="ja-JP" sz="1300">
              <a:latin typeface="ＭＳ Ｐゴシック"/>
            </a:rPr>
            <a:t>28</a:t>
          </a:r>
          <a:r>
            <a:rPr kumimoji="1" lang="ja-JP" altLang="en-US" sz="1300">
              <a:latin typeface="ＭＳ Ｐゴシック"/>
            </a:rPr>
            <a:t>年度は市民一人当たり</a:t>
          </a:r>
          <a:r>
            <a:rPr kumimoji="1" lang="en-US" altLang="ja-JP" sz="1300">
              <a:latin typeface="ＭＳ Ｐゴシック"/>
            </a:rPr>
            <a:t>116,451</a:t>
          </a:r>
          <a:r>
            <a:rPr kumimoji="1" lang="ja-JP" altLang="en-US" sz="1300">
              <a:latin typeface="ＭＳ Ｐゴシック"/>
            </a:rPr>
            <a:t>円となっているが，依然として類似団体平均を大きく下回っている。平成</a:t>
          </a:r>
          <a:r>
            <a:rPr kumimoji="1" lang="en-US" altLang="ja-JP" sz="1300">
              <a:latin typeface="ＭＳ Ｐゴシック"/>
            </a:rPr>
            <a:t>28</a:t>
          </a:r>
          <a:r>
            <a:rPr kumimoji="1" lang="ja-JP" altLang="en-US" sz="1300">
              <a:latin typeface="ＭＳ Ｐゴシック"/>
            </a:rPr>
            <a:t>年度の民生費の増額の主な要因としては，子ども・子育て支援事業費や障がい者自立支援給付事業費の伸びが挙げられる。</a:t>
          </a:r>
          <a:endParaRPr kumimoji="1" lang="en-US" altLang="ja-JP" sz="1300">
            <a:latin typeface="ＭＳ Ｐゴシック"/>
          </a:endParaRPr>
        </a:p>
        <a:p>
          <a:r>
            <a:rPr kumimoji="1" lang="ja-JP" altLang="en-US" sz="1300">
              <a:latin typeface="ＭＳ Ｐゴシック"/>
            </a:rPr>
            <a:t>　また，民生費ほど割合は大きくないものの，教育費は市民一人当たり</a:t>
          </a:r>
          <a:r>
            <a:rPr kumimoji="1" lang="en-US" altLang="ja-JP" sz="1300">
              <a:latin typeface="ＭＳ Ｐゴシック"/>
            </a:rPr>
            <a:t>45,369</a:t>
          </a:r>
          <a:r>
            <a:rPr kumimoji="1" lang="ja-JP" altLang="en-US" sz="1300">
              <a:latin typeface="ＭＳ Ｐゴシック"/>
            </a:rPr>
            <a:t>円となり，ここ</a:t>
          </a:r>
          <a:r>
            <a:rPr kumimoji="1" lang="en-US" altLang="ja-JP" sz="1300">
              <a:latin typeface="ＭＳ Ｐゴシック"/>
            </a:rPr>
            <a:t>5</a:t>
          </a:r>
          <a:r>
            <a:rPr kumimoji="1" lang="ja-JP" altLang="en-US" sz="1300">
              <a:latin typeface="ＭＳ Ｐゴシック"/>
            </a:rPr>
            <a:t>年間ではじめて類似団体平均を上回る結果となった。これは，総合運動公園のリニューアル事業として，たつのこフィールドにバックスタンドや照明塔を建設したことが主な要因となっている。</a:t>
          </a:r>
          <a:endParaRPr kumimoji="1" lang="en-US" altLang="ja-JP" sz="1300">
            <a:latin typeface="ＭＳ Ｐゴシック"/>
          </a:endParaRPr>
        </a:p>
        <a:p>
          <a:r>
            <a:rPr kumimoji="1" lang="ja-JP" altLang="en-US" sz="1300">
              <a:latin typeface="ＭＳ Ｐゴシック"/>
            </a:rPr>
            <a:t>　今後も，少子高齢化の進展に伴い，民生費の増加が懸念されることより，各費目において経費削減に努めるとともに，財源の調達方法を精査することで，歳入・歳出両面から財政健全化の取組を進めていく。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年度末の財政調整基金残高は，新規積立を行わず取崩をしたことにより，前年度末から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7,777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千円減っているものの，標準財政規模自体も前年度より減となっていることから，標準財政規模比でみると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年度は前年度より約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億円減，標準財政規模比で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ポイント減となった。これは，地方消費税交付金や臨時財政対策債等が減収となったことによるものであり，ここ数年黒字であった実質単年度収支が赤字となった。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今後は，市税を中心とした一般財源の確保や経費削減に努めていくことで，収支両面から健全化の取組を推進していく。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年度もすべての会計で黒字となったため，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a:t>
          </a:r>
          <a:r>
            <a:rPr kumimoji="1" lang="ja-JP" altLang="en-US" sz="1400">
              <a:solidFill>
                <a:schemeClr val="tx1"/>
              </a:solidFill>
              <a:latin typeface="ＭＳ ゴシック" pitchFamily="49" charset="-128"/>
              <a:ea typeface="ＭＳ ゴシック" pitchFamily="49" charset="-128"/>
            </a:rPr>
            <a:t>算出されなかった。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一般会計は，ここ数年</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8</a:t>
          </a:r>
          <a:r>
            <a:rPr kumimoji="1" lang="ja-JP" altLang="en-US" sz="1400">
              <a:solidFill>
                <a:schemeClr val="tx1"/>
              </a:solidFill>
              <a:latin typeface="ＭＳ ゴシック" pitchFamily="49" charset="-128"/>
              <a:ea typeface="ＭＳ ゴシック" pitchFamily="49" charset="-128"/>
            </a:rPr>
            <a:t>％で推移していたが，平成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6.14</a:t>
          </a:r>
          <a:r>
            <a:rPr kumimoji="1" lang="ja-JP" altLang="en-US" sz="1400">
              <a:solidFill>
                <a:schemeClr val="tx1"/>
              </a:solidFill>
              <a:latin typeface="ＭＳ ゴシック" pitchFamily="49" charset="-128"/>
              <a:ea typeface="ＭＳ ゴシック" pitchFamily="49" charset="-128"/>
            </a:rPr>
            <a:t>％に下がり，前年度から</a:t>
          </a:r>
          <a:r>
            <a:rPr kumimoji="1" lang="en-US" altLang="ja-JP" sz="1400">
              <a:solidFill>
                <a:schemeClr val="tx1"/>
              </a:solidFill>
              <a:latin typeface="ＭＳ ゴシック" pitchFamily="49" charset="-128"/>
              <a:ea typeface="ＭＳ ゴシック" pitchFamily="49" charset="-128"/>
            </a:rPr>
            <a:t>2.49</a:t>
          </a:r>
          <a:r>
            <a:rPr kumimoji="1" lang="ja-JP" altLang="en-US" sz="1400">
              <a:solidFill>
                <a:schemeClr val="tx1"/>
              </a:solidFill>
              <a:latin typeface="ＭＳ ゴシック" pitchFamily="49" charset="-128"/>
              <a:ea typeface="ＭＳ ゴシック" pitchFamily="49" charset="-128"/>
            </a:rPr>
            <a:t>ポイントの減となった。これは，たつのこフィールドバックスタンド・照明塔建設などに伴う歳出の伸びが歳入の伸びを上回ったことにより，形式収支が約</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億円減となったことによるものである。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国民健康保険事業特別会計は，平成</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年度に一度比率が下がったものの，平成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年度は再び平成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年度並みに回復した。これは，国民健康保険税の減収を保険給付費の減が上回ったため，黒字額が増加したものである。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介護保険事業特別会計については，平成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年度以降，比率が低下傾向にあり，平成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0.28</a:t>
          </a:r>
          <a:r>
            <a:rPr kumimoji="1" lang="ja-JP" altLang="en-US" sz="1400">
              <a:solidFill>
                <a:schemeClr val="tx1"/>
              </a:solidFill>
              <a:latin typeface="ＭＳ ゴシック" pitchFamily="49" charset="-128"/>
              <a:ea typeface="ＭＳ ゴシック" pitchFamily="49" charset="-128"/>
            </a:rPr>
            <a:t>％となった。前年度より保険給付費が伸びたことが主な要因である。今後も高齢化に伴い給付費の増加が見込まれることから，適正支給や収入の確保に，より一層力を入れていく。</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また，公共下水道事業特別会計は，法適用化への移行を見据え，経営健全化を推進することで，一般会計からの繰入額の圧縮に努めていく。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既往債の償還の進捗により，平成</a:t>
          </a:r>
          <a:r>
            <a:rPr kumimoji="1" lang="en-US" altLang="ja-JP" sz="1150">
              <a:latin typeface="ＭＳ ゴシック" pitchFamily="49" charset="-128"/>
              <a:ea typeface="ＭＳ ゴシック" pitchFamily="49" charset="-128"/>
            </a:rPr>
            <a:t>26</a:t>
          </a:r>
          <a:r>
            <a:rPr kumimoji="1" lang="ja-JP" altLang="en-US" sz="1150">
              <a:latin typeface="ＭＳ ゴシック" pitchFamily="49" charset="-128"/>
              <a:ea typeface="ＭＳ ゴシック" pitchFamily="49" charset="-128"/>
            </a:rPr>
            <a:t>年度以降元利償還金は減少している。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公営企業債の元利償還金に対する繰入金は，ここ数年</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億円台で推移してきたが，平成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年度は，分流式下水道に要する経費に対する繰入の増などから</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7,800</a:t>
          </a:r>
          <a:r>
            <a:rPr kumimoji="1" lang="ja-JP" altLang="en-US" sz="1150">
              <a:latin typeface="ＭＳ ゴシック" pitchFamily="49" charset="-128"/>
              <a:ea typeface="ＭＳ ゴシック" pitchFamily="49" charset="-128"/>
            </a:rPr>
            <a:t>万円となった。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組合等が起こした地方債の元利償還金に対する負担金等も，稲敷地方広域市町村圏事務組合における車両整備事業費の増などに伴い，近年減少傾向にあったものが，平成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年度は増となっている。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算入公債費等は，龍ケ崎済生会病院建設費貸付金元金収入が皆減となったことにより減となった。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今後，大規模事業や施設更新などを控えていることから，引き続き，起債の償還方法などの検討を重ね，適正管理に努めていく。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一般会計等に係る地方債の現在高は，償還の進捗と新規発行の抑制に伴い年々減少している。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また，債務負担行為に基づく支出予定額についても，都市再生機構への立替施行償還額の減により，減少基調にある。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近年減少傾向にあった公営企業債等繰入見込額は，一般会計からの繰入が増えたことにより，平成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年度は増となった。一方，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依然として減少している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基準財政需要額算入見込額は下水道費算入見込額の減などに伴い減少基調が続いているが，ふるさと納税の積立金増により充当可能基金が増えたことなどもあり，将来負担額は平成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有形固定資産減価償却率は，類似団体平均と比較し，</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ポイント高いが，ほぼ同等の数値となっている。今後は，平成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月に策定した公共施設等総合管理計画に基づき，施設の統廃合や建替えを含む施設の適正な機能の確保と，効率的な管理運営に努めていく。平成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年度においては，学校や市営住宅の長寿命化計画の策定を予定している。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7" name="直線コネクタ 66"/>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8"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9" name="直線コネクタ 68"/>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0"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1" name="直線コネクタ 70"/>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2"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3" name="フローチャート : 判断 72"/>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4" name="フローチャート : 判断 73"/>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107696</xdr:rowOff>
    </xdr:from>
    <xdr:to>
      <xdr:col>3</xdr:col>
      <xdr:colOff>1222375</xdr:colOff>
      <xdr:row>30</xdr:row>
      <xdr:rowOff>37846</xdr:rowOff>
    </xdr:to>
    <xdr:sp macro="" textlink="">
      <xdr:nvSpPr>
        <xdr:cNvPr id="80" name="円/楕円 79"/>
        <xdr:cNvSpPr/>
      </xdr:nvSpPr>
      <xdr:spPr>
        <a:xfrm>
          <a:off x="47117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130573</xdr:rowOff>
    </xdr:from>
    <xdr:ext cx="405111" cy="259045"/>
    <xdr:sp macro="" textlink="">
      <xdr:nvSpPr>
        <xdr:cNvPr id="81" name="有形固定資産減価償却率該当値テキスト"/>
        <xdr:cNvSpPr txBox="1"/>
      </xdr:nvSpPr>
      <xdr:spPr>
        <a:xfrm>
          <a:off x="4813300" y="571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146558</xdr:rowOff>
    </xdr:from>
    <xdr:to>
      <xdr:col>3</xdr:col>
      <xdr:colOff>511175</xdr:colOff>
      <xdr:row>30</xdr:row>
      <xdr:rowOff>76708</xdr:rowOff>
    </xdr:to>
    <xdr:sp macro="" textlink="">
      <xdr:nvSpPr>
        <xdr:cNvPr id="82" name="円/楕円 81"/>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158496</xdr:rowOff>
    </xdr:from>
    <xdr:to>
      <xdr:col>3</xdr:col>
      <xdr:colOff>1171575</xdr:colOff>
      <xdr:row>30</xdr:row>
      <xdr:rowOff>25908</xdr:rowOff>
    </xdr:to>
    <xdr:cxnSp macro="">
      <xdr:nvCxnSpPr>
        <xdr:cNvPr id="83" name="直線コネクタ 82"/>
        <xdr:cNvCxnSpPr/>
      </xdr:nvCxnSpPr>
      <xdr:spPr>
        <a:xfrm flipV="1">
          <a:off x="4051300" y="591159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84"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67835</xdr:rowOff>
    </xdr:from>
    <xdr:ext cx="405111" cy="259045"/>
    <xdr:sp macro="" textlink="">
      <xdr:nvSpPr>
        <xdr:cNvPr id="85" name="n_1mainValue有形固定資産減価償却率"/>
        <xdr:cNvSpPr txBox="1"/>
      </xdr:nvSpPr>
      <xdr:spPr>
        <a:xfrm>
          <a:off x="3836043"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100838</xdr:rowOff>
    </xdr:from>
    <xdr:to>
      <xdr:col>6</xdr:col>
      <xdr:colOff>561975</xdr:colOff>
      <xdr:row>37</xdr:row>
      <xdr:rowOff>30988</xdr:rowOff>
    </xdr:to>
    <xdr:sp macro="" textlink="">
      <xdr:nvSpPr>
        <xdr:cNvPr id="68" name="円/楕円 67"/>
        <xdr:cNvSpPr/>
      </xdr:nvSpPr>
      <xdr:spPr>
        <a:xfrm>
          <a:off x="4584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123715</xdr:rowOff>
    </xdr:from>
    <xdr:ext cx="405111" cy="259045"/>
    <xdr:sp macro="" textlink="">
      <xdr:nvSpPr>
        <xdr:cNvPr id="69" name="【道路】&#10;有形固定資産減価償却率該当値テキスト"/>
        <xdr:cNvSpPr txBox="1"/>
      </xdr:nvSpPr>
      <xdr:spPr>
        <a:xfrm>
          <a:off x="4724400" y="612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57404</xdr:rowOff>
    </xdr:from>
    <xdr:to>
      <xdr:col>5</xdr:col>
      <xdr:colOff>409575</xdr:colOff>
      <xdr:row>36</xdr:row>
      <xdr:rowOff>159004</xdr:rowOff>
    </xdr:to>
    <xdr:sp macro="" textlink="">
      <xdr:nvSpPr>
        <xdr:cNvPr id="70" name="円/楕円 69"/>
        <xdr:cNvSpPr/>
      </xdr:nvSpPr>
      <xdr:spPr>
        <a:xfrm>
          <a:off x="3746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108204</xdr:rowOff>
    </xdr:from>
    <xdr:to>
      <xdr:col>6</xdr:col>
      <xdr:colOff>511175</xdr:colOff>
      <xdr:row>36</xdr:row>
      <xdr:rowOff>151638</xdr:rowOff>
    </xdr:to>
    <xdr:cxnSp macro="">
      <xdr:nvCxnSpPr>
        <xdr:cNvPr id="71" name="直線コネクタ 70"/>
        <xdr:cNvCxnSpPr/>
      </xdr:nvCxnSpPr>
      <xdr:spPr>
        <a:xfrm>
          <a:off x="3797300" y="62804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154703</xdr:rowOff>
    </xdr:from>
    <xdr:ext cx="405111" cy="259045"/>
    <xdr:sp macro="" textlink="">
      <xdr:nvSpPr>
        <xdr:cNvPr id="72"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4081</xdr:rowOff>
    </xdr:from>
    <xdr:ext cx="405111" cy="259045"/>
    <xdr:sp macro="" textlink="">
      <xdr:nvSpPr>
        <xdr:cNvPr id="73" name="n_1mainValue【道路】&#10;有形固定資産減価償却率"/>
        <xdr:cNvSpPr txBox="1"/>
      </xdr:nvSpPr>
      <xdr:spPr>
        <a:xfrm>
          <a:off x="3582043"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32441</xdr:rowOff>
    </xdr:from>
    <xdr:to>
      <xdr:col>15</xdr:col>
      <xdr:colOff>231775</xdr:colOff>
      <xdr:row>39</xdr:row>
      <xdr:rowOff>134041</xdr:rowOff>
    </xdr:to>
    <xdr:sp macro="" textlink="">
      <xdr:nvSpPr>
        <xdr:cNvPr id="108" name="円/楕円 107"/>
        <xdr:cNvSpPr/>
      </xdr:nvSpPr>
      <xdr:spPr>
        <a:xfrm>
          <a:off x="10426700" y="671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55318</xdr:rowOff>
    </xdr:from>
    <xdr:ext cx="469744" cy="259045"/>
    <xdr:sp macro="" textlink="">
      <xdr:nvSpPr>
        <xdr:cNvPr id="109" name="【道路】&#10;一人当たり延長該当値テキスト"/>
        <xdr:cNvSpPr txBox="1"/>
      </xdr:nvSpPr>
      <xdr:spPr>
        <a:xfrm>
          <a:off x="10566400" y="65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107102</xdr:rowOff>
    </xdr:from>
    <xdr:to>
      <xdr:col>14</xdr:col>
      <xdr:colOff>79375</xdr:colOff>
      <xdr:row>39</xdr:row>
      <xdr:rowOff>37252</xdr:rowOff>
    </xdr:to>
    <xdr:sp macro="" textlink="">
      <xdr:nvSpPr>
        <xdr:cNvPr id="110" name="円/楕円 109"/>
        <xdr:cNvSpPr/>
      </xdr:nvSpPr>
      <xdr:spPr>
        <a:xfrm>
          <a:off x="9588500" y="66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157902</xdr:rowOff>
    </xdr:from>
    <xdr:to>
      <xdr:col>15</xdr:col>
      <xdr:colOff>180975</xdr:colOff>
      <xdr:row>39</xdr:row>
      <xdr:rowOff>83241</xdr:rowOff>
    </xdr:to>
    <xdr:cxnSp macro="">
      <xdr:nvCxnSpPr>
        <xdr:cNvPr id="111" name="直線コネクタ 110"/>
        <xdr:cNvCxnSpPr/>
      </xdr:nvCxnSpPr>
      <xdr:spPr>
        <a:xfrm>
          <a:off x="9639300" y="6673002"/>
          <a:ext cx="8382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53779</xdr:rowOff>
    </xdr:from>
    <xdr:ext cx="534377" cy="259045"/>
    <xdr:sp macro="" textlink="">
      <xdr:nvSpPr>
        <xdr:cNvPr id="113" name="n_1mainValue【道路】&#10;一人当たり延長"/>
        <xdr:cNvSpPr txBox="1"/>
      </xdr:nvSpPr>
      <xdr:spPr>
        <a:xfrm>
          <a:off x="9359410" y="639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128270</xdr:rowOff>
    </xdr:from>
    <xdr:to>
      <xdr:col>6</xdr:col>
      <xdr:colOff>561975</xdr:colOff>
      <xdr:row>58</xdr:row>
      <xdr:rowOff>58420</xdr:rowOff>
    </xdr:to>
    <xdr:sp macro="" textlink="">
      <xdr:nvSpPr>
        <xdr:cNvPr id="150" name="円/楕円 149"/>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151147</xdr:rowOff>
    </xdr:from>
    <xdr:ext cx="405111" cy="259045"/>
    <xdr:sp macro="" textlink="">
      <xdr:nvSpPr>
        <xdr:cNvPr id="151" name="【橋りょう・トンネル】&#10;有形固定資産減価償却率該当値テキスト"/>
        <xdr:cNvSpPr txBox="1"/>
      </xdr:nvSpPr>
      <xdr:spPr>
        <a:xfrm>
          <a:off x="47244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78740</xdr:rowOff>
    </xdr:from>
    <xdr:to>
      <xdr:col>5</xdr:col>
      <xdr:colOff>409575</xdr:colOff>
      <xdr:row>59</xdr:row>
      <xdr:rowOff>8890</xdr:rowOff>
    </xdr:to>
    <xdr:sp macro="" textlink="">
      <xdr:nvSpPr>
        <xdr:cNvPr id="152" name="円/楕円 151"/>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7620</xdr:rowOff>
    </xdr:from>
    <xdr:to>
      <xdr:col>6</xdr:col>
      <xdr:colOff>511175</xdr:colOff>
      <xdr:row>58</xdr:row>
      <xdr:rowOff>129540</xdr:rowOff>
    </xdr:to>
    <xdr:cxnSp macro="">
      <xdr:nvCxnSpPr>
        <xdr:cNvPr id="153" name="直線コネクタ 152"/>
        <xdr:cNvCxnSpPr/>
      </xdr:nvCxnSpPr>
      <xdr:spPr>
        <a:xfrm flipV="1">
          <a:off x="3797300" y="9951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25417</xdr:rowOff>
    </xdr:from>
    <xdr:ext cx="405111" cy="259045"/>
    <xdr:sp macro="" textlink="">
      <xdr:nvSpPr>
        <xdr:cNvPr id="155" name="n_1mainValue【橋りょう・トンネル】&#10;有形固定資産減価償却率"/>
        <xdr:cNvSpPr txBox="1"/>
      </xdr:nvSpPr>
      <xdr:spPr>
        <a:xfrm>
          <a:off x="3582043"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84"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145938</xdr:rowOff>
    </xdr:from>
    <xdr:to>
      <xdr:col>15</xdr:col>
      <xdr:colOff>231775</xdr:colOff>
      <xdr:row>63</xdr:row>
      <xdr:rowOff>76088</xdr:rowOff>
    </xdr:to>
    <xdr:sp macro="" textlink="">
      <xdr:nvSpPr>
        <xdr:cNvPr id="192" name="円/楕円 191"/>
        <xdr:cNvSpPr/>
      </xdr:nvSpPr>
      <xdr:spPr>
        <a:xfrm>
          <a:off x="10426700" y="10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168815</xdr:rowOff>
    </xdr:from>
    <xdr:ext cx="599010" cy="259045"/>
    <xdr:sp macro="" textlink="">
      <xdr:nvSpPr>
        <xdr:cNvPr id="193" name="【橋りょう・トンネル】&#10;一人当たり有形固定資産（償却資産）額該当値テキスト"/>
        <xdr:cNvSpPr txBox="1"/>
      </xdr:nvSpPr>
      <xdr:spPr>
        <a:xfrm>
          <a:off x="10566400" y="1062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175,088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139983</xdr:rowOff>
    </xdr:from>
    <xdr:to>
      <xdr:col>14</xdr:col>
      <xdr:colOff>79375</xdr:colOff>
      <xdr:row>63</xdr:row>
      <xdr:rowOff>70133</xdr:rowOff>
    </xdr:to>
    <xdr:sp macro="" textlink="">
      <xdr:nvSpPr>
        <xdr:cNvPr id="194" name="円/楕円 193"/>
        <xdr:cNvSpPr/>
      </xdr:nvSpPr>
      <xdr:spPr>
        <a:xfrm>
          <a:off x="9588500" y="10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19333</xdr:rowOff>
    </xdr:from>
    <xdr:to>
      <xdr:col>15</xdr:col>
      <xdr:colOff>180975</xdr:colOff>
      <xdr:row>63</xdr:row>
      <xdr:rowOff>25288</xdr:rowOff>
    </xdr:to>
    <xdr:cxnSp macro="">
      <xdr:nvCxnSpPr>
        <xdr:cNvPr id="195" name="直線コネクタ 194"/>
        <xdr:cNvCxnSpPr/>
      </xdr:nvCxnSpPr>
      <xdr:spPr>
        <a:xfrm>
          <a:off x="9639300" y="10820683"/>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146838</xdr:rowOff>
    </xdr:from>
    <xdr:ext cx="599010" cy="259045"/>
    <xdr:sp macro="" textlink="">
      <xdr:nvSpPr>
        <xdr:cNvPr id="19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86660</xdr:rowOff>
    </xdr:from>
    <xdr:ext cx="599010" cy="259045"/>
    <xdr:sp macro="" textlink="">
      <xdr:nvSpPr>
        <xdr:cNvPr id="197" name="n_1mainValue【橋りょう・トンネル】&#10;一人当たり有形固定資産（償却資産）額"/>
        <xdr:cNvSpPr txBox="1"/>
      </xdr:nvSpPr>
      <xdr:spPr>
        <a:xfrm>
          <a:off x="9327094" y="1054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33" name="円/楕円 232"/>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45738</xdr:rowOff>
    </xdr:from>
    <xdr:ext cx="405111" cy="259045"/>
    <xdr:sp macro="" textlink="">
      <xdr:nvSpPr>
        <xdr:cNvPr id="234" name="【公営住宅】&#10;有形固定資産減価償却率該当値テキスト"/>
        <xdr:cNvSpPr txBox="1"/>
      </xdr:nvSpPr>
      <xdr:spPr>
        <a:xfrm>
          <a:off x="47244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21589</xdr:rowOff>
    </xdr:from>
    <xdr:to>
      <xdr:col>5</xdr:col>
      <xdr:colOff>409575</xdr:colOff>
      <xdr:row>83</xdr:row>
      <xdr:rowOff>123189</xdr:rowOff>
    </xdr:to>
    <xdr:sp macro="" textlink="">
      <xdr:nvSpPr>
        <xdr:cNvPr id="235" name="円/楕円 234"/>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118111</xdr:rowOff>
    </xdr:from>
    <xdr:to>
      <xdr:col>6</xdr:col>
      <xdr:colOff>511175</xdr:colOff>
      <xdr:row>83</xdr:row>
      <xdr:rowOff>72389</xdr:rowOff>
    </xdr:to>
    <xdr:cxnSp macro="">
      <xdr:nvCxnSpPr>
        <xdr:cNvPr id="236" name="直線コネクタ 235"/>
        <xdr:cNvCxnSpPr/>
      </xdr:nvCxnSpPr>
      <xdr:spPr>
        <a:xfrm flipV="1">
          <a:off x="3797300" y="141770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164864</xdr:rowOff>
    </xdr:from>
    <xdr:ext cx="405111" cy="259045"/>
    <xdr:sp macro="" textlink="">
      <xdr:nvSpPr>
        <xdr:cNvPr id="237"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114316</xdr:rowOff>
    </xdr:from>
    <xdr:ext cx="405111" cy="259045"/>
    <xdr:sp macro="" textlink="">
      <xdr:nvSpPr>
        <xdr:cNvPr id="238" name="n_1mainValue【公営住宅】&#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93371</xdr:rowOff>
    </xdr:from>
    <xdr:to>
      <xdr:col>15</xdr:col>
      <xdr:colOff>231775</xdr:colOff>
      <xdr:row>86</xdr:row>
      <xdr:rowOff>23521</xdr:rowOff>
    </xdr:to>
    <xdr:sp macro="" textlink="">
      <xdr:nvSpPr>
        <xdr:cNvPr id="273" name="円/楕円 272"/>
        <xdr:cNvSpPr/>
      </xdr:nvSpPr>
      <xdr:spPr>
        <a:xfrm>
          <a:off x="10426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8298</xdr:rowOff>
    </xdr:from>
    <xdr:ext cx="469744" cy="259045"/>
    <xdr:sp macro="" textlink="">
      <xdr:nvSpPr>
        <xdr:cNvPr id="274" name="【公営住宅】&#10;一人当たり面積該当値テキスト"/>
        <xdr:cNvSpPr txBox="1"/>
      </xdr:nvSpPr>
      <xdr:spPr>
        <a:xfrm>
          <a:off x="10566400" y="1458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93827</xdr:rowOff>
    </xdr:from>
    <xdr:to>
      <xdr:col>14</xdr:col>
      <xdr:colOff>79375</xdr:colOff>
      <xdr:row>86</xdr:row>
      <xdr:rowOff>23977</xdr:rowOff>
    </xdr:to>
    <xdr:sp macro="" textlink="">
      <xdr:nvSpPr>
        <xdr:cNvPr id="275" name="円/楕円 274"/>
        <xdr:cNvSpPr/>
      </xdr:nvSpPr>
      <xdr:spPr>
        <a:xfrm>
          <a:off x="9588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144171</xdr:rowOff>
    </xdr:from>
    <xdr:to>
      <xdr:col>15</xdr:col>
      <xdr:colOff>180975</xdr:colOff>
      <xdr:row>85</xdr:row>
      <xdr:rowOff>144627</xdr:rowOff>
    </xdr:to>
    <xdr:cxnSp macro="">
      <xdr:nvCxnSpPr>
        <xdr:cNvPr id="276" name="直線コネクタ 275"/>
        <xdr:cNvCxnSpPr/>
      </xdr:nvCxnSpPr>
      <xdr:spPr>
        <a:xfrm flipV="1">
          <a:off x="9639300" y="1471742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15104</xdr:rowOff>
    </xdr:from>
    <xdr:ext cx="469744" cy="259045"/>
    <xdr:sp macro="" textlink="">
      <xdr:nvSpPr>
        <xdr:cNvPr id="278" name="n_1mainValue【公営住宅】&#10;一人当たり面積"/>
        <xdr:cNvSpPr txBox="1"/>
      </xdr:nvSpPr>
      <xdr:spPr>
        <a:xfrm>
          <a:off x="9391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40</xdr:row>
      <xdr:rowOff>128451</xdr:rowOff>
    </xdr:to>
    <xdr:cxnSp macro="">
      <xdr:nvCxnSpPr>
        <xdr:cNvPr id="320" name="直線コネクタ 319"/>
        <xdr:cNvCxnSpPr/>
      </xdr:nvCxnSpPr>
      <xdr:spPr>
        <a:xfrm flipV="1">
          <a:off x="16318864" y="5660572"/>
          <a:ext cx="0" cy="13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132278</xdr:rowOff>
    </xdr:from>
    <xdr:ext cx="405111" cy="259045"/>
    <xdr:sp macro="" textlink="">
      <xdr:nvSpPr>
        <xdr:cNvPr id="321" name="【認定こども園・幼稚園・保育所】&#10;有形固定資産減価償却率最小値テキスト"/>
        <xdr:cNvSpPr txBox="1"/>
      </xdr:nvSpPr>
      <xdr:spPr>
        <a:xfrm>
          <a:off x="16408400" y="699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40</xdr:row>
      <xdr:rowOff>128451</xdr:rowOff>
    </xdr:from>
    <xdr:to>
      <xdr:col>23</xdr:col>
      <xdr:colOff>606425</xdr:colOff>
      <xdr:row>40</xdr:row>
      <xdr:rowOff>128451</xdr:rowOff>
    </xdr:to>
    <xdr:cxnSp macro="">
      <xdr:nvCxnSpPr>
        <xdr:cNvPr id="322" name="直線コネクタ 321"/>
        <xdr:cNvCxnSpPr/>
      </xdr:nvCxnSpPr>
      <xdr:spPr>
        <a:xfrm>
          <a:off x="16230600" y="698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23"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24" name="直線コネクタ 3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36847</xdr:rowOff>
    </xdr:from>
    <xdr:ext cx="405111" cy="259045"/>
    <xdr:sp macro="" textlink="">
      <xdr:nvSpPr>
        <xdr:cNvPr id="325" name="【認定こども園・幼稚園・保育所】&#10;有形固定資産減価償却率平均値テキスト"/>
        <xdr:cNvSpPr txBox="1"/>
      </xdr:nvSpPr>
      <xdr:spPr>
        <a:xfrm>
          <a:off x="164084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26" name="フローチャート : 判断 325"/>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58057</xdr:rowOff>
    </xdr:from>
    <xdr:to>
      <xdr:col>22</xdr:col>
      <xdr:colOff>415925</xdr:colOff>
      <xdr:row>37</xdr:row>
      <xdr:rowOff>159657</xdr:rowOff>
    </xdr:to>
    <xdr:sp macro="" textlink="">
      <xdr:nvSpPr>
        <xdr:cNvPr id="327" name="フローチャート : 判断 326"/>
        <xdr:cNvSpPr/>
      </xdr:nvSpPr>
      <xdr:spPr>
        <a:xfrm>
          <a:off x="15430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49893</xdr:rowOff>
    </xdr:from>
    <xdr:to>
      <xdr:col>23</xdr:col>
      <xdr:colOff>568325</xdr:colOff>
      <xdr:row>40</xdr:row>
      <xdr:rowOff>151493</xdr:rowOff>
    </xdr:to>
    <xdr:sp macro="" textlink="">
      <xdr:nvSpPr>
        <xdr:cNvPr id="333" name="円/楕円 332"/>
        <xdr:cNvSpPr/>
      </xdr:nvSpPr>
      <xdr:spPr>
        <a:xfrm>
          <a:off x="16268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136270</xdr:rowOff>
    </xdr:from>
    <xdr:ext cx="405111" cy="259045"/>
    <xdr:sp macro="" textlink="">
      <xdr:nvSpPr>
        <xdr:cNvPr id="334" name="【認定こども園・幼稚園・保育所】&#10;有形固定資産減価償却率該当値テキスト"/>
        <xdr:cNvSpPr txBox="1"/>
      </xdr:nvSpPr>
      <xdr:spPr>
        <a:xfrm>
          <a:off x="164084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12337</xdr:rowOff>
    </xdr:from>
    <xdr:to>
      <xdr:col>22</xdr:col>
      <xdr:colOff>415925</xdr:colOff>
      <xdr:row>41</xdr:row>
      <xdr:rowOff>113937</xdr:rowOff>
    </xdr:to>
    <xdr:sp macro="" textlink="">
      <xdr:nvSpPr>
        <xdr:cNvPr id="335" name="円/楕円 334"/>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100693</xdr:rowOff>
    </xdr:from>
    <xdr:to>
      <xdr:col>23</xdr:col>
      <xdr:colOff>517525</xdr:colOff>
      <xdr:row>41</xdr:row>
      <xdr:rowOff>63137</xdr:rowOff>
    </xdr:to>
    <xdr:cxnSp macro="">
      <xdr:nvCxnSpPr>
        <xdr:cNvPr id="336" name="直線コネクタ 335"/>
        <xdr:cNvCxnSpPr/>
      </xdr:nvCxnSpPr>
      <xdr:spPr>
        <a:xfrm flipV="1">
          <a:off x="15481300" y="6958693"/>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4734</xdr:rowOff>
    </xdr:from>
    <xdr:ext cx="405111" cy="259045"/>
    <xdr:sp macro="" textlink="">
      <xdr:nvSpPr>
        <xdr:cNvPr id="337" name="n_1aveValue【認定こども園・幼稚園・保育所】&#10;有形固定資産減価償却率"/>
        <xdr:cNvSpPr txBox="1"/>
      </xdr:nvSpPr>
      <xdr:spPr>
        <a:xfrm>
          <a:off x="15266043"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105064</xdr:rowOff>
    </xdr:from>
    <xdr:ext cx="405111" cy="259045"/>
    <xdr:sp macro="" textlink="">
      <xdr:nvSpPr>
        <xdr:cNvPr id="338" name="n_1mainValue【認定こども園・幼稚園・保育所】&#10;有形固定資産減価償却率"/>
        <xdr:cNvSpPr txBox="1"/>
      </xdr:nvSpPr>
      <xdr:spPr>
        <a:xfrm>
          <a:off x="15266043"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60" name="直線コネクタ 35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2" name="直線コネクタ 36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4" name="直線コネクタ 36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65"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6" name="フローチャート : 判断 36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7" name="フローチャート : 判断 366"/>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9398</xdr:rowOff>
    </xdr:from>
    <xdr:to>
      <xdr:col>32</xdr:col>
      <xdr:colOff>238125</xdr:colOff>
      <xdr:row>41</xdr:row>
      <xdr:rowOff>110998</xdr:rowOff>
    </xdr:to>
    <xdr:sp macro="" textlink="">
      <xdr:nvSpPr>
        <xdr:cNvPr id="373" name="円/楕円 372"/>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95775</xdr:rowOff>
    </xdr:from>
    <xdr:ext cx="469744" cy="259045"/>
    <xdr:sp macro="" textlink="">
      <xdr:nvSpPr>
        <xdr:cNvPr id="374" name="【認定こども園・幼稚園・保育所】&#10;一人当たり面積該当値テキスト"/>
        <xdr:cNvSpPr txBox="1"/>
      </xdr:nvSpPr>
      <xdr:spPr>
        <a:xfrm>
          <a:off x="222504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9398</xdr:rowOff>
    </xdr:from>
    <xdr:to>
      <xdr:col>31</xdr:col>
      <xdr:colOff>85725</xdr:colOff>
      <xdr:row>41</xdr:row>
      <xdr:rowOff>110998</xdr:rowOff>
    </xdr:to>
    <xdr:sp macro="" textlink="">
      <xdr:nvSpPr>
        <xdr:cNvPr id="375" name="円/楕円 374"/>
        <xdr:cNvSpPr/>
      </xdr:nvSpPr>
      <xdr:spPr>
        <a:xfrm>
          <a:off x="2127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60198</xdr:rowOff>
    </xdr:from>
    <xdr:to>
      <xdr:col>32</xdr:col>
      <xdr:colOff>187325</xdr:colOff>
      <xdr:row>41</xdr:row>
      <xdr:rowOff>60198</xdr:rowOff>
    </xdr:to>
    <xdr:cxnSp macro="">
      <xdr:nvCxnSpPr>
        <xdr:cNvPr id="376" name="直線コネクタ 375"/>
        <xdr:cNvCxnSpPr/>
      </xdr:nvCxnSpPr>
      <xdr:spPr>
        <a:xfrm>
          <a:off x="21323300" y="708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77"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102125</xdr:rowOff>
    </xdr:from>
    <xdr:ext cx="469744" cy="259045"/>
    <xdr:sp macro="" textlink="">
      <xdr:nvSpPr>
        <xdr:cNvPr id="378" name="n_1mainValue【認定こども園・幼稚園・保育所】&#10;一人当たり面積"/>
        <xdr:cNvSpPr txBox="1"/>
      </xdr:nvSpPr>
      <xdr:spPr>
        <a:xfrm>
          <a:off x="21075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3" name="直線コネクタ 402"/>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4"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5" name="直線コネクタ 404"/>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6"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7" name="直線コネクタ 406"/>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408"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9" name="フローチャート : 判断 408"/>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10" name="フローチャート : 判断 409"/>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78740</xdr:rowOff>
    </xdr:from>
    <xdr:to>
      <xdr:col>23</xdr:col>
      <xdr:colOff>568325</xdr:colOff>
      <xdr:row>61</xdr:row>
      <xdr:rowOff>8890</xdr:rowOff>
    </xdr:to>
    <xdr:sp macro="" textlink="">
      <xdr:nvSpPr>
        <xdr:cNvPr id="416" name="円/楕円 415"/>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57167</xdr:rowOff>
    </xdr:from>
    <xdr:ext cx="405111" cy="259045"/>
    <xdr:sp macro="" textlink="">
      <xdr:nvSpPr>
        <xdr:cNvPr id="417" name="【学校施設】&#10;有形固定資産減価償却率該当値テキスト"/>
        <xdr:cNvSpPr txBox="1"/>
      </xdr:nvSpPr>
      <xdr:spPr>
        <a:xfrm>
          <a:off x="164084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128270</xdr:rowOff>
    </xdr:from>
    <xdr:to>
      <xdr:col>22</xdr:col>
      <xdr:colOff>415925</xdr:colOff>
      <xdr:row>62</xdr:row>
      <xdr:rowOff>58420</xdr:rowOff>
    </xdr:to>
    <xdr:sp macro="" textlink="">
      <xdr:nvSpPr>
        <xdr:cNvPr id="418" name="円/楕円 417"/>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129540</xdr:rowOff>
    </xdr:from>
    <xdr:to>
      <xdr:col>23</xdr:col>
      <xdr:colOff>517525</xdr:colOff>
      <xdr:row>62</xdr:row>
      <xdr:rowOff>7620</xdr:rowOff>
    </xdr:to>
    <xdr:cxnSp macro="">
      <xdr:nvCxnSpPr>
        <xdr:cNvPr id="419" name="直線コネクタ 418"/>
        <xdr:cNvCxnSpPr/>
      </xdr:nvCxnSpPr>
      <xdr:spPr>
        <a:xfrm flipV="1">
          <a:off x="15481300" y="104165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20"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49547</xdr:rowOff>
    </xdr:from>
    <xdr:ext cx="405111" cy="259045"/>
    <xdr:sp macro="" textlink="">
      <xdr:nvSpPr>
        <xdr:cNvPr id="421" name="n_1mainValue【学校施設】&#10;有形固定資産減価償却率"/>
        <xdr:cNvSpPr txBox="1"/>
      </xdr:nvSpPr>
      <xdr:spPr>
        <a:xfrm>
          <a:off x="15266043"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4" name="直線コネクタ 443"/>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5"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6" name="直線コネクタ 445"/>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7"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8" name="直線コネクタ 447"/>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9"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50" name="フローチャート : 判断 449"/>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1" name="フローチャート : 判断 450"/>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47955</xdr:rowOff>
    </xdr:from>
    <xdr:to>
      <xdr:col>32</xdr:col>
      <xdr:colOff>238125</xdr:colOff>
      <xdr:row>62</xdr:row>
      <xdr:rowOff>149555</xdr:rowOff>
    </xdr:to>
    <xdr:sp macro="" textlink="">
      <xdr:nvSpPr>
        <xdr:cNvPr id="457" name="円/楕円 456"/>
        <xdr:cNvSpPr/>
      </xdr:nvSpPr>
      <xdr:spPr>
        <a:xfrm>
          <a:off x="22110700" y="106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26382</xdr:rowOff>
    </xdr:from>
    <xdr:ext cx="469744" cy="259045"/>
    <xdr:sp macro="" textlink="">
      <xdr:nvSpPr>
        <xdr:cNvPr id="458" name="【学校施設】&#10;一人当たり面積該当値テキスト"/>
        <xdr:cNvSpPr txBox="1"/>
      </xdr:nvSpPr>
      <xdr:spPr>
        <a:xfrm>
          <a:off x="22250400" y="1065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116078</xdr:rowOff>
    </xdr:from>
    <xdr:to>
      <xdr:col>31</xdr:col>
      <xdr:colOff>85725</xdr:colOff>
      <xdr:row>62</xdr:row>
      <xdr:rowOff>46228</xdr:rowOff>
    </xdr:to>
    <xdr:sp macro="" textlink="">
      <xdr:nvSpPr>
        <xdr:cNvPr id="459" name="円/楕円 458"/>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166878</xdr:rowOff>
    </xdr:from>
    <xdr:to>
      <xdr:col>32</xdr:col>
      <xdr:colOff>187325</xdr:colOff>
      <xdr:row>62</xdr:row>
      <xdr:rowOff>98755</xdr:rowOff>
    </xdr:to>
    <xdr:cxnSp macro="">
      <xdr:nvCxnSpPr>
        <xdr:cNvPr id="460" name="直線コネクタ 459"/>
        <xdr:cNvCxnSpPr/>
      </xdr:nvCxnSpPr>
      <xdr:spPr>
        <a:xfrm>
          <a:off x="21323300" y="10625328"/>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114164</xdr:rowOff>
    </xdr:from>
    <xdr:ext cx="469744" cy="259045"/>
    <xdr:sp macro="" textlink="">
      <xdr:nvSpPr>
        <xdr:cNvPr id="461" name="n_1aveValue【学校施設】&#10;一人当たり面積"/>
        <xdr:cNvSpPr txBox="1"/>
      </xdr:nvSpPr>
      <xdr:spPr>
        <a:xfrm>
          <a:off x="210757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62755</xdr:rowOff>
    </xdr:from>
    <xdr:ext cx="469744" cy="259045"/>
    <xdr:sp macro="" textlink="">
      <xdr:nvSpPr>
        <xdr:cNvPr id="462" name="n_1mainValue【学校施設】&#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6" name="正方形/長方形 4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4" name="正方形/長方形 4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認定こども園・幼稚園・保育所，公営住宅，学校施設は，類似団体平均を下回る有形固定資産減価償却率となっている。</a:t>
          </a:r>
          <a:endParaRPr lang="ja-JP" altLang="ja-JP" sz="1400">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認定こども園・幼稚園・保育所については，老朽化していた</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保育園のうち，八原保育所は，平成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年度にかけて建替えを行い，大宮保育所・北文間保育所は，平成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年度に解体除却をした。</a:t>
          </a:r>
          <a:endParaRPr lang="ja-JP" altLang="ja-JP" sz="1400">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公営住宅については，富士見住宅・奈戸岡住宅・砂町住宅があり，砂町住宅については建設から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年と比較的新しく，富士見住宅・奈戸岡住宅については，建設から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年以上が経過しているものの，公共施設等総合管理計画などにより計画的・定期的な施設の改修等を行っている。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学校施設については，ニュータウン開発や佐貫駅前の区画整理事業などによる人口急増にともない，小中学校の新設及び既存校の大規模改修工事を行っている。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道路，橋りょう・トンネルについては，類似団体平均と同水準の有形固定資産減価償却率となっている。</a:t>
          </a:r>
          <a:endParaRPr lang="ja-JP" altLang="ja-JP" sz="1400">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認定こども園・幼稚園・保育所の一人当たり面積は，中央保育所の民営化やこどもの減少に伴う保育所の合併により，現在，八原保育所のみが直営の保育所となっているため，類似団体を下回る結果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97790</xdr:rowOff>
    </xdr:from>
    <xdr:to>
      <xdr:col>6</xdr:col>
      <xdr:colOff>561975</xdr:colOff>
      <xdr:row>34</xdr:row>
      <xdr:rowOff>27940</xdr:rowOff>
    </xdr:to>
    <xdr:sp macro="" textlink="">
      <xdr:nvSpPr>
        <xdr:cNvPr id="69" name="円/楕円 68"/>
        <xdr:cNvSpPr/>
      </xdr:nvSpPr>
      <xdr:spPr>
        <a:xfrm>
          <a:off x="45847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120667</xdr:rowOff>
    </xdr:from>
    <xdr:ext cx="405111" cy="259045"/>
    <xdr:sp macro="" textlink="">
      <xdr:nvSpPr>
        <xdr:cNvPr id="70" name="【図書館】&#10;有形固定資産減価償却率該当値テキスト"/>
        <xdr:cNvSpPr txBox="1"/>
      </xdr:nvSpPr>
      <xdr:spPr>
        <a:xfrm>
          <a:off x="4724400"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34925</xdr:rowOff>
    </xdr:from>
    <xdr:to>
      <xdr:col>5</xdr:col>
      <xdr:colOff>409575</xdr:colOff>
      <xdr:row>34</xdr:row>
      <xdr:rowOff>136525</xdr:rowOff>
    </xdr:to>
    <xdr:sp macro="" textlink="">
      <xdr:nvSpPr>
        <xdr:cNvPr id="71" name="円/楕円 70"/>
        <xdr:cNvSpPr/>
      </xdr:nvSpPr>
      <xdr:spPr>
        <a:xfrm>
          <a:off x="3746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148590</xdr:rowOff>
    </xdr:from>
    <xdr:to>
      <xdr:col>6</xdr:col>
      <xdr:colOff>511175</xdr:colOff>
      <xdr:row>34</xdr:row>
      <xdr:rowOff>85725</xdr:rowOff>
    </xdr:to>
    <xdr:cxnSp macro="">
      <xdr:nvCxnSpPr>
        <xdr:cNvPr id="72" name="直線コネクタ 71"/>
        <xdr:cNvCxnSpPr/>
      </xdr:nvCxnSpPr>
      <xdr:spPr>
        <a:xfrm flipV="1">
          <a:off x="3797300" y="58064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153052</xdr:rowOff>
    </xdr:from>
    <xdr:ext cx="405111" cy="259045"/>
    <xdr:sp macro="" textlink="">
      <xdr:nvSpPr>
        <xdr:cNvPr id="74" name="n_1mainValue【図書館】&#10;有形固定資産減価償却率"/>
        <xdr:cNvSpPr txBox="1"/>
      </xdr:nvSpPr>
      <xdr:spPr>
        <a:xfrm>
          <a:off x="3582043"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3"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101600</xdr:rowOff>
    </xdr:from>
    <xdr:to>
      <xdr:col>15</xdr:col>
      <xdr:colOff>231775</xdr:colOff>
      <xdr:row>40</xdr:row>
      <xdr:rowOff>31750</xdr:rowOff>
    </xdr:to>
    <xdr:sp macro="" textlink="">
      <xdr:nvSpPr>
        <xdr:cNvPr id="111" name="円/楕円 110"/>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80027</xdr:rowOff>
    </xdr:from>
    <xdr:ext cx="469744" cy="259045"/>
    <xdr:sp macro="" textlink="">
      <xdr:nvSpPr>
        <xdr:cNvPr id="112" name="【図書館】&#10;一人当たり面積該当値テキスト"/>
        <xdr:cNvSpPr txBox="1"/>
      </xdr:nvSpPr>
      <xdr:spPr>
        <a:xfrm>
          <a:off x="105664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101600</xdr:rowOff>
    </xdr:from>
    <xdr:to>
      <xdr:col>14</xdr:col>
      <xdr:colOff>79375</xdr:colOff>
      <xdr:row>40</xdr:row>
      <xdr:rowOff>31750</xdr:rowOff>
    </xdr:to>
    <xdr:sp macro="" textlink="">
      <xdr:nvSpPr>
        <xdr:cNvPr id="113" name="円/楕円 112"/>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152400</xdr:rowOff>
    </xdr:from>
    <xdr:to>
      <xdr:col>15</xdr:col>
      <xdr:colOff>180975</xdr:colOff>
      <xdr:row>39</xdr:row>
      <xdr:rowOff>152400</xdr:rowOff>
    </xdr:to>
    <xdr:cxnSp macro="">
      <xdr:nvCxnSpPr>
        <xdr:cNvPr id="114" name="直線コネクタ 113"/>
        <xdr:cNvCxnSpPr/>
      </xdr:nvCxnSpPr>
      <xdr:spPr>
        <a:xfrm>
          <a:off x="9639300" y="683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5"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22877</xdr:rowOff>
    </xdr:from>
    <xdr:ext cx="469744" cy="259045"/>
    <xdr:sp macro="" textlink="">
      <xdr:nvSpPr>
        <xdr:cNvPr id="116"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45" name="【体育館・プー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111125</xdr:rowOff>
    </xdr:from>
    <xdr:to>
      <xdr:col>6</xdr:col>
      <xdr:colOff>561975</xdr:colOff>
      <xdr:row>61</xdr:row>
      <xdr:rowOff>41275</xdr:rowOff>
    </xdr:to>
    <xdr:sp macro="" textlink="">
      <xdr:nvSpPr>
        <xdr:cNvPr id="153" name="円/楕円 152"/>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89552</xdr:rowOff>
    </xdr:from>
    <xdr:ext cx="405111" cy="259045"/>
    <xdr:sp macro="" textlink="">
      <xdr:nvSpPr>
        <xdr:cNvPr id="154" name="【体育館・プール】&#10;有形固定資産減価償却率該当値テキスト"/>
        <xdr:cNvSpPr txBox="1"/>
      </xdr:nvSpPr>
      <xdr:spPr>
        <a:xfrm>
          <a:off x="47244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15875</xdr:rowOff>
    </xdr:from>
    <xdr:to>
      <xdr:col>5</xdr:col>
      <xdr:colOff>409575</xdr:colOff>
      <xdr:row>61</xdr:row>
      <xdr:rowOff>117475</xdr:rowOff>
    </xdr:to>
    <xdr:sp macro="" textlink="">
      <xdr:nvSpPr>
        <xdr:cNvPr id="155" name="円/楕円 154"/>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161925</xdr:rowOff>
    </xdr:from>
    <xdr:to>
      <xdr:col>6</xdr:col>
      <xdr:colOff>511175</xdr:colOff>
      <xdr:row>61</xdr:row>
      <xdr:rowOff>66675</xdr:rowOff>
    </xdr:to>
    <xdr:cxnSp macro="">
      <xdr:nvCxnSpPr>
        <xdr:cNvPr id="156" name="直線コネクタ 155"/>
        <xdr:cNvCxnSpPr/>
      </xdr:nvCxnSpPr>
      <xdr:spPr>
        <a:xfrm flipV="1">
          <a:off x="3797300" y="104489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97807</xdr:rowOff>
    </xdr:from>
    <xdr:ext cx="405111" cy="259045"/>
    <xdr:sp macro="" textlink="">
      <xdr:nvSpPr>
        <xdr:cNvPr id="157"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108602</xdr:rowOff>
    </xdr:from>
    <xdr:ext cx="405111" cy="259045"/>
    <xdr:sp macro="" textlink="">
      <xdr:nvSpPr>
        <xdr:cNvPr id="158" name="n_1mainValue【体育館・プール】&#10;有形固定資産減価償却率"/>
        <xdr:cNvSpPr txBox="1"/>
      </xdr:nvSpPr>
      <xdr:spPr>
        <a:xfrm>
          <a:off x="3582043"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95" name="円/楕円 194"/>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133367</xdr:rowOff>
    </xdr:from>
    <xdr:ext cx="469744" cy="259045"/>
    <xdr:sp macro="" textlink="">
      <xdr:nvSpPr>
        <xdr:cNvPr id="196" name="【体育館・プール】&#10;一人当たり面積該当値テキスト"/>
        <xdr:cNvSpPr txBox="1"/>
      </xdr:nvSpPr>
      <xdr:spPr>
        <a:xfrm>
          <a:off x="105664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158750</xdr:rowOff>
    </xdr:from>
    <xdr:to>
      <xdr:col>14</xdr:col>
      <xdr:colOff>79375</xdr:colOff>
      <xdr:row>61</xdr:row>
      <xdr:rowOff>88900</xdr:rowOff>
    </xdr:to>
    <xdr:sp macro="" textlink="">
      <xdr:nvSpPr>
        <xdr:cNvPr id="197" name="円/楕円 196"/>
        <xdr:cNvSpPr/>
      </xdr:nvSpPr>
      <xdr:spPr>
        <a:xfrm>
          <a:off x="958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34290</xdr:rowOff>
    </xdr:from>
    <xdr:to>
      <xdr:col>15</xdr:col>
      <xdr:colOff>180975</xdr:colOff>
      <xdr:row>61</xdr:row>
      <xdr:rowOff>38100</xdr:rowOff>
    </xdr:to>
    <xdr:cxnSp macro="">
      <xdr:nvCxnSpPr>
        <xdr:cNvPr id="198" name="直線コネクタ 197"/>
        <xdr:cNvCxnSpPr/>
      </xdr:nvCxnSpPr>
      <xdr:spPr>
        <a:xfrm flipV="1">
          <a:off x="9639300" y="10492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110507</xdr:rowOff>
    </xdr:from>
    <xdr:ext cx="469744" cy="259045"/>
    <xdr:sp macro="" textlink="">
      <xdr:nvSpPr>
        <xdr:cNvPr id="19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105427</xdr:rowOff>
    </xdr:from>
    <xdr:ext cx="469744" cy="259045"/>
    <xdr:sp macro="" textlink="">
      <xdr:nvSpPr>
        <xdr:cNvPr id="200" name="n_1main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55880</xdr:rowOff>
    </xdr:from>
    <xdr:to>
      <xdr:col>6</xdr:col>
      <xdr:colOff>561975</xdr:colOff>
      <xdr:row>81</xdr:row>
      <xdr:rowOff>157480</xdr:rowOff>
    </xdr:to>
    <xdr:sp macro="" textlink="">
      <xdr:nvSpPr>
        <xdr:cNvPr id="238" name="円/楕円 237"/>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78757</xdr:rowOff>
    </xdr:from>
    <xdr:ext cx="405111" cy="259045"/>
    <xdr:sp macro="" textlink="">
      <xdr:nvSpPr>
        <xdr:cNvPr id="239" name="【福祉施設】&#10;有形固定資産減価償却率該当値テキスト"/>
        <xdr:cNvSpPr txBox="1"/>
      </xdr:nvSpPr>
      <xdr:spPr>
        <a:xfrm>
          <a:off x="47244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12064</xdr:rowOff>
    </xdr:from>
    <xdr:to>
      <xdr:col>5</xdr:col>
      <xdr:colOff>409575</xdr:colOff>
      <xdr:row>83</xdr:row>
      <xdr:rowOff>113664</xdr:rowOff>
    </xdr:to>
    <xdr:sp macro="" textlink="">
      <xdr:nvSpPr>
        <xdr:cNvPr id="240" name="円/楕円 239"/>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106680</xdr:rowOff>
    </xdr:from>
    <xdr:to>
      <xdr:col>6</xdr:col>
      <xdr:colOff>511175</xdr:colOff>
      <xdr:row>83</xdr:row>
      <xdr:rowOff>62864</xdr:rowOff>
    </xdr:to>
    <xdr:cxnSp macro="">
      <xdr:nvCxnSpPr>
        <xdr:cNvPr id="241" name="直線コネクタ 240"/>
        <xdr:cNvCxnSpPr/>
      </xdr:nvCxnSpPr>
      <xdr:spPr>
        <a:xfrm flipV="1">
          <a:off x="3797300" y="13994130"/>
          <a:ext cx="838200" cy="2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114952</xdr:rowOff>
    </xdr:from>
    <xdr:ext cx="405111" cy="259045"/>
    <xdr:sp macro="" textlink="">
      <xdr:nvSpPr>
        <xdr:cNvPr id="242"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104791</xdr:rowOff>
    </xdr:from>
    <xdr:ext cx="405111" cy="259045"/>
    <xdr:sp macro="" textlink="">
      <xdr:nvSpPr>
        <xdr:cNvPr id="243" name="n_1mainValue【福祉施設】&#10;有形固定資産減価償却率"/>
        <xdr:cNvSpPr txBox="1"/>
      </xdr:nvSpPr>
      <xdr:spPr>
        <a:xfrm>
          <a:off x="3582043"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85598</xdr:rowOff>
    </xdr:from>
    <xdr:to>
      <xdr:col>15</xdr:col>
      <xdr:colOff>231775</xdr:colOff>
      <xdr:row>86</xdr:row>
      <xdr:rowOff>15748</xdr:rowOff>
    </xdr:to>
    <xdr:sp macro="" textlink="">
      <xdr:nvSpPr>
        <xdr:cNvPr id="278" name="円/楕円 277"/>
        <xdr:cNvSpPr/>
      </xdr:nvSpPr>
      <xdr:spPr>
        <a:xfrm>
          <a:off x="10426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525</xdr:rowOff>
    </xdr:from>
    <xdr:ext cx="469744" cy="259045"/>
    <xdr:sp macro="" textlink="">
      <xdr:nvSpPr>
        <xdr:cNvPr id="279" name="【福祉施設】&#10;一人当たり面積該当値テキスト"/>
        <xdr:cNvSpPr txBox="1"/>
      </xdr:nvSpPr>
      <xdr:spPr>
        <a:xfrm>
          <a:off x="105664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62737</xdr:rowOff>
    </xdr:from>
    <xdr:to>
      <xdr:col>14</xdr:col>
      <xdr:colOff>79375</xdr:colOff>
      <xdr:row>85</xdr:row>
      <xdr:rowOff>164337</xdr:rowOff>
    </xdr:to>
    <xdr:sp macro="" textlink="">
      <xdr:nvSpPr>
        <xdr:cNvPr id="280" name="円/楕円 279"/>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113537</xdr:rowOff>
    </xdr:from>
    <xdr:to>
      <xdr:col>15</xdr:col>
      <xdr:colOff>180975</xdr:colOff>
      <xdr:row>85</xdr:row>
      <xdr:rowOff>136398</xdr:rowOff>
    </xdr:to>
    <xdr:cxnSp macro="">
      <xdr:nvCxnSpPr>
        <xdr:cNvPr id="281" name="直線コネクタ 280"/>
        <xdr:cNvCxnSpPr/>
      </xdr:nvCxnSpPr>
      <xdr:spPr>
        <a:xfrm>
          <a:off x="9639300" y="146867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8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155464</xdr:rowOff>
    </xdr:from>
    <xdr:ext cx="469744" cy="259045"/>
    <xdr:sp macro="" textlink="">
      <xdr:nvSpPr>
        <xdr:cNvPr id="283"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313"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74930</xdr:rowOff>
    </xdr:from>
    <xdr:to>
      <xdr:col>6</xdr:col>
      <xdr:colOff>561975</xdr:colOff>
      <xdr:row>105</xdr:row>
      <xdr:rowOff>5080</xdr:rowOff>
    </xdr:to>
    <xdr:sp macro="" textlink="">
      <xdr:nvSpPr>
        <xdr:cNvPr id="321" name="円/楕円 320"/>
        <xdr:cNvSpPr/>
      </xdr:nvSpPr>
      <xdr:spPr>
        <a:xfrm>
          <a:off x="4584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53357</xdr:rowOff>
    </xdr:from>
    <xdr:ext cx="405111" cy="259045"/>
    <xdr:sp macro="" textlink="">
      <xdr:nvSpPr>
        <xdr:cNvPr id="322" name="【市民会館】&#10;有形固定資産減価償却率該当値テキスト"/>
        <xdr:cNvSpPr txBox="1"/>
      </xdr:nvSpPr>
      <xdr:spPr>
        <a:xfrm>
          <a:off x="47244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147320</xdr:rowOff>
    </xdr:from>
    <xdr:to>
      <xdr:col>5</xdr:col>
      <xdr:colOff>409575</xdr:colOff>
      <xdr:row>105</xdr:row>
      <xdr:rowOff>77470</xdr:rowOff>
    </xdr:to>
    <xdr:sp macro="" textlink="">
      <xdr:nvSpPr>
        <xdr:cNvPr id="323" name="円/楕円 322"/>
        <xdr:cNvSpPr/>
      </xdr:nvSpPr>
      <xdr:spPr>
        <a:xfrm>
          <a:off x="3746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125730</xdr:rowOff>
    </xdr:from>
    <xdr:to>
      <xdr:col>6</xdr:col>
      <xdr:colOff>511175</xdr:colOff>
      <xdr:row>105</xdr:row>
      <xdr:rowOff>26670</xdr:rowOff>
    </xdr:to>
    <xdr:cxnSp macro="">
      <xdr:nvCxnSpPr>
        <xdr:cNvPr id="324" name="直線コネクタ 323"/>
        <xdr:cNvCxnSpPr/>
      </xdr:nvCxnSpPr>
      <xdr:spPr>
        <a:xfrm flipV="1">
          <a:off x="3797300" y="179565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137177</xdr:rowOff>
    </xdr:from>
    <xdr:ext cx="405111" cy="259045"/>
    <xdr:sp macro="" textlink="">
      <xdr:nvSpPr>
        <xdr:cNvPr id="325"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93997</xdr:rowOff>
    </xdr:from>
    <xdr:ext cx="405111" cy="259045"/>
    <xdr:sp macro="" textlink="">
      <xdr:nvSpPr>
        <xdr:cNvPr id="326" name="n_1mainValue【市民会館】&#10;有形固定資産減価償却率"/>
        <xdr:cNvSpPr txBox="1"/>
      </xdr:nvSpPr>
      <xdr:spPr>
        <a:xfrm>
          <a:off x="3582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33020</xdr:rowOff>
    </xdr:from>
    <xdr:to>
      <xdr:col>15</xdr:col>
      <xdr:colOff>231775</xdr:colOff>
      <xdr:row>107</xdr:row>
      <xdr:rowOff>134620</xdr:rowOff>
    </xdr:to>
    <xdr:sp macro="" textlink="">
      <xdr:nvSpPr>
        <xdr:cNvPr id="363" name="円/楕円 362"/>
        <xdr:cNvSpPr/>
      </xdr:nvSpPr>
      <xdr:spPr>
        <a:xfrm>
          <a:off x="10426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11447</xdr:rowOff>
    </xdr:from>
    <xdr:ext cx="469744" cy="259045"/>
    <xdr:sp macro="" textlink="">
      <xdr:nvSpPr>
        <xdr:cNvPr id="364" name="【市民会館】&#10;一人当たり面積該当値テキスト"/>
        <xdr:cNvSpPr txBox="1"/>
      </xdr:nvSpPr>
      <xdr:spPr>
        <a:xfrm>
          <a:off x="10566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33020</xdr:rowOff>
    </xdr:from>
    <xdr:to>
      <xdr:col>14</xdr:col>
      <xdr:colOff>79375</xdr:colOff>
      <xdr:row>107</xdr:row>
      <xdr:rowOff>134620</xdr:rowOff>
    </xdr:to>
    <xdr:sp macro="" textlink="">
      <xdr:nvSpPr>
        <xdr:cNvPr id="365" name="円/楕円 364"/>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83820</xdr:rowOff>
    </xdr:from>
    <xdr:to>
      <xdr:col>15</xdr:col>
      <xdr:colOff>180975</xdr:colOff>
      <xdr:row>107</xdr:row>
      <xdr:rowOff>83820</xdr:rowOff>
    </xdr:to>
    <xdr:cxnSp macro="">
      <xdr:nvCxnSpPr>
        <xdr:cNvPr id="366" name="直線コネクタ 365"/>
        <xdr:cNvCxnSpPr/>
      </xdr:nvCxnSpPr>
      <xdr:spPr>
        <a:xfrm>
          <a:off x="9639300" y="1842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125747</xdr:rowOff>
    </xdr:from>
    <xdr:ext cx="469744" cy="259045"/>
    <xdr:sp macro="" textlink="">
      <xdr:nvSpPr>
        <xdr:cNvPr id="368"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6"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98" name="フローチャート : 判断 39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404" name="円/楕円 403"/>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170705</xdr:rowOff>
    </xdr:from>
    <xdr:ext cx="405111" cy="259045"/>
    <xdr:sp macro="" textlink="">
      <xdr:nvSpPr>
        <xdr:cNvPr id="405" name="【一般廃棄物処理施設】&#10;有形固定資産減価償却率該当値テキスト"/>
        <xdr:cNvSpPr txBox="1"/>
      </xdr:nvSpPr>
      <xdr:spPr>
        <a:xfrm>
          <a:off x="164084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144272</xdr:rowOff>
    </xdr:from>
    <xdr:to>
      <xdr:col>22</xdr:col>
      <xdr:colOff>415925</xdr:colOff>
      <xdr:row>38</xdr:row>
      <xdr:rowOff>74422</xdr:rowOff>
    </xdr:to>
    <xdr:sp macro="" textlink="">
      <xdr:nvSpPr>
        <xdr:cNvPr id="406" name="円/楕円 405"/>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23622</xdr:rowOff>
    </xdr:from>
    <xdr:to>
      <xdr:col>23</xdr:col>
      <xdr:colOff>517525</xdr:colOff>
      <xdr:row>38</xdr:row>
      <xdr:rowOff>71628</xdr:rowOff>
    </xdr:to>
    <xdr:cxnSp macro="">
      <xdr:nvCxnSpPr>
        <xdr:cNvPr id="407" name="直線コネクタ 406"/>
        <xdr:cNvCxnSpPr/>
      </xdr:nvCxnSpPr>
      <xdr:spPr>
        <a:xfrm>
          <a:off x="15481300" y="65387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156989</xdr:rowOff>
    </xdr:from>
    <xdr:ext cx="405111" cy="259045"/>
    <xdr:sp macro="" textlink="">
      <xdr:nvSpPr>
        <xdr:cNvPr id="408"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90949</xdr:rowOff>
    </xdr:from>
    <xdr:ext cx="405111" cy="259045"/>
    <xdr:sp macro="" textlink="">
      <xdr:nvSpPr>
        <xdr:cNvPr id="409" name="n_1mainValue【一般廃棄物処理施設】&#10;有形固定資産減価償却率"/>
        <xdr:cNvSpPr txBox="1"/>
      </xdr:nvSpPr>
      <xdr:spPr>
        <a:xfrm>
          <a:off x="15266043"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3" name="テキスト ボックス 4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3" name="直線コネクタ 43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5" name="直線コネクタ 43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7" name="直線コネクタ 43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38"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9" name="フローチャート : 判断 43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40" name="フローチャート : 判断 439"/>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118798</xdr:rowOff>
    </xdr:from>
    <xdr:to>
      <xdr:col>32</xdr:col>
      <xdr:colOff>238125</xdr:colOff>
      <xdr:row>34</xdr:row>
      <xdr:rowOff>48948</xdr:rowOff>
    </xdr:to>
    <xdr:sp macro="" textlink="">
      <xdr:nvSpPr>
        <xdr:cNvPr id="446" name="円/楕円 445"/>
        <xdr:cNvSpPr/>
      </xdr:nvSpPr>
      <xdr:spPr>
        <a:xfrm>
          <a:off x="22110700" y="5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71825</xdr:rowOff>
    </xdr:from>
    <xdr:ext cx="599010" cy="259045"/>
    <xdr:sp macro="" textlink="">
      <xdr:nvSpPr>
        <xdr:cNvPr id="447" name="【一般廃棄物処理施設】&#10;一人当たり有形固定資産（償却資産）額該当値テキスト"/>
        <xdr:cNvSpPr txBox="1"/>
      </xdr:nvSpPr>
      <xdr:spPr>
        <a:xfrm>
          <a:off x="22250400" y="57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185,243</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87061</xdr:rowOff>
    </xdr:from>
    <xdr:to>
      <xdr:col>31</xdr:col>
      <xdr:colOff>85725</xdr:colOff>
      <xdr:row>35</xdr:row>
      <xdr:rowOff>17211</xdr:rowOff>
    </xdr:to>
    <xdr:sp macro="" textlink="">
      <xdr:nvSpPr>
        <xdr:cNvPr id="448" name="円/楕円 447"/>
        <xdr:cNvSpPr/>
      </xdr:nvSpPr>
      <xdr:spPr>
        <a:xfrm>
          <a:off x="21272500" y="59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169598</xdr:rowOff>
    </xdr:from>
    <xdr:to>
      <xdr:col>32</xdr:col>
      <xdr:colOff>187325</xdr:colOff>
      <xdr:row>34</xdr:row>
      <xdr:rowOff>137861</xdr:rowOff>
    </xdr:to>
    <xdr:cxnSp macro="">
      <xdr:nvCxnSpPr>
        <xdr:cNvPr id="449" name="直線コネクタ 448"/>
        <xdr:cNvCxnSpPr/>
      </xdr:nvCxnSpPr>
      <xdr:spPr>
        <a:xfrm flipV="1">
          <a:off x="21323300" y="5827448"/>
          <a:ext cx="8382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140583</xdr:rowOff>
    </xdr:from>
    <xdr:ext cx="534377" cy="259045"/>
    <xdr:sp macro="" textlink="">
      <xdr:nvSpPr>
        <xdr:cNvPr id="450" name="n_1aveValue【一般廃棄物処理施設】&#10;一人当たり有形固定資産（償却資産）額"/>
        <xdr:cNvSpPr txBox="1"/>
      </xdr:nvSpPr>
      <xdr:spPr>
        <a:xfrm>
          <a:off x="210434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33738</xdr:rowOff>
    </xdr:from>
    <xdr:ext cx="599010" cy="259045"/>
    <xdr:sp macro="" textlink="">
      <xdr:nvSpPr>
        <xdr:cNvPr id="451" name="n_1mainValue【一般廃棄物処理施設】&#10;一人当たり有形固定資産（償却資産）額"/>
        <xdr:cNvSpPr txBox="1"/>
      </xdr:nvSpPr>
      <xdr:spPr>
        <a:xfrm>
          <a:off x="21011094" y="569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3" name="テキスト ボックス 4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5" name="直線コネクタ 47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7" name="直線コネクタ 47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9" name="直線コネクタ 47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8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1" name="フローチャート : 判断 48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82" name="フローチャート : 判断 48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21590</xdr:rowOff>
    </xdr:from>
    <xdr:to>
      <xdr:col>23</xdr:col>
      <xdr:colOff>568325</xdr:colOff>
      <xdr:row>57</xdr:row>
      <xdr:rowOff>123190</xdr:rowOff>
    </xdr:to>
    <xdr:sp macro="" textlink="">
      <xdr:nvSpPr>
        <xdr:cNvPr id="488" name="円/楕円 487"/>
        <xdr:cNvSpPr/>
      </xdr:nvSpPr>
      <xdr:spPr>
        <a:xfrm>
          <a:off x="16268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44467</xdr:rowOff>
    </xdr:from>
    <xdr:ext cx="405111" cy="259045"/>
    <xdr:sp macro="" textlink="">
      <xdr:nvSpPr>
        <xdr:cNvPr id="489" name="【保健センター・保健所】&#10;有形固定資産減価償却率該当値テキスト"/>
        <xdr:cNvSpPr txBox="1"/>
      </xdr:nvSpPr>
      <xdr:spPr>
        <a:xfrm>
          <a:off x="16408400"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12065</xdr:rowOff>
    </xdr:from>
    <xdr:to>
      <xdr:col>22</xdr:col>
      <xdr:colOff>415925</xdr:colOff>
      <xdr:row>57</xdr:row>
      <xdr:rowOff>113665</xdr:rowOff>
    </xdr:to>
    <xdr:sp macro="" textlink="">
      <xdr:nvSpPr>
        <xdr:cNvPr id="490" name="円/楕円 489"/>
        <xdr:cNvSpPr/>
      </xdr:nvSpPr>
      <xdr:spPr>
        <a:xfrm>
          <a:off x="15430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62865</xdr:rowOff>
    </xdr:from>
    <xdr:to>
      <xdr:col>23</xdr:col>
      <xdr:colOff>517525</xdr:colOff>
      <xdr:row>57</xdr:row>
      <xdr:rowOff>72390</xdr:rowOff>
    </xdr:to>
    <xdr:cxnSp macro="">
      <xdr:nvCxnSpPr>
        <xdr:cNvPr id="491" name="直線コネクタ 490"/>
        <xdr:cNvCxnSpPr/>
      </xdr:nvCxnSpPr>
      <xdr:spPr>
        <a:xfrm>
          <a:off x="15481300" y="98355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492"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130192</xdr:rowOff>
    </xdr:from>
    <xdr:ext cx="405111" cy="259045"/>
    <xdr:sp macro="" textlink="">
      <xdr:nvSpPr>
        <xdr:cNvPr id="493" name="n_1mainValue【保健センター・保健所】&#10;有形固定資産減価償却率"/>
        <xdr:cNvSpPr txBox="1"/>
      </xdr:nvSpPr>
      <xdr:spPr>
        <a:xfrm>
          <a:off x="15266043"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5" name="直線コネクタ 514"/>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6"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7" name="直線コネクタ 516"/>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8"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9" name="直線コネクタ 51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0"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1" name="フローチャート : 判断 52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22" name="フローチャート : 判断 521"/>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528" name="円/楕円 527"/>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529"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530" name="円/楕円 529"/>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114300</xdr:rowOff>
    </xdr:from>
    <xdr:to>
      <xdr:col>32</xdr:col>
      <xdr:colOff>187325</xdr:colOff>
      <xdr:row>62</xdr:row>
      <xdr:rowOff>114300</xdr:rowOff>
    </xdr:to>
    <xdr:cxnSp macro="">
      <xdr:nvCxnSpPr>
        <xdr:cNvPr id="531" name="直線コネクタ 530"/>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532"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156227</xdr:rowOff>
    </xdr:from>
    <xdr:ext cx="469744" cy="259045"/>
    <xdr:sp macro="" textlink="">
      <xdr:nvSpPr>
        <xdr:cNvPr id="533"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44" name="直線コネクタ 5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45" name="テキスト ボックス 5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6" name="直線コネクタ 5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47" name="テキスト ボックス 5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48" name="直線コネクタ 5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49" name="テキスト ボックス 5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0" name="直線コネクタ 5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1" name="テキスト ボックス 5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2" name="直線コネクタ 5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3" name="テキスト ボックス 5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4" name="直線コネクタ 5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55" name="テキスト ボックス 5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59" name="直線コネクタ 558"/>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60"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61" name="直線コネクタ 560"/>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62"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63" name="直線コネクタ 562"/>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24872</xdr:rowOff>
    </xdr:from>
    <xdr:ext cx="405111" cy="259045"/>
    <xdr:sp macro="" textlink="">
      <xdr:nvSpPr>
        <xdr:cNvPr id="564" name="【消防施設】&#10;有形固定資産減価償却率平均値テキスト"/>
        <xdr:cNvSpPr txBox="1"/>
      </xdr:nvSpPr>
      <xdr:spPr>
        <a:xfrm>
          <a:off x="16408400" y="1374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65" name="フローチャート : 判断 564"/>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66" name="フローチャート : 判断 565"/>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77107</xdr:rowOff>
    </xdr:from>
    <xdr:to>
      <xdr:col>23</xdr:col>
      <xdr:colOff>568325</xdr:colOff>
      <xdr:row>84</xdr:row>
      <xdr:rowOff>7257</xdr:rowOff>
    </xdr:to>
    <xdr:sp macro="" textlink="">
      <xdr:nvSpPr>
        <xdr:cNvPr id="572" name="円/楕円 571"/>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55534</xdr:rowOff>
    </xdr:from>
    <xdr:ext cx="405111" cy="259045"/>
    <xdr:sp macro="" textlink="">
      <xdr:nvSpPr>
        <xdr:cNvPr id="573" name="【消防施設】&#10;有形固定資産減価償却率該当値テキスト"/>
        <xdr:cNvSpPr txBox="1"/>
      </xdr:nvSpPr>
      <xdr:spPr>
        <a:xfrm>
          <a:off x="164084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109764</xdr:rowOff>
    </xdr:from>
    <xdr:to>
      <xdr:col>22</xdr:col>
      <xdr:colOff>415925</xdr:colOff>
      <xdr:row>84</xdr:row>
      <xdr:rowOff>39914</xdr:rowOff>
    </xdr:to>
    <xdr:sp macro="" textlink="">
      <xdr:nvSpPr>
        <xdr:cNvPr id="574" name="円/楕円 573"/>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127907</xdr:rowOff>
    </xdr:from>
    <xdr:to>
      <xdr:col>23</xdr:col>
      <xdr:colOff>517525</xdr:colOff>
      <xdr:row>83</xdr:row>
      <xdr:rowOff>160564</xdr:rowOff>
    </xdr:to>
    <xdr:cxnSp macro="">
      <xdr:nvCxnSpPr>
        <xdr:cNvPr id="575" name="直線コネクタ 574"/>
        <xdr:cNvCxnSpPr/>
      </xdr:nvCxnSpPr>
      <xdr:spPr>
        <a:xfrm flipV="1">
          <a:off x="15481300" y="1435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30315</xdr:rowOff>
    </xdr:from>
    <xdr:ext cx="405111" cy="259045"/>
    <xdr:sp macro="" textlink="">
      <xdr:nvSpPr>
        <xdr:cNvPr id="576"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31041</xdr:rowOff>
    </xdr:from>
    <xdr:ext cx="405111" cy="259045"/>
    <xdr:sp macro="" textlink="">
      <xdr:nvSpPr>
        <xdr:cNvPr id="577" name="n_1mainValue【消防施設】&#10;有形固定資産減価償却率"/>
        <xdr:cNvSpPr txBox="1"/>
      </xdr:nvSpPr>
      <xdr:spPr>
        <a:xfrm>
          <a:off x="15266043"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601" name="直線コネクタ 600"/>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602"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603" name="直線コネクタ 602"/>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0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05" name="直線コネクタ 60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606"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607" name="フローチャート : 判断 606"/>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608" name="フローチャート : 判断 607"/>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31750</xdr:rowOff>
    </xdr:from>
    <xdr:to>
      <xdr:col>32</xdr:col>
      <xdr:colOff>238125</xdr:colOff>
      <xdr:row>83</xdr:row>
      <xdr:rowOff>133350</xdr:rowOff>
    </xdr:to>
    <xdr:sp macro="" textlink="">
      <xdr:nvSpPr>
        <xdr:cNvPr id="614" name="円/楕円 613"/>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10177</xdr:rowOff>
    </xdr:from>
    <xdr:ext cx="469744" cy="259045"/>
    <xdr:sp macro="" textlink="">
      <xdr:nvSpPr>
        <xdr:cNvPr id="615" name="【消防施設】&#10;一人当たり面積該当値テキスト"/>
        <xdr:cNvSpPr txBox="1"/>
      </xdr:nvSpPr>
      <xdr:spPr>
        <a:xfrm>
          <a:off x="222504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616" name="円/楕円 61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82550</xdr:rowOff>
    </xdr:from>
    <xdr:to>
      <xdr:col>32</xdr:col>
      <xdr:colOff>187325</xdr:colOff>
      <xdr:row>83</xdr:row>
      <xdr:rowOff>95250</xdr:rowOff>
    </xdr:to>
    <xdr:cxnSp macro="">
      <xdr:nvCxnSpPr>
        <xdr:cNvPr id="617" name="直線コネクタ 616"/>
        <xdr:cNvCxnSpPr/>
      </xdr:nvCxnSpPr>
      <xdr:spPr>
        <a:xfrm flipV="1">
          <a:off x="21323300" y="1431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137177</xdr:rowOff>
    </xdr:from>
    <xdr:ext cx="469744" cy="259045"/>
    <xdr:sp macro="" textlink="">
      <xdr:nvSpPr>
        <xdr:cNvPr id="618"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619"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30" name="直線コネクタ 6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31" name="テキスト ボックス 6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2" name="直線コネクタ 6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3" name="テキスト ボックス 6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4" name="直線コネクタ 6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35" name="テキスト ボックス 6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36" name="直線コネクタ 6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37" name="テキスト ボックス 6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38" name="直線コネクタ 6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39" name="テキスト ボックス 6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0" name="直線コネクタ 6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41" name="テキスト ボックス 6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45" name="直線コネクタ 64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4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47" name="直線コネクタ 64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4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49" name="直線コネクタ 64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5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51" name="フローチャート : 判断 65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52" name="フローチャート : 判断 651"/>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40095</xdr:rowOff>
    </xdr:from>
    <xdr:to>
      <xdr:col>23</xdr:col>
      <xdr:colOff>568325</xdr:colOff>
      <xdr:row>103</xdr:row>
      <xdr:rowOff>141695</xdr:rowOff>
    </xdr:to>
    <xdr:sp macro="" textlink="">
      <xdr:nvSpPr>
        <xdr:cNvPr id="658" name="円/楕円 657"/>
        <xdr:cNvSpPr/>
      </xdr:nvSpPr>
      <xdr:spPr>
        <a:xfrm>
          <a:off x="16268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62972</xdr:rowOff>
    </xdr:from>
    <xdr:ext cx="405111" cy="259045"/>
    <xdr:sp macro="" textlink="">
      <xdr:nvSpPr>
        <xdr:cNvPr id="659" name="【庁舎】&#10;有形固定資産減価償却率該当値テキスト"/>
        <xdr:cNvSpPr txBox="1"/>
      </xdr:nvSpPr>
      <xdr:spPr>
        <a:xfrm>
          <a:off x="164084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66221</xdr:rowOff>
    </xdr:from>
    <xdr:to>
      <xdr:col>22</xdr:col>
      <xdr:colOff>415925</xdr:colOff>
      <xdr:row>102</xdr:row>
      <xdr:rowOff>167821</xdr:rowOff>
    </xdr:to>
    <xdr:sp macro="" textlink="">
      <xdr:nvSpPr>
        <xdr:cNvPr id="660" name="円/楕円 659"/>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117021</xdr:rowOff>
    </xdr:from>
    <xdr:to>
      <xdr:col>23</xdr:col>
      <xdr:colOff>517525</xdr:colOff>
      <xdr:row>103</xdr:row>
      <xdr:rowOff>90895</xdr:rowOff>
    </xdr:to>
    <xdr:cxnSp macro="">
      <xdr:nvCxnSpPr>
        <xdr:cNvPr id="661" name="直線コネクタ 660"/>
        <xdr:cNvCxnSpPr/>
      </xdr:nvCxnSpPr>
      <xdr:spPr>
        <a:xfrm>
          <a:off x="15481300" y="17604921"/>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111596</xdr:rowOff>
    </xdr:from>
    <xdr:ext cx="405111" cy="259045"/>
    <xdr:sp macro="" textlink="">
      <xdr:nvSpPr>
        <xdr:cNvPr id="662"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12898</xdr:rowOff>
    </xdr:from>
    <xdr:ext cx="405111" cy="259045"/>
    <xdr:sp macro="" textlink="">
      <xdr:nvSpPr>
        <xdr:cNvPr id="663" name="n_1mainValue【庁舎】&#10;有形固定資産減価償却率"/>
        <xdr:cNvSpPr txBox="1"/>
      </xdr:nvSpPr>
      <xdr:spPr>
        <a:xfrm>
          <a:off x="15266043"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87" name="直線コネクタ 68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8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89" name="直線コネクタ 68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9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91" name="直線コネクタ 69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692"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93" name="フローチャート : 判断 69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94" name="フローチャート : 判断 69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101600</xdr:rowOff>
    </xdr:from>
    <xdr:to>
      <xdr:col>32</xdr:col>
      <xdr:colOff>238125</xdr:colOff>
      <xdr:row>106</xdr:row>
      <xdr:rowOff>31750</xdr:rowOff>
    </xdr:to>
    <xdr:sp macro="" textlink="">
      <xdr:nvSpPr>
        <xdr:cNvPr id="700" name="円/楕円 699"/>
        <xdr:cNvSpPr/>
      </xdr:nvSpPr>
      <xdr:spPr>
        <a:xfrm>
          <a:off x="22110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80027</xdr:rowOff>
    </xdr:from>
    <xdr:ext cx="469744" cy="259045"/>
    <xdr:sp macro="" textlink="">
      <xdr:nvSpPr>
        <xdr:cNvPr id="701" name="【庁舎】&#10;一人当たり面積該当値テキスト"/>
        <xdr:cNvSpPr txBox="1"/>
      </xdr:nvSpPr>
      <xdr:spPr>
        <a:xfrm>
          <a:off x="222504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154939</xdr:rowOff>
    </xdr:from>
    <xdr:to>
      <xdr:col>31</xdr:col>
      <xdr:colOff>85725</xdr:colOff>
      <xdr:row>106</xdr:row>
      <xdr:rowOff>85089</xdr:rowOff>
    </xdr:to>
    <xdr:sp macro="" textlink="">
      <xdr:nvSpPr>
        <xdr:cNvPr id="702" name="円/楕円 701"/>
        <xdr:cNvSpPr/>
      </xdr:nvSpPr>
      <xdr:spPr>
        <a:xfrm>
          <a:off x="2127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152400</xdr:rowOff>
    </xdr:from>
    <xdr:to>
      <xdr:col>32</xdr:col>
      <xdr:colOff>187325</xdr:colOff>
      <xdr:row>106</xdr:row>
      <xdr:rowOff>34289</xdr:rowOff>
    </xdr:to>
    <xdr:cxnSp macro="">
      <xdr:nvCxnSpPr>
        <xdr:cNvPr id="703" name="直線コネクタ 702"/>
        <xdr:cNvCxnSpPr/>
      </xdr:nvCxnSpPr>
      <xdr:spPr>
        <a:xfrm flipV="1">
          <a:off x="21323300" y="181546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101616</xdr:rowOff>
    </xdr:from>
    <xdr:ext cx="469744" cy="259045"/>
    <xdr:sp macro="" textlink="">
      <xdr:nvSpPr>
        <xdr:cNvPr id="70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76216</xdr:rowOff>
    </xdr:from>
    <xdr:ext cx="469744" cy="259045"/>
    <xdr:sp macro="" textlink="">
      <xdr:nvSpPr>
        <xdr:cNvPr id="705" name="n_1mainValue【庁舎】&#10;一人当たり面積"/>
        <xdr:cNvSpPr txBox="1"/>
      </xdr:nvSpPr>
      <xdr:spPr>
        <a:xfrm>
          <a:off x="21075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類似団体と比較して特に有形固定資産減価償却率が高くなっている施設は，図書館，福祉施設，保健センター・保健所である。</a:t>
          </a:r>
          <a:r>
            <a:rPr kumimoji="1" lang="ja-JP" altLang="ja-JP" sz="1100" b="0" i="0" baseline="0">
              <a:solidFill>
                <a:schemeClr val="dk1"/>
              </a:solidFill>
              <a:effectLst/>
              <a:latin typeface="+mn-lt"/>
              <a:ea typeface="+mn-ea"/>
              <a:cs typeface="+mn-cs"/>
            </a:rPr>
            <a:t>このうち，保健センターと福祉センター，社会福祉会館は，公共施設等総合管理計画に基づき，複合化・多機能化による総量の削減に向けた再編成を進め，新たな保健福祉施設を建設する予定である。　中央図書館については，現在の課題ととらえており，今後，市全体の</a:t>
          </a:r>
          <a:r>
            <a:rPr lang="ja-JP" altLang="ja-JP" sz="1100" b="0" i="0" baseline="0">
              <a:solidFill>
                <a:schemeClr val="dk1"/>
              </a:solidFill>
              <a:effectLst/>
              <a:latin typeface="+mn-lt"/>
              <a:ea typeface="+mn-ea"/>
              <a:cs typeface="+mn-cs"/>
            </a:rPr>
            <a:t>公共施設等総合管理計画</a:t>
          </a:r>
          <a:r>
            <a:rPr kumimoji="1" lang="ja-JP" altLang="ja-JP" sz="1100" b="0" i="0" baseline="0">
              <a:solidFill>
                <a:schemeClr val="dk1"/>
              </a:solidFill>
              <a:effectLst/>
              <a:latin typeface="+mn-lt"/>
              <a:ea typeface="+mn-ea"/>
              <a:cs typeface="+mn-cs"/>
            </a:rPr>
            <a:t>の中で，改修あるいは建て替えを検討していく。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消防施設及び体育館・プールは，</a:t>
          </a:r>
          <a:r>
            <a:rPr lang="ja-JP" altLang="ja-JP" sz="1100">
              <a:solidFill>
                <a:schemeClr val="dk1"/>
              </a:solidFill>
              <a:effectLst/>
              <a:latin typeface="+mn-lt"/>
              <a:ea typeface="+mn-ea"/>
              <a:cs typeface="+mn-cs"/>
            </a:rPr>
            <a:t>類似団体平均を下回る有形固定資産減価償却率となっている</a:t>
          </a:r>
          <a:r>
            <a:rPr kumimoji="1" lang="ja-JP" altLang="ja-JP" sz="1100">
              <a:solidFill>
                <a:schemeClr val="dk1"/>
              </a:solidFill>
              <a:effectLst/>
              <a:latin typeface="+mn-lt"/>
              <a:ea typeface="+mn-ea"/>
              <a:cs typeface="+mn-cs"/>
            </a:rPr>
            <a:t>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庁舎等については，かねてより計画的・定期的な改修を行い，長寿命化を図っており，類似団体平均とほぼ同水準となっている。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福祉施設，保健センター・保健所</a:t>
          </a:r>
          <a:r>
            <a:rPr lang="ja-JP" altLang="ja-JP" sz="1100">
              <a:solidFill>
                <a:schemeClr val="dk1"/>
              </a:solidFill>
              <a:effectLst/>
              <a:latin typeface="+mn-lt"/>
              <a:ea typeface="+mn-ea"/>
              <a:cs typeface="+mn-cs"/>
            </a:rPr>
            <a:t>の一人当たり面積は，類似団体を下回る結果となっている。</a:t>
          </a:r>
          <a:r>
            <a:rPr kumimoji="1" lang="ja-JP" altLang="ja-JP" sz="1100" b="0" i="0" baseline="0">
              <a:solidFill>
                <a:schemeClr val="dk1"/>
              </a:solidFill>
              <a:effectLst/>
              <a:latin typeface="+mn-lt"/>
              <a:ea typeface="+mn-ea"/>
              <a:cs typeface="+mn-cs"/>
            </a:rPr>
            <a:t>保健福祉施設の建設により，一人当たりの面積は，更に減少することが想定されるが，施設の複合化・多機能化による総量の削減に向けた再編成であり，運営の効率化が図られる。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26475459</v>
      </c>
      <c r="BO4" s="381"/>
      <c r="BP4" s="381"/>
      <c r="BQ4" s="381"/>
      <c r="BR4" s="381"/>
      <c r="BS4" s="381"/>
      <c r="BT4" s="381"/>
      <c r="BU4" s="382"/>
      <c r="BV4" s="380">
        <v>26340409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8.6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25438038</v>
      </c>
      <c r="BO5" s="418"/>
      <c r="BP5" s="418"/>
      <c r="BQ5" s="418"/>
      <c r="BR5" s="418"/>
      <c r="BS5" s="418"/>
      <c r="BT5" s="418"/>
      <c r="BU5" s="419"/>
      <c r="BV5" s="417">
        <v>24837546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93.8</v>
      </c>
      <c r="CU5" s="415"/>
      <c r="CV5" s="415"/>
      <c r="CW5" s="415"/>
      <c r="CX5" s="415"/>
      <c r="CY5" s="415"/>
      <c r="CZ5" s="415"/>
      <c r="DA5" s="416"/>
      <c r="DB5" s="414">
        <v>90.1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1037421</v>
      </c>
      <c r="BO6" s="418"/>
      <c r="BP6" s="418"/>
      <c r="BQ6" s="418"/>
      <c r="BR6" s="418"/>
      <c r="BS6" s="418"/>
      <c r="BT6" s="418"/>
      <c r="BU6" s="419"/>
      <c r="BV6" s="417">
        <v>1502863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100.6</v>
      </c>
      <c r="CU6" s="455"/>
      <c r="CV6" s="455"/>
      <c r="CW6" s="455"/>
      <c r="CX6" s="455"/>
      <c r="CY6" s="455"/>
      <c r="CZ6" s="455"/>
      <c r="DA6" s="456"/>
      <c r="DB6" s="454">
        <v>97.9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115080</v>
      </c>
      <c r="BO7" s="418"/>
      <c r="BP7" s="418"/>
      <c r="BQ7" s="418"/>
      <c r="BR7" s="418"/>
      <c r="BS7" s="418"/>
      <c r="BT7" s="418"/>
      <c r="BU7" s="419"/>
      <c r="BV7" s="417">
        <v>198178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15009427</v>
      </c>
      <c r="CU7" s="418"/>
      <c r="CV7" s="418"/>
      <c r="CW7" s="418"/>
      <c r="CX7" s="418"/>
      <c r="CY7" s="418"/>
      <c r="CZ7" s="418"/>
      <c r="DA7" s="419"/>
      <c r="DB7" s="417">
        <v>15107687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922341</v>
      </c>
      <c r="BO8" s="418"/>
      <c r="BP8" s="418"/>
      <c r="BQ8" s="418"/>
      <c r="BR8" s="418"/>
      <c r="BS8" s="418"/>
      <c r="BT8" s="418"/>
      <c r="BU8" s="419"/>
      <c r="BV8" s="417">
        <v>1304685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78342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-382344</v>
      </c>
      <c r="BO9" s="418"/>
      <c r="BP9" s="418"/>
      <c r="BQ9" s="418"/>
      <c r="BR9" s="418"/>
      <c r="BS9" s="418"/>
      <c r="BT9" s="418"/>
      <c r="BU9" s="419"/>
      <c r="BV9" s="417">
        <v>240936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13.3</v>
      </c>
      <c r="CU9" s="415"/>
      <c r="CV9" s="415"/>
      <c r="CW9" s="415"/>
      <c r="CX9" s="415"/>
      <c r="CY9" s="415"/>
      <c r="CZ9" s="415"/>
      <c r="DA9" s="416"/>
      <c r="DB9" s="414">
        <v>14.3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80334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2040</v>
      </c>
      <c r="BO10" s="418"/>
      <c r="BP10" s="418"/>
      <c r="BQ10" s="418"/>
      <c r="BR10" s="418"/>
      <c r="BS10" s="418"/>
      <c r="BT10" s="418"/>
      <c r="BU10" s="419"/>
      <c r="BV10" s="417">
        <v>202180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78289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9817</v>
      </c>
      <c r="BO12" s="418"/>
      <c r="BP12" s="418"/>
      <c r="BQ12" s="418"/>
      <c r="BR12" s="418"/>
      <c r="BS12" s="418"/>
      <c r="BT12" s="418"/>
      <c r="BU12" s="419"/>
      <c r="BV12" s="417">
        <v>31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76834</v>
      </c>
      <c r="S13" s="499"/>
      <c r="T13" s="499"/>
      <c r="U13" s="499"/>
      <c r="V13" s="500"/>
      <c r="W13" s="433" t="s">
        <v>124</v>
      </c>
      <c r="X13" s="434"/>
      <c r="Y13" s="434"/>
      <c r="Z13" s="434"/>
      <c r="AA13" s="434"/>
      <c r="AB13" s="424"/>
      <c r="AC13" s="468">
        <v>863</v>
      </c>
      <c r="AD13" s="469"/>
      <c r="AE13" s="469"/>
      <c r="AF13" s="469"/>
      <c r="AG13" s="508"/>
      <c r="AH13" s="468">
        <v>805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-390121</v>
      </c>
      <c r="BO13" s="418"/>
      <c r="BP13" s="418"/>
      <c r="BQ13" s="418"/>
      <c r="BR13" s="418"/>
      <c r="BS13" s="418"/>
      <c r="BT13" s="418"/>
      <c r="BU13" s="419"/>
      <c r="BV13" s="417">
        <v>443085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5.8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78804</v>
      </c>
      <c r="S14" s="499"/>
      <c r="T14" s="499"/>
      <c r="U14" s="499"/>
      <c r="V14" s="500"/>
      <c r="W14" s="407"/>
      <c r="X14" s="408"/>
      <c r="Y14" s="408"/>
      <c r="Z14" s="408"/>
      <c r="AA14" s="408"/>
      <c r="AB14" s="397"/>
      <c r="AC14" s="501">
        <v>2.5</v>
      </c>
      <c r="AD14" s="502"/>
      <c r="AE14" s="502"/>
      <c r="AF14" s="502"/>
      <c r="AG14" s="503"/>
      <c r="AH14" s="501">
        <v>2.2999999999999998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77484</v>
      </c>
      <c r="S15" s="499"/>
      <c r="T15" s="499"/>
      <c r="U15" s="499"/>
      <c r="V15" s="500"/>
      <c r="W15" s="433" t="s">
        <v>131</v>
      </c>
      <c r="X15" s="434"/>
      <c r="Y15" s="434"/>
      <c r="Z15" s="434"/>
      <c r="AA15" s="434"/>
      <c r="AB15" s="424"/>
      <c r="AC15" s="468">
        <v>9555</v>
      </c>
      <c r="AD15" s="469"/>
      <c r="AE15" s="469"/>
      <c r="AF15" s="469"/>
      <c r="AG15" s="508"/>
      <c r="AH15" s="468">
        <v>9534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8699006</v>
      </c>
      <c r="BO15" s="381"/>
      <c r="BP15" s="381"/>
      <c r="BQ15" s="381"/>
      <c r="BR15" s="381"/>
      <c r="BS15" s="381"/>
      <c r="BT15" s="381"/>
      <c r="BU15" s="382"/>
      <c r="BV15" s="380">
        <v>8581916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27.9</v>
      </c>
      <c r="AD16" s="502"/>
      <c r="AE16" s="502"/>
      <c r="AF16" s="502"/>
      <c r="AG16" s="503"/>
      <c r="AH16" s="501">
        <v>26.8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11630828</v>
      </c>
      <c r="BO16" s="418"/>
      <c r="BP16" s="418"/>
      <c r="BQ16" s="418"/>
      <c r="BR16" s="418"/>
      <c r="BS16" s="418"/>
      <c r="BT16" s="418"/>
      <c r="BU16" s="419"/>
      <c r="BV16" s="417">
        <v>11566664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23852</v>
      </c>
      <c r="AD17" s="469"/>
      <c r="AE17" s="469"/>
      <c r="AF17" s="469"/>
      <c r="AG17" s="508"/>
      <c r="AH17" s="468">
        <v>25260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11059159</v>
      </c>
      <c r="BO17" s="418"/>
      <c r="BP17" s="418"/>
      <c r="BQ17" s="418"/>
      <c r="BR17" s="418"/>
      <c r="BS17" s="418"/>
      <c r="BT17" s="418"/>
      <c r="BU17" s="419"/>
      <c r="BV17" s="417">
        <v>10888638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78.55</v>
      </c>
      <c r="M18" s="530"/>
      <c r="N18" s="530"/>
      <c r="O18" s="530"/>
      <c r="P18" s="530"/>
      <c r="Q18" s="530"/>
      <c r="R18" s="531"/>
      <c r="S18" s="531"/>
      <c r="T18" s="531"/>
      <c r="U18" s="531"/>
      <c r="V18" s="532"/>
      <c r="W18" s="435"/>
      <c r="X18" s="436"/>
      <c r="Y18" s="436"/>
      <c r="Z18" s="436"/>
      <c r="AA18" s="436"/>
      <c r="AB18" s="427"/>
      <c r="AC18" s="533">
        <v>69.599999999999994</v>
      </c>
      <c r="AD18" s="534"/>
      <c r="AE18" s="534"/>
      <c r="AF18" s="534"/>
      <c r="AG18" s="535"/>
      <c r="AH18" s="533">
        <v>71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14207097</v>
      </c>
      <c r="BO18" s="418"/>
      <c r="BP18" s="418"/>
      <c r="BQ18" s="418"/>
      <c r="BR18" s="418"/>
      <c r="BS18" s="418"/>
      <c r="BT18" s="418"/>
      <c r="BU18" s="419"/>
      <c r="BV18" s="417">
        <v>14033344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997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18745185</v>
      </c>
      <c r="BO19" s="418"/>
      <c r="BP19" s="418"/>
      <c r="BQ19" s="418"/>
      <c r="BR19" s="418"/>
      <c r="BS19" s="418"/>
      <c r="BT19" s="418"/>
      <c r="BU19" s="419"/>
      <c r="BV19" s="417">
        <v>18378172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30472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24596927</v>
      </c>
      <c r="BO23" s="418"/>
      <c r="BP23" s="418"/>
      <c r="BQ23" s="418"/>
      <c r="BR23" s="418"/>
      <c r="BS23" s="418"/>
      <c r="BT23" s="418"/>
      <c r="BU23" s="419"/>
      <c r="BV23" s="417">
        <v>24737249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8340</v>
      </c>
      <c r="R24" s="469"/>
      <c r="S24" s="469"/>
      <c r="T24" s="469"/>
      <c r="U24" s="469"/>
      <c r="V24" s="508"/>
      <c r="W24" s="563"/>
      <c r="X24" s="551"/>
      <c r="Y24" s="552"/>
      <c r="Z24" s="467" t="s">
        <v>155</v>
      </c>
      <c r="AA24" s="447"/>
      <c r="AB24" s="447"/>
      <c r="AC24" s="447"/>
      <c r="AD24" s="447"/>
      <c r="AE24" s="447"/>
      <c r="AF24" s="447"/>
      <c r="AG24" s="448"/>
      <c r="AH24" s="468">
        <v>400</v>
      </c>
      <c r="AI24" s="469"/>
      <c r="AJ24" s="469"/>
      <c r="AK24" s="469"/>
      <c r="AL24" s="508"/>
      <c r="AM24" s="468">
        <v>1340800</v>
      </c>
      <c r="AN24" s="469"/>
      <c r="AO24" s="469"/>
      <c r="AP24" s="469"/>
      <c r="AQ24" s="469"/>
      <c r="AR24" s="508"/>
      <c r="AS24" s="468">
        <v>3352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19257330</v>
      </c>
      <c r="BO24" s="418"/>
      <c r="BP24" s="418"/>
      <c r="BQ24" s="418"/>
      <c r="BR24" s="418"/>
      <c r="BS24" s="418"/>
      <c r="BT24" s="418"/>
      <c r="BU24" s="419"/>
      <c r="BV24" s="417">
        <v>19859471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7010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6282779</v>
      </c>
      <c r="BO25" s="381"/>
      <c r="BP25" s="381"/>
      <c r="BQ25" s="381"/>
      <c r="BR25" s="381"/>
      <c r="BS25" s="381"/>
      <c r="BT25" s="381"/>
      <c r="BU25" s="382"/>
      <c r="BV25" s="380">
        <v>6835061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6570</v>
      </c>
      <c r="R26" s="469"/>
      <c r="S26" s="469"/>
      <c r="T26" s="469"/>
      <c r="U26" s="469"/>
      <c r="V26" s="508"/>
      <c r="W26" s="563"/>
      <c r="X26" s="551"/>
      <c r="Y26" s="552"/>
      <c r="Z26" s="467" t="s">
        <v>161</v>
      </c>
      <c r="AA26" s="573"/>
      <c r="AB26" s="573"/>
      <c r="AC26" s="573"/>
      <c r="AD26" s="573"/>
      <c r="AE26" s="573"/>
      <c r="AF26" s="573"/>
      <c r="AG26" s="574"/>
      <c r="AH26" s="468">
        <v>40</v>
      </c>
      <c r="AI26" s="469"/>
      <c r="AJ26" s="469"/>
      <c r="AK26" s="469"/>
      <c r="AL26" s="508"/>
      <c r="AM26" s="468">
        <v>138320</v>
      </c>
      <c r="AN26" s="469"/>
      <c r="AO26" s="469"/>
      <c r="AP26" s="469"/>
      <c r="AQ26" s="469"/>
      <c r="AR26" s="508"/>
      <c r="AS26" s="468">
        <v>3458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4690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799602</v>
      </c>
      <c r="BO27" s="587"/>
      <c r="BP27" s="587"/>
      <c r="BQ27" s="587"/>
      <c r="BR27" s="587"/>
      <c r="BS27" s="587"/>
      <c r="BT27" s="587"/>
      <c r="BU27" s="588"/>
      <c r="BV27" s="586">
        <v>799505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4230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2776660</v>
      </c>
      <c r="BO28" s="381"/>
      <c r="BP28" s="381"/>
      <c r="BQ28" s="381"/>
      <c r="BR28" s="381"/>
      <c r="BS28" s="381"/>
      <c r="BT28" s="381"/>
      <c r="BU28" s="382"/>
      <c r="BV28" s="380">
        <v>2784437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20</v>
      </c>
      <c r="M29" s="469"/>
      <c r="N29" s="469"/>
      <c r="O29" s="469"/>
      <c r="P29" s="508"/>
      <c r="Q29" s="468">
        <v>3980</v>
      </c>
      <c r="R29" s="469"/>
      <c r="S29" s="469"/>
      <c r="T29" s="469"/>
      <c r="U29" s="469"/>
      <c r="V29" s="508"/>
      <c r="W29" s="564"/>
      <c r="X29" s="565"/>
      <c r="Y29" s="566"/>
      <c r="Z29" s="467" t="s">
        <v>171</v>
      </c>
      <c r="AA29" s="447"/>
      <c r="AB29" s="447"/>
      <c r="AC29" s="447"/>
      <c r="AD29" s="447"/>
      <c r="AE29" s="447"/>
      <c r="AF29" s="447"/>
      <c r="AG29" s="448"/>
      <c r="AH29" s="468">
        <v>400</v>
      </c>
      <c r="AI29" s="469"/>
      <c r="AJ29" s="469"/>
      <c r="AK29" s="469"/>
      <c r="AL29" s="508"/>
      <c r="AM29" s="468">
        <v>1340800</v>
      </c>
      <c r="AN29" s="469"/>
      <c r="AO29" s="469"/>
      <c r="AP29" s="469"/>
      <c r="AQ29" s="469"/>
      <c r="AR29" s="508"/>
      <c r="AS29" s="468">
        <v>3352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1431663</v>
      </c>
      <c r="BO29" s="418"/>
      <c r="BP29" s="418"/>
      <c r="BQ29" s="418"/>
      <c r="BR29" s="418"/>
      <c r="BS29" s="418"/>
      <c r="BT29" s="418"/>
      <c r="BU29" s="419"/>
      <c r="BV29" s="417">
        <v>1431242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2434250</v>
      </c>
      <c r="BO30" s="587"/>
      <c r="BP30" s="587"/>
      <c r="BQ30" s="587"/>
      <c r="BR30" s="587"/>
      <c r="BS30" s="587"/>
      <c r="BT30" s="587"/>
      <c r="BU30" s="588"/>
      <c r="BV30" s="586">
        <v>2210157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龍ケ崎市国民健康保険事業特別会計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龍ケ崎市公共下水道事業特別会計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龍ケ崎市まちづくり・文化財団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龍ケ崎市障がい児支援サービス事業特別会計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龍ケ崎市介護保険事業特別会計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龍ケ崎市農業集落排水事業特別会計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茨城県南流通センター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龍ケ崎市後期高齢者医療事業特別会計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茨城租税債権管理機構（一般会計）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龍ケ崎市介護サービス事業特別会計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茨城県後期高齢者医療広域連合（後期高齢医療特別会計）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茨城県南水道企業団（水道事業会計）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龍ケ崎地方塵芥処理組合（一般会計）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龍ケ崎地方衛生組合（一般会計）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稲敷地方広域市町村圏事務組合（一般会計）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稲敷地方広域市町村圏事務組合（養護老人ホーム松風園特別会計）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10045598</v>
      </c>
      <c r="S5" s="615"/>
      <c r="T5" s="615"/>
      <c r="U5" s="615"/>
      <c r="V5" s="615"/>
      <c r="W5" s="615"/>
      <c r="X5" s="615"/>
      <c r="Y5" s="616"/>
      <c r="Z5" s="617">
        <v>37.9</v>
      </c>
      <c r="AA5" s="617"/>
      <c r="AB5" s="617"/>
      <c r="AC5" s="617"/>
      <c r="AD5" s="618">
        <v>9467336</v>
      </c>
      <c r="AE5" s="618"/>
      <c r="AF5" s="618"/>
      <c r="AG5" s="618"/>
      <c r="AH5" s="618"/>
      <c r="AI5" s="618"/>
      <c r="AJ5" s="618"/>
      <c r="AK5" s="618"/>
      <c r="AL5" s="619">
        <v>67</v>
      </c>
      <c r="AM5" s="620"/>
      <c r="AN5" s="620"/>
      <c r="AO5" s="621"/>
      <c r="AP5" s="611" t="s">
        <v>210</v>
      </c>
      <c r="AQ5" s="612"/>
      <c r="AR5" s="612"/>
      <c r="AS5" s="612"/>
      <c r="AT5" s="612"/>
      <c r="AU5" s="612"/>
      <c r="AV5" s="612"/>
      <c r="AW5" s="612"/>
      <c r="AX5" s="612"/>
      <c r="AY5" s="612"/>
      <c r="AZ5" s="612"/>
      <c r="BA5" s="612"/>
      <c r="BB5" s="612"/>
      <c r="BC5" s="612"/>
      <c r="BD5" s="612"/>
      <c r="BE5" s="612"/>
      <c r="BF5" s="613"/>
      <c r="BG5" s="625">
        <v>9467336</v>
      </c>
      <c r="BH5" s="626"/>
      <c r="BI5" s="626"/>
      <c r="BJ5" s="626"/>
      <c r="BK5" s="626"/>
      <c r="BL5" s="626"/>
      <c r="BM5" s="626"/>
      <c r="BN5" s="627"/>
      <c r="BO5" s="628">
        <v>94.2</v>
      </c>
      <c r="BP5" s="628"/>
      <c r="BQ5" s="628"/>
      <c r="BR5" s="628"/>
      <c r="BS5" s="629">
        <v>90759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254805</v>
      </c>
      <c r="S6" s="626"/>
      <c r="T6" s="626"/>
      <c r="U6" s="626"/>
      <c r="V6" s="626"/>
      <c r="W6" s="626"/>
      <c r="X6" s="626"/>
      <c r="Y6" s="627"/>
      <c r="Z6" s="628">
        <v>1</v>
      </c>
      <c r="AA6" s="628"/>
      <c r="AB6" s="628"/>
      <c r="AC6" s="628"/>
      <c r="AD6" s="629">
        <v>254805</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9467336</v>
      </c>
      <c r="BH6" s="626"/>
      <c r="BI6" s="626"/>
      <c r="BJ6" s="626"/>
      <c r="BK6" s="626"/>
      <c r="BL6" s="626"/>
      <c r="BM6" s="626"/>
      <c r="BN6" s="627"/>
      <c r="BO6" s="628">
        <v>94.2</v>
      </c>
      <c r="BP6" s="628"/>
      <c r="BQ6" s="628"/>
      <c r="BR6" s="628"/>
      <c r="BS6" s="629">
        <v>90759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239635</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239626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8921</v>
      </c>
      <c r="S7" s="626"/>
      <c r="T7" s="626"/>
      <c r="U7" s="626"/>
      <c r="V7" s="626"/>
      <c r="W7" s="626"/>
      <c r="X7" s="626"/>
      <c r="Y7" s="627"/>
      <c r="Z7" s="628">
        <v>0</v>
      </c>
      <c r="AA7" s="628"/>
      <c r="AB7" s="628"/>
      <c r="AC7" s="628"/>
      <c r="AD7" s="629">
        <v>8921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4882150</v>
      </c>
      <c r="BH7" s="626"/>
      <c r="BI7" s="626"/>
      <c r="BJ7" s="626"/>
      <c r="BK7" s="626"/>
      <c r="BL7" s="626"/>
      <c r="BM7" s="626"/>
      <c r="BN7" s="627"/>
      <c r="BO7" s="628">
        <v>48.6</v>
      </c>
      <c r="BP7" s="628"/>
      <c r="BQ7" s="628"/>
      <c r="BR7" s="628"/>
      <c r="BS7" s="629">
        <v>90759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4090273</v>
      </c>
      <c r="CS7" s="626"/>
      <c r="CT7" s="626"/>
      <c r="CU7" s="626"/>
      <c r="CV7" s="626"/>
      <c r="CW7" s="626"/>
      <c r="CX7" s="626"/>
      <c r="CY7" s="627"/>
      <c r="CZ7" s="628">
        <v>16.100000000000001</v>
      </c>
      <c r="DA7" s="628"/>
      <c r="DB7" s="628"/>
      <c r="DC7" s="628"/>
      <c r="DD7" s="634">
        <v>597362</v>
      </c>
      <c r="DE7" s="626"/>
      <c r="DF7" s="626"/>
      <c r="DG7" s="626"/>
      <c r="DH7" s="626"/>
      <c r="DI7" s="626"/>
      <c r="DJ7" s="626"/>
      <c r="DK7" s="626"/>
      <c r="DL7" s="626"/>
      <c r="DM7" s="626"/>
      <c r="DN7" s="626"/>
      <c r="DO7" s="626"/>
      <c r="DP7" s="627"/>
      <c r="DQ7" s="634">
        <v>3193091</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35125</v>
      </c>
      <c r="S8" s="626"/>
      <c r="T8" s="626"/>
      <c r="U8" s="626"/>
      <c r="V8" s="626"/>
      <c r="W8" s="626"/>
      <c r="X8" s="626"/>
      <c r="Y8" s="627"/>
      <c r="Z8" s="628">
        <v>0.1</v>
      </c>
      <c r="AA8" s="628"/>
      <c r="AB8" s="628"/>
      <c r="AC8" s="628"/>
      <c r="AD8" s="629">
        <v>35125</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136391</v>
      </c>
      <c r="BH8" s="626"/>
      <c r="BI8" s="626"/>
      <c r="BJ8" s="626"/>
      <c r="BK8" s="626"/>
      <c r="BL8" s="626"/>
      <c r="BM8" s="626"/>
      <c r="BN8" s="627"/>
      <c r="BO8" s="628">
        <v>1.4</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9116825</v>
      </c>
      <c r="CS8" s="626"/>
      <c r="CT8" s="626"/>
      <c r="CU8" s="626"/>
      <c r="CV8" s="626"/>
      <c r="CW8" s="626"/>
      <c r="CX8" s="626"/>
      <c r="CY8" s="627"/>
      <c r="CZ8" s="628">
        <v>35.799999999999997</v>
      </c>
      <c r="DA8" s="628"/>
      <c r="DB8" s="628"/>
      <c r="DC8" s="628"/>
      <c r="DD8" s="634">
        <v>53300</v>
      </c>
      <c r="DE8" s="626"/>
      <c r="DF8" s="626"/>
      <c r="DG8" s="626"/>
      <c r="DH8" s="626"/>
      <c r="DI8" s="626"/>
      <c r="DJ8" s="626"/>
      <c r="DK8" s="626"/>
      <c r="DL8" s="626"/>
      <c r="DM8" s="626"/>
      <c r="DN8" s="626"/>
      <c r="DO8" s="626"/>
      <c r="DP8" s="627"/>
      <c r="DQ8" s="634">
        <v>4292800</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20562</v>
      </c>
      <c r="S9" s="626"/>
      <c r="T9" s="626"/>
      <c r="U9" s="626"/>
      <c r="V9" s="626"/>
      <c r="W9" s="626"/>
      <c r="X9" s="626"/>
      <c r="Y9" s="627"/>
      <c r="Z9" s="628">
        <v>0.1</v>
      </c>
      <c r="AA9" s="628"/>
      <c r="AB9" s="628"/>
      <c r="AC9" s="628"/>
      <c r="AD9" s="629">
        <v>20562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4090321</v>
      </c>
      <c r="BH9" s="626"/>
      <c r="BI9" s="626"/>
      <c r="BJ9" s="626"/>
      <c r="BK9" s="626"/>
      <c r="BL9" s="626"/>
      <c r="BM9" s="626"/>
      <c r="BN9" s="627"/>
      <c r="BO9" s="628">
        <v>40.700000000000003</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2686893</v>
      </c>
      <c r="CS9" s="626"/>
      <c r="CT9" s="626"/>
      <c r="CU9" s="626"/>
      <c r="CV9" s="626"/>
      <c r="CW9" s="626"/>
      <c r="CX9" s="626"/>
      <c r="CY9" s="627"/>
      <c r="CZ9" s="628">
        <v>10.6</v>
      </c>
      <c r="DA9" s="628"/>
      <c r="DB9" s="628"/>
      <c r="DC9" s="628"/>
      <c r="DD9" s="634">
        <v>39472</v>
      </c>
      <c r="DE9" s="626"/>
      <c r="DF9" s="626"/>
      <c r="DG9" s="626"/>
      <c r="DH9" s="626"/>
      <c r="DI9" s="626"/>
      <c r="DJ9" s="626"/>
      <c r="DK9" s="626"/>
      <c r="DL9" s="626"/>
      <c r="DM9" s="626"/>
      <c r="DN9" s="626"/>
      <c r="DO9" s="626"/>
      <c r="DP9" s="627"/>
      <c r="DQ9" s="634">
        <v>2363077</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1180978</v>
      </c>
      <c r="S10" s="626"/>
      <c r="T10" s="626"/>
      <c r="U10" s="626"/>
      <c r="V10" s="626"/>
      <c r="W10" s="626"/>
      <c r="X10" s="626"/>
      <c r="Y10" s="627"/>
      <c r="Z10" s="628">
        <v>4.5</v>
      </c>
      <c r="AA10" s="628"/>
      <c r="AB10" s="628"/>
      <c r="AC10" s="628"/>
      <c r="AD10" s="629">
        <v>1180978</v>
      </c>
      <c r="AE10" s="629"/>
      <c r="AF10" s="629"/>
      <c r="AG10" s="629"/>
      <c r="AH10" s="629"/>
      <c r="AI10" s="629"/>
      <c r="AJ10" s="629"/>
      <c r="AK10" s="629"/>
      <c r="AL10" s="630">
        <v>8.4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195704</v>
      </c>
      <c r="BH10" s="626"/>
      <c r="BI10" s="626"/>
      <c r="BJ10" s="626"/>
      <c r="BK10" s="626"/>
      <c r="BL10" s="626"/>
      <c r="BM10" s="626"/>
      <c r="BN10" s="627"/>
      <c r="BO10" s="628">
        <v>1.9</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12857</v>
      </c>
      <c r="CS10" s="626"/>
      <c r="CT10" s="626"/>
      <c r="CU10" s="626"/>
      <c r="CV10" s="626"/>
      <c r="CW10" s="626"/>
      <c r="CX10" s="626"/>
      <c r="CY10" s="627"/>
      <c r="CZ10" s="628">
        <v>0.1</v>
      </c>
      <c r="DA10" s="628"/>
      <c r="DB10" s="628"/>
      <c r="DC10" s="628"/>
      <c r="DD10" s="634" t="s">
        <v>223</v>
      </c>
      <c r="DE10" s="626"/>
      <c r="DF10" s="626"/>
      <c r="DG10" s="626"/>
      <c r="DH10" s="626"/>
      <c r="DI10" s="626"/>
      <c r="DJ10" s="626"/>
      <c r="DK10" s="626"/>
      <c r="DL10" s="626"/>
      <c r="DM10" s="626"/>
      <c r="DN10" s="626"/>
      <c r="DO10" s="626"/>
      <c r="DP10" s="627"/>
      <c r="DQ10" s="634">
        <v>12857</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50622</v>
      </c>
      <c r="S11" s="626"/>
      <c r="T11" s="626"/>
      <c r="U11" s="626"/>
      <c r="V11" s="626"/>
      <c r="W11" s="626"/>
      <c r="X11" s="626"/>
      <c r="Y11" s="627"/>
      <c r="Z11" s="628">
        <v>0.2</v>
      </c>
      <c r="AA11" s="628"/>
      <c r="AB11" s="628"/>
      <c r="AC11" s="628"/>
      <c r="AD11" s="629">
        <v>50622</v>
      </c>
      <c r="AE11" s="629"/>
      <c r="AF11" s="629"/>
      <c r="AG11" s="629"/>
      <c r="AH11" s="629"/>
      <c r="AI11" s="629"/>
      <c r="AJ11" s="629"/>
      <c r="AK11" s="629"/>
      <c r="AL11" s="630">
        <v>0.4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459734</v>
      </c>
      <c r="BH11" s="626"/>
      <c r="BI11" s="626"/>
      <c r="BJ11" s="626"/>
      <c r="BK11" s="626"/>
      <c r="BL11" s="626"/>
      <c r="BM11" s="626"/>
      <c r="BN11" s="627"/>
      <c r="BO11" s="628">
        <v>4.5999999999999996</v>
      </c>
      <c r="BP11" s="628"/>
      <c r="BQ11" s="628"/>
      <c r="BR11" s="628"/>
      <c r="BS11" s="634">
        <v>90759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369264</v>
      </c>
      <c r="CS11" s="626"/>
      <c r="CT11" s="626"/>
      <c r="CU11" s="626"/>
      <c r="CV11" s="626"/>
      <c r="CW11" s="626"/>
      <c r="CX11" s="626"/>
      <c r="CY11" s="627"/>
      <c r="CZ11" s="628">
        <v>1.5</v>
      </c>
      <c r="DA11" s="628"/>
      <c r="DB11" s="628"/>
      <c r="DC11" s="628"/>
      <c r="DD11" s="634">
        <v>9664</v>
      </c>
      <c r="DE11" s="626"/>
      <c r="DF11" s="626"/>
      <c r="DG11" s="626"/>
      <c r="DH11" s="626"/>
      <c r="DI11" s="626"/>
      <c r="DJ11" s="626"/>
      <c r="DK11" s="626"/>
      <c r="DL11" s="626"/>
      <c r="DM11" s="626"/>
      <c r="DN11" s="626"/>
      <c r="DO11" s="626"/>
      <c r="DP11" s="627"/>
      <c r="DQ11" s="634">
        <v>281292</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3881024</v>
      </c>
      <c r="BH12" s="626"/>
      <c r="BI12" s="626"/>
      <c r="BJ12" s="626"/>
      <c r="BK12" s="626"/>
      <c r="BL12" s="626"/>
      <c r="BM12" s="626"/>
      <c r="BN12" s="627"/>
      <c r="BO12" s="628">
        <v>38.6</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210089</v>
      </c>
      <c r="CS12" s="626"/>
      <c r="CT12" s="626"/>
      <c r="CU12" s="626"/>
      <c r="CV12" s="626"/>
      <c r="CW12" s="626"/>
      <c r="CX12" s="626"/>
      <c r="CY12" s="627"/>
      <c r="CZ12" s="628">
        <v>0.8</v>
      </c>
      <c r="DA12" s="628"/>
      <c r="DB12" s="628"/>
      <c r="DC12" s="628"/>
      <c r="DD12" s="634">
        <v>23784</v>
      </c>
      <c r="DE12" s="626"/>
      <c r="DF12" s="626"/>
      <c r="DG12" s="626"/>
      <c r="DH12" s="626"/>
      <c r="DI12" s="626"/>
      <c r="DJ12" s="626"/>
      <c r="DK12" s="626"/>
      <c r="DL12" s="626"/>
      <c r="DM12" s="626"/>
      <c r="DN12" s="626"/>
      <c r="DO12" s="626"/>
      <c r="DP12" s="627"/>
      <c r="DQ12" s="634">
        <v>180158</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47496</v>
      </c>
      <c r="S13" s="626"/>
      <c r="T13" s="626"/>
      <c r="U13" s="626"/>
      <c r="V13" s="626"/>
      <c r="W13" s="626"/>
      <c r="X13" s="626"/>
      <c r="Y13" s="627"/>
      <c r="Z13" s="628">
        <v>0.2</v>
      </c>
      <c r="AA13" s="628"/>
      <c r="AB13" s="628"/>
      <c r="AC13" s="628"/>
      <c r="AD13" s="629">
        <v>47496</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3855248</v>
      </c>
      <c r="BH13" s="626"/>
      <c r="BI13" s="626"/>
      <c r="BJ13" s="626"/>
      <c r="BK13" s="626"/>
      <c r="BL13" s="626"/>
      <c r="BM13" s="626"/>
      <c r="BN13" s="627"/>
      <c r="BO13" s="628">
        <v>38.4</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1591498</v>
      </c>
      <c r="CS13" s="626"/>
      <c r="CT13" s="626"/>
      <c r="CU13" s="626"/>
      <c r="CV13" s="626"/>
      <c r="CW13" s="626"/>
      <c r="CX13" s="626"/>
      <c r="CY13" s="627"/>
      <c r="CZ13" s="628">
        <v>6.3</v>
      </c>
      <c r="DA13" s="628"/>
      <c r="DB13" s="628"/>
      <c r="DC13" s="628"/>
      <c r="DD13" s="634">
        <v>399465</v>
      </c>
      <c r="DE13" s="626"/>
      <c r="DF13" s="626"/>
      <c r="DG13" s="626"/>
      <c r="DH13" s="626"/>
      <c r="DI13" s="626"/>
      <c r="DJ13" s="626"/>
      <c r="DK13" s="626"/>
      <c r="DL13" s="626"/>
      <c r="DM13" s="626"/>
      <c r="DN13" s="626"/>
      <c r="DO13" s="626"/>
      <c r="DP13" s="627"/>
      <c r="DQ13" s="634">
        <v>1270700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159221</v>
      </c>
      <c r="BH14" s="626"/>
      <c r="BI14" s="626"/>
      <c r="BJ14" s="626"/>
      <c r="BK14" s="626"/>
      <c r="BL14" s="626"/>
      <c r="BM14" s="626"/>
      <c r="BN14" s="627"/>
      <c r="BO14" s="628">
        <v>1.6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1015007</v>
      </c>
      <c r="CS14" s="626"/>
      <c r="CT14" s="626"/>
      <c r="CU14" s="626"/>
      <c r="CV14" s="626"/>
      <c r="CW14" s="626"/>
      <c r="CX14" s="626"/>
      <c r="CY14" s="627"/>
      <c r="CZ14" s="628">
        <v>4</v>
      </c>
      <c r="DA14" s="628"/>
      <c r="DB14" s="628"/>
      <c r="DC14" s="628"/>
      <c r="DD14" s="634">
        <v>35249</v>
      </c>
      <c r="DE14" s="626"/>
      <c r="DF14" s="626"/>
      <c r="DG14" s="626"/>
      <c r="DH14" s="626"/>
      <c r="DI14" s="626"/>
      <c r="DJ14" s="626"/>
      <c r="DK14" s="626"/>
      <c r="DL14" s="626"/>
      <c r="DM14" s="626"/>
      <c r="DN14" s="626"/>
      <c r="DO14" s="626"/>
      <c r="DP14" s="627"/>
      <c r="DQ14" s="634">
        <v>963005</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41010</v>
      </c>
      <c r="S15" s="626"/>
      <c r="T15" s="626"/>
      <c r="U15" s="626"/>
      <c r="V15" s="626"/>
      <c r="W15" s="626"/>
      <c r="X15" s="626"/>
      <c r="Y15" s="627"/>
      <c r="Z15" s="628">
        <v>0.2</v>
      </c>
      <c r="AA15" s="628"/>
      <c r="AB15" s="628"/>
      <c r="AC15" s="628"/>
      <c r="AD15" s="629">
        <v>41010</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544941</v>
      </c>
      <c r="BH15" s="626"/>
      <c r="BI15" s="626"/>
      <c r="BJ15" s="626"/>
      <c r="BK15" s="626"/>
      <c r="BL15" s="626"/>
      <c r="BM15" s="626"/>
      <c r="BN15" s="627"/>
      <c r="BO15" s="628">
        <v>5.4</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3551918</v>
      </c>
      <c r="CS15" s="626"/>
      <c r="CT15" s="626"/>
      <c r="CU15" s="626"/>
      <c r="CV15" s="626"/>
      <c r="CW15" s="626"/>
      <c r="CX15" s="626"/>
      <c r="CY15" s="627"/>
      <c r="CZ15" s="628">
        <v>14</v>
      </c>
      <c r="DA15" s="628"/>
      <c r="DB15" s="628"/>
      <c r="DC15" s="628"/>
      <c r="DD15" s="634">
        <v>1058022</v>
      </c>
      <c r="DE15" s="626"/>
      <c r="DF15" s="626"/>
      <c r="DG15" s="626"/>
      <c r="DH15" s="626"/>
      <c r="DI15" s="626"/>
      <c r="DJ15" s="626"/>
      <c r="DK15" s="626"/>
      <c r="DL15" s="626"/>
      <c r="DM15" s="626"/>
      <c r="DN15" s="626"/>
      <c r="DO15" s="626"/>
      <c r="DP15" s="627"/>
      <c r="DQ15" s="634">
        <v>2411157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4166469</v>
      </c>
      <c r="S16" s="626"/>
      <c r="T16" s="626"/>
      <c r="U16" s="626"/>
      <c r="V16" s="626"/>
      <c r="W16" s="626"/>
      <c r="X16" s="626"/>
      <c r="Y16" s="627"/>
      <c r="Z16" s="628">
        <v>15.7</v>
      </c>
      <c r="AA16" s="628"/>
      <c r="AB16" s="628"/>
      <c r="AC16" s="628"/>
      <c r="AD16" s="629">
        <v>2922254</v>
      </c>
      <c r="AE16" s="629"/>
      <c r="AF16" s="629"/>
      <c r="AG16" s="629"/>
      <c r="AH16" s="629"/>
      <c r="AI16" s="629"/>
      <c r="AJ16" s="629"/>
      <c r="AK16" s="629"/>
      <c r="AL16" s="630">
        <v>20.7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2922254</v>
      </c>
      <c r="S17" s="626"/>
      <c r="T17" s="626"/>
      <c r="U17" s="626"/>
      <c r="V17" s="626"/>
      <c r="W17" s="626"/>
      <c r="X17" s="626"/>
      <c r="Y17" s="627"/>
      <c r="Z17" s="628">
        <v>11</v>
      </c>
      <c r="AA17" s="628"/>
      <c r="AB17" s="628"/>
      <c r="AC17" s="628"/>
      <c r="AD17" s="629">
        <v>2922254</v>
      </c>
      <c r="AE17" s="629"/>
      <c r="AF17" s="629"/>
      <c r="AG17" s="629"/>
      <c r="AH17" s="629"/>
      <c r="AI17" s="629"/>
      <c r="AJ17" s="629"/>
      <c r="AK17" s="629"/>
      <c r="AL17" s="630">
        <v>20.7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2553779</v>
      </c>
      <c r="CS17" s="626"/>
      <c r="CT17" s="626"/>
      <c r="CU17" s="626"/>
      <c r="CV17" s="626"/>
      <c r="CW17" s="626"/>
      <c r="CX17" s="626"/>
      <c r="CY17" s="627"/>
      <c r="CZ17" s="628">
        <v>10</v>
      </c>
      <c r="DA17" s="628"/>
      <c r="DB17" s="628"/>
      <c r="DC17" s="628"/>
      <c r="DD17" s="634" t="s">
        <v>223</v>
      </c>
      <c r="DE17" s="626"/>
      <c r="DF17" s="626"/>
      <c r="DG17" s="626"/>
      <c r="DH17" s="626"/>
      <c r="DI17" s="626"/>
      <c r="DJ17" s="626"/>
      <c r="DK17" s="626"/>
      <c r="DL17" s="626"/>
      <c r="DM17" s="626"/>
      <c r="DN17" s="626"/>
      <c r="DO17" s="626"/>
      <c r="DP17" s="627"/>
      <c r="DQ17" s="634">
        <v>2500001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555682</v>
      </c>
      <c r="S18" s="626"/>
      <c r="T18" s="626"/>
      <c r="U18" s="626"/>
      <c r="V18" s="626"/>
      <c r="W18" s="626"/>
      <c r="X18" s="626"/>
      <c r="Y18" s="627"/>
      <c r="Z18" s="628">
        <v>2.1</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688533</v>
      </c>
      <c r="S19" s="626"/>
      <c r="T19" s="626"/>
      <c r="U19" s="626"/>
      <c r="V19" s="626"/>
      <c r="W19" s="626"/>
      <c r="X19" s="626"/>
      <c r="Y19" s="627"/>
      <c r="Z19" s="628">
        <v>2.6</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578262</v>
      </c>
      <c r="BH19" s="626"/>
      <c r="BI19" s="626"/>
      <c r="BJ19" s="626"/>
      <c r="BK19" s="626"/>
      <c r="BL19" s="626"/>
      <c r="BM19" s="626"/>
      <c r="BN19" s="627"/>
      <c r="BO19" s="628">
        <v>5.8</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15851586</v>
      </c>
      <c r="S20" s="626"/>
      <c r="T20" s="626"/>
      <c r="U20" s="626"/>
      <c r="V20" s="626"/>
      <c r="W20" s="626"/>
      <c r="X20" s="626"/>
      <c r="Y20" s="627"/>
      <c r="Z20" s="628">
        <v>59.9</v>
      </c>
      <c r="AA20" s="628"/>
      <c r="AB20" s="628"/>
      <c r="AC20" s="628"/>
      <c r="AD20" s="629">
        <v>14029109</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578262</v>
      </c>
      <c r="BH20" s="626"/>
      <c r="BI20" s="626"/>
      <c r="BJ20" s="626"/>
      <c r="BK20" s="626"/>
      <c r="BL20" s="626"/>
      <c r="BM20" s="626"/>
      <c r="BN20" s="627"/>
      <c r="BO20" s="628">
        <v>5.8</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25438038</v>
      </c>
      <c r="CS20" s="626"/>
      <c r="CT20" s="626"/>
      <c r="CU20" s="626"/>
      <c r="CV20" s="626"/>
      <c r="CW20" s="626"/>
      <c r="CX20" s="626"/>
      <c r="CY20" s="627"/>
      <c r="CZ20" s="628">
        <v>100</v>
      </c>
      <c r="DA20" s="628"/>
      <c r="DB20" s="628"/>
      <c r="DC20" s="628"/>
      <c r="DD20" s="634">
        <v>2216318</v>
      </c>
      <c r="DE20" s="626"/>
      <c r="DF20" s="626"/>
      <c r="DG20" s="626"/>
      <c r="DH20" s="626"/>
      <c r="DI20" s="626"/>
      <c r="DJ20" s="626"/>
      <c r="DK20" s="626"/>
      <c r="DL20" s="626"/>
      <c r="DM20" s="626"/>
      <c r="DN20" s="626"/>
      <c r="DO20" s="626"/>
      <c r="DP20" s="627"/>
      <c r="DQ20" s="634">
        <v>17707764</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11861</v>
      </c>
      <c r="S21" s="626"/>
      <c r="T21" s="626"/>
      <c r="U21" s="626"/>
      <c r="V21" s="626"/>
      <c r="W21" s="626"/>
      <c r="X21" s="626"/>
      <c r="Y21" s="627"/>
      <c r="Z21" s="628">
        <v>0</v>
      </c>
      <c r="AA21" s="628"/>
      <c r="AB21" s="628"/>
      <c r="AC21" s="628"/>
      <c r="AD21" s="629">
        <v>11861</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282906</v>
      </c>
      <c r="S22" s="626"/>
      <c r="T22" s="626"/>
      <c r="U22" s="626"/>
      <c r="V22" s="626"/>
      <c r="W22" s="626"/>
      <c r="X22" s="626"/>
      <c r="Y22" s="627"/>
      <c r="Z22" s="628">
        <v>1.1000000000000001</v>
      </c>
      <c r="AA22" s="628"/>
      <c r="AB22" s="628"/>
      <c r="AC22" s="628"/>
      <c r="AD22" s="629">
        <v>1</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291157</v>
      </c>
      <c r="S23" s="626"/>
      <c r="T23" s="626"/>
      <c r="U23" s="626"/>
      <c r="V23" s="626"/>
      <c r="W23" s="626"/>
      <c r="X23" s="626"/>
      <c r="Y23" s="627"/>
      <c r="Z23" s="628">
        <v>1.1000000000000001</v>
      </c>
      <c r="AA23" s="628"/>
      <c r="AB23" s="628"/>
      <c r="AC23" s="628"/>
      <c r="AD23" s="629">
        <v>68638</v>
      </c>
      <c r="AE23" s="629"/>
      <c r="AF23" s="629"/>
      <c r="AG23" s="629"/>
      <c r="AH23" s="629"/>
      <c r="AI23" s="629"/>
      <c r="AJ23" s="629"/>
      <c r="AK23" s="629"/>
      <c r="AL23" s="630">
        <v>0.5</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578262</v>
      </c>
      <c r="BH23" s="626"/>
      <c r="BI23" s="626"/>
      <c r="BJ23" s="626"/>
      <c r="BK23" s="626"/>
      <c r="BL23" s="626"/>
      <c r="BM23" s="626"/>
      <c r="BN23" s="627"/>
      <c r="BO23" s="628">
        <v>5.8</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44434</v>
      </c>
      <c r="S24" s="626"/>
      <c r="T24" s="626"/>
      <c r="U24" s="626"/>
      <c r="V24" s="626"/>
      <c r="W24" s="626"/>
      <c r="X24" s="626"/>
      <c r="Y24" s="627"/>
      <c r="Z24" s="628">
        <v>0.2</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12935767</v>
      </c>
      <c r="CS24" s="615"/>
      <c r="CT24" s="615"/>
      <c r="CU24" s="615"/>
      <c r="CV24" s="615"/>
      <c r="CW24" s="615"/>
      <c r="CX24" s="615"/>
      <c r="CY24" s="616"/>
      <c r="CZ24" s="652">
        <v>50.9</v>
      </c>
      <c r="DA24" s="653"/>
      <c r="DB24" s="653"/>
      <c r="DC24" s="654"/>
      <c r="DD24" s="651">
        <v>8169390</v>
      </c>
      <c r="DE24" s="615"/>
      <c r="DF24" s="615"/>
      <c r="DG24" s="615"/>
      <c r="DH24" s="615"/>
      <c r="DI24" s="615"/>
      <c r="DJ24" s="615"/>
      <c r="DK24" s="616"/>
      <c r="DL24" s="651">
        <v>7975592</v>
      </c>
      <c r="DM24" s="615"/>
      <c r="DN24" s="615"/>
      <c r="DO24" s="615"/>
      <c r="DP24" s="615"/>
      <c r="DQ24" s="615"/>
      <c r="DR24" s="615"/>
      <c r="DS24" s="615"/>
      <c r="DT24" s="615"/>
      <c r="DU24" s="615"/>
      <c r="DV24" s="616"/>
      <c r="DW24" s="619">
        <v>52.6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3428898</v>
      </c>
      <c r="S25" s="626"/>
      <c r="T25" s="626"/>
      <c r="U25" s="626"/>
      <c r="V25" s="626"/>
      <c r="W25" s="626"/>
      <c r="X25" s="626"/>
      <c r="Y25" s="627"/>
      <c r="Z25" s="628">
        <v>13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4127061</v>
      </c>
      <c r="CS25" s="657"/>
      <c r="CT25" s="657"/>
      <c r="CU25" s="657"/>
      <c r="CV25" s="657"/>
      <c r="CW25" s="657"/>
      <c r="CX25" s="657"/>
      <c r="CY25" s="658"/>
      <c r="CZ25" s="659">
        <v>16.2</v>
      </c>
      <c r="DA25" s="660"/>
      <c r="DB25" s="660"/>
      <c r="DC25" s="661"/>
      <c r="DD25" s="634">
        <v>3781699</v>
      </c>
      <c r="DE25" s="657"/>
      <c r="DF25" s="657"/>
      <c r="DG25" s="657"/>
      <c r="DH25" s="657"/>
      <c r="DI25" s="657"/>
      <c r="DJ25" s="657"/>
      <c r="DK25" s="658"/>
      <c r="DL25" s="634">
        <v>3650429</v>
      </c>
      <c r="DM25" s="657"/>
      <c r="DN25" s="657"/>
      <c r="DO25" s="657"/>
      <c r="DP25" s="657"/>
      <c r="DQ25" s="657"/>
      <c r="DR25" s="657"/>
      <c r="DS25" s="657"/>
      <c r="DT25" s="657"/>
      <c r="DU25" s="657"/>
      <c r="DV25" s="658"/>
      <c r="DW25" s="630">
        <v>24.1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2537767</v>
      </c>
      <c r="CS26" s="626"/>
      <c r="CT26" s="626"/>
      <c r="CU26" s="626"/>
      <c r="CV26" s="626"/>
      <c r="CW26" s="626"/>
      <c r="CX26" s="626"/>
      <c r="CY26" s="627"/>
      <c r="CZ26" s="659">
        <v>10</v>
      </c>
      <c r="DA26" s="660"/>
      <c r="DB26" s="660"/>
      <c r="DC26" s="661"/>
      <c r="DD26" s="634">
        <v>2324649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1546927</v>
      </c>
      <c r="S27" s="626"/>
      <c r="T27" s="626"/>
      <c r="U27" s="626"/>
      <c r="V27" s="626"/>
      <c r="W27" s="626"/>
      <c r="X27" s="626"/>
      <c r="Y27" s="627"/>
      <c r="Z27" s="628">
        <v>5.8</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10045598</v>
      </c>
      <c r="BH27" s="626"/>
      <c r="BI27" s="626"/>
      <c r="BJ27" s="626"/>
      <c r="BK27" s="626"/>
      <c r="BL27" s="626"/>
      <c r="BM27" s="626"/>
      <c r="BN27" s="627"/>
      <c r="BO27" s="628">
        <v>100</v>
      </c>
      <c r="BP27" s="628"/>
      <c r="BQ27" s="628"/>
      <c r="BR27" s="628"/>
      <c r="BS27" s="634">
        <v>90759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6254927</v>
      </c>
      <c r="CS27" s="657"/>
      <c r="CT27" s="657"/>
      <c r="CU27" s="657"/>
      <c r="CV27" s="657"/>
      <c r="CW27" s="657"/>
      <c r="CX27" s="657"/>
      <c r="CY27" s="658"/>
      <c r="CZ27" s="659">
        <v>24.6</v>
      </c>
      <c r="DA27" s="660"/>
      <c r="DB27" s="660"/>
      <c r="DC27" s="661"/>
      <c r="DD27" s="634">
        <v>1887690</v>
      </c>
      <c r="DE27" s="657"/>
      <c r="DF27" s="657"/>
      <c r="DG27" s="657"/>
      <c r="DH27" s="657"/>
      <c r="DI27" s="657"/>
      <c r="DJ27" s="657"/>
      <c r="DK27" s="658"/>
      <c r="DL27" s="634">
        <v>1825162</v>
      </c>
      <c r="DM27" s="657"/>
      <c r="DN27" s="657"/>
      <c r="DO27" s="657"/>
      <c r="DP27" s="657"/>
      <c r="DQ27" s="657"/>
      <c r="DR27" s="657"/>
      <c r="DS27" s="657"/>
      <c r="DT27" s="657"/>
      <c r="DU27" s="657"/>
      <c r="DV27" s="658"/>
      <c r="DW27" s="630">
        <v>12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17642</v>
      </c>
      <c r="S28" s="626"/>
      <c r="T28" s="626"/>
      <c r="U28" s="626"/>
      <c r="V28" s="626"/>
      <c r="W28" s="626"/>
      <c r="X28" s="626"/>
      <c r="Y28" s="627"/>
      <c r="Z28" s="628">
        <v>0.1</v>
      </c>
      <c r="AA28" s="628"/>
      <c r="AB28" s="628"/>
      <c r="AC28" s="628"/>
      <c r="AD28" s="629">
        <v>11431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2553779</v>
      </c>
      <c r="CS28" s="626"/>
      <c r="CT28" s="626"/>
      <c r="CU28" s="626"/>
      <c r="CV28" s="626"/>
      <c r="CW28" s="626"/>
      <c r="CX28" s="626"/>
      <c r="CY28" s="627"/>
      <c r="CZ28" s="659">
        <v>10</v>
      </c>
      <c r="DA28" s="660"/>
      <c r="DB28" s="660"/>
      <c r="DC28" s="661"/>
      <c r="DD28" s="634">
        <v>2500001</v>
      </c>
      <c r="DE28" s="626"/>
      <c r="DF28" s="626"/>
      <c r="DG28" s="626"/>
      <c r="DH28" s="626"/>
      <c r="DI28" s="626"/>
      <c r="DJ28" s="626"/>
      <c r="DK28" s="627"/>
      <c r="DL28" s="634">
        <v>2500001</v>
      </c>
      <c r="DM28" s="626"/>
      <c r="DN28" s="626"/>
      <c r="DO28" s="626"/>
      <c r="DP28" s="626"/>
      <c r="DQ28" s="626"/>
      <c r="DR28" s="626"/>
      <c r="DS28" s="626"/>
      <c r="DT28" s="626"/>
      <c r="DU28" s="626"/>
      <c r="DV28" s="627"/>
      <c r="DW28" s="630">
        <v>16.5</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308656</v>
      </c>
      <c r="S29" s="626"/>
      <c r="T29" s="626"/>
      <c r="U29" s="626"/>
      <c r="V29" s="626"/>
      <c r="W29" s="626"/>
      <c r="X29" s="626"/>
      <c r="Y29" s="627"/>
      <c r="Z29" s="628">
        <v>1.2</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2553779</v>
      </c>
      <c r="CS29" s="657"/>
      <c r="CT29" s="657"/>
      <c r="CU29" s="657"/>
      <c r="CV29" s="657"/>
      <c r="CW29" s="657"/>
      <c r="CX29" s="657"/>
      <c r="CY29" s="658"/>
      <c r="CZ29" s="659">
        <v>10</v>
      </c>
      <c r="DA29" s="660"/>
      <c r="DB29" s="660"/>
      <c r="DC29" s="661"/>
      <c r="DD29" s="634">
        <v>2500001</v>
      </c>
      <c r="DE29" s="657"/>
      <c r="DF29" s="657"/>
      <c r="DG29" s="657"/>
      <c r="DH29" s="657"/>
      <c r="DI29" s="657"/>
      <c r="DJ29" s="657"/>
      <c r="DK29" s="658"/>
      <c r="DL29" s="634">
        <v>2500001</v>
      </c>
      <c r="DM29" s="657"/>
      <c r="DN29" s="657"/>
      <c r="DO29" s="657"/>
      <c r="DP29" s="657"/>
      <c r="DQ29" s="657"/>
      <c r="DR29" s="657"/>
      <c r="DS29" s="657"/>
      <c r="DT29" s="657"/>
      <c r="DU29" s="657"/>
      <c r="DV29" s="658"/>
      <c r="DW29" s="630">
        <v>16.5</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444223</v>
      </c>
      <c r="S30" s="626"/>
      <c r="T30" s="626"/>
      <c r="U30" s="626"/>
      <c r="V30" s="626"/>
      <c r="W30" s="626"/>
      <c r="X30" s="626"/>
      <c r="Y30" s="627"/>
      <c r="Z30" s="628">
        <v>1.7</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99.2</v>
      </c>
      <c r="BH30" s="684"/>
      <c r="BI30" s="684"/>
      <c r="BJ30" s="684"/>
      <c r="BK30" s="684"/>
      <c r="BL30" s="684"/>
      <c r="BM30" s="620">
        <v>98.1</v>
      </c>
      <c r="BN30" s="684"/>
      <c r="BO30" s="684"/>
      <c r="BP30" s="684"/>
      <c r="BQ30" s="685"/>
      <c r="BR30" s="683">
        <v>98.8</v>
      </c>
      <c r="BS30" s="684"/>
      <c r="BT30" s="684"/>
      <c r="BU30" s="684"/>
      <c r="BV30" s="684"/>
      <c r="BW30" s="684"/>
      <c r="BX30" s="620">
        <v>96.6</v>
      </c>
      <c r="BY30" s="684"/>
      <c r="BZ30" s="684"/>
      <c r="CA30" s="684"/>
      <c r="CB30" s="685"/>
      <c r="CD30" s="688"/>
      <c r="CE30" s="689"/>
      <c r="CF30" s="639" t="s">
        <v>294</v>
      </c>
      <c r="CG30" s="640"/>
      <c r="CH30" s="640"/>
      <c r="CI30" s="640"/>
      <c r="CJ30" s="640"/>
      <c r="CK30" s="640"/>
      <c r="CL30" s="640"/>
      <c r="CM30" s="640"/>
      <c r="CN30" s="640"/>
      <c r="CO30" s="640"/>
      <c r="CP30" s="640"/>
      <c r="CQ30" s="641"/>
      <c r="CR30" s="625">
        <v>2279436</v>
      </c>
      <c r="CS30" s="626"/>
      <c r="CT30" s="626"/>
      <c r="CU30" s="626"/>
      <c r="CV30" s="626"/>
      <c r="CW30" s="626"/>
      <c r="CX30" s="626"/>
      <c r="CY30" s="627"/>
      <c r="CZ30" s="659">
        <v>9</v>
      </c>
      <c r="DA30" s="660"/>
      <c r="DB30" s="660"/>
      <c r="DC30" s="661"/>
      <c r="DD30" s="634">
        <v>2225658</v>
      </c>
      <c r="DE30" s="626"/>
      <c r="DF30" s="626"/>
      <c r="DG30" s="626"/>
      <c r="DH30" s="626"/>
      <c r="DI30" s="626"/>
      <c r="DJ30" s="626"/>
      <c r="DK30" s="627"/>
      <c r="DL30" s="634">
        <v>2225658</v>
      </c>
      <c r="DM30" s="626"/>
      <c r="DN30" s="626"/>
      <c r="DO30" s="626"/>
      <c r="DP30" s="626"/>
      <c r="DQ30" s="626"/>
      <c r="DR30" s="626"/>
      <c r="DS30" s="626"/>
      <c r="DT30" s="626"/>
      <c r="DU30" s="626"/>
      <c r="DV30" s="627"/>
      <c r="DW30" s="630">
        <v>14.7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1502863</v>
      </c>
      <c r="S31" s="626"/>
      <c r="T31" s="626"/>
      <c r="U31" s="626"/>
      <c r="V31" s="626"/>
      <c r="W31" s="626"/>
      <c r="X31" s="626"/>
      <c r="Y31" s="627"/>
      <c r="Z31" s="628">
        <v>5.7</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98.1</v>
      </c>
      <c r="BN31" s="681"/>
      <c r="BO31" s="681"/>
      <c r="BP31" s="681"/>
      <c r="BQ31" s="682"/>
      <c r="BR31" s="680">
        <v>98.9</v>
      </c>
      <c r="BS31" s="657"/>
      <c r="BT31" s="657"/>
      <c r="BU31" s="657"/>
      <c r="BV31" s="657"/>
      <c r="BW31" s="657"/>
      <c r="BX31" s="631">
        <v>96.5</v>
      </c>
      <c r="BY31" s="681"/>
      <c r="BZ31" s="681"/>
      <c r="CA31" s="681"/>
      <c r="CB31" s="682"/>
      <c r="CD31" s="688"/>
      <c r="CE31" s="689"/>
      <c r="CF31" s="639" t="s">
        <v>298</v>
      </c>
      <c r="CG31" s="640"/>
      <c r="CH31" s="640"/>
      <c r="CI31" s="640"/>
      <c r="CJ31" s="640"/>
      <c r="CK31" s="640"/>
      <c r="CL31" s="640"/>
      <c r="CM31" s="640"/>
      <c r="CN31" s="640"/>
      <c r="CO31" s="640"/>
      <c r="CP31" s="640"/>
      <c r="CQ31" s="641"/>
      <c r="CR31" s="625">
        <v>274343</v>
      </c>
      <c r="CS31" s="657"/>
      <c r="CT31" s="657"/>
      <c r="CU31" s="657"/>
      <c r="CV31" s="657"/>
      <c r="CW31" s="657"/>
      <c r="CX31" s="657"/>
      <c r="CY31" s="658"/>
      <c r="CZ31" s="659">
        <v>1.1000000000000001</v>
      </c>
      <c r="DA31" s="660"/>
      <c r="DB31" s="660"/>
      <c r="DC31" s="661"/>
      <c r="DD31" s="634">
        <v>274343</v>
      </c>
      <c r="DE31" s="657"/>
      <c r="DF31" s="657"/>
      <c r="DG31" s="657"/>
      <c r="DH31" s="657"/>
      <c r="DI31" s="657"/>
      <c r="DJ31" s="657"/>
      <c r="DK31" s="658"/>
      <c r="DL31" s="634">
        <v>274343</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605192</v>
      </c>
      <c r="S32" s="626"/>
      <c r="T32" s="626"/>
      <c r="U32" s="626"/>
      <c r="V32" s="626"/>
      <c r="W32" s="626"/>
      <c r="X32" s="626"/>
      <c r="Y32" s="627"/>
      <c r="Z32" s="628">
        <v>2.2999999999999998</v>
      </c>
      <c r="AA32" s="628"/>
      <c r="AB32" s="628"/>
      <c r="AC32" s="628"/>
      <c r="AD32" s="629">
        <v>21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99.2</v>
      </c>
      <c r="BH32" s="693"/>
      <c r="BI32" s="693"/>
      <c r="BJ32" s="693"/>
      <c r="BK32" s="693"/>
      <c r="BL32" s="693"/>
      <c r="BM32" s="694">
        <v>98</v>
      </c>
      <c r="BN32" s="693"/>
      <c r="BO32" s="693"/>
      <c r="BP32" s="693"/>
      <c r="BQ32" s="695"/>
      <c r="BR32" s="692">
        <v>98.7</v>
      </c>
      <c r="BS32" s="693"/>
      <c r="BT32" s="693"/>
      <c r="BU32" s="693"/>
      <c r="BV32" s="693"/>
      <c r="BW32" s="693"/>
      <c r="BX32" s="694">
        <v>96.4</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2139114</v>
      </c>
      <c r="S33" s="626"/>
      <c r="T33" s="626"/>
      <c r="U33" s="626"/>
      <c r="V33" s="626"/>
      <c r="W33" s="626"/>
      <c r="X33" s="626"/>
      <c r="Y33" s="627"/>
      <c r="Z33" s="628">
        <v>8.1</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10285953</v>
      </c>
      <c r="CS33" s="657"/>
      <c r="CT33" s="657"/>
      <c r="CU33" s="657"/>
      <c r="CV33" s="657"/>
      <c r="CW33" s="657"/>
      <c r="CX33" s="657"/>
      <c r="CY33" s="658"/>
      <c r="CZ33" s="659">
        <v>40.4</v>
      </c>
      <c r="DA33" s="660"/>
      <c r="DB33" s="660"/>
      <c r="DC33" s="661"/>
      <c r="DD33" s="634">
        <v>8807823</v>
      </c>
      <c r="DE33" s="657"/>
      <c r="DF33" s="657"/>
      <c r="DG33" s="657"/>
      <c r="DH33" s="657"/>
      <c r="DI33" s="657"/>
      <c r="DJ33" s="657"/>
      <c r="DK33" s="658"/>
      <c r="DL33" s="634">
        <v>6231505</v>
      </c>
      <c r="DM33" s="657"/>
      <c r="DN33" s="657"/>
      <c r="DO33" s="657"/>
      <c r="DP33" s="657"/>
      <c r="DQ33" s="657"/>
      <c r="DR33" s="657"/>
      <c r="DS33" s="657"/>
      <c r="DT33" s="657"/>
      <c r="DU33" s="657"/>
      <c r="DV33" s="658"/>
      <c r="DW33" s="630">
        <v>41.1</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3264362</v>
      </c>
      <c r="CS34" s="626"/>
      <c r="CT34" s="626"/>
      <c r="CU34" s="626"/>
      <c r="CV34" s="626"/>
      <c r="CW34" s="626"/>
      <c r="CX34" s="626"/>
      <c r="CY34" s="627"/>
      <c r="CZ34" s="659">
        <v>12.8</v>
      </c>
      <c r="DA34" s="660"/>
      <c r="DB34" s="660"/>
      <c r="DC34" s="661"/>
      <c r="DD34" s="634">
        <v>2498938</v>
      </c>
      <c r="DE34" s="626"/>
      <c r="DF34" s="626"/>
      <c r="DG34" s="626"/>
      <c r="DH34" s="626"/>
      <c r="DI34" s="626"/>
      <c r="DJ34" s="626"/>
      <c r="DK34" s="627"/>
      <c r="DL34" s="634">
        <v>2192131</v>
      </c>
      <c r="DM34" s="626"/>
      <c r="DN34" s="626"/>
      <c r="DO34" s="626"/>
      <c r="DP34" s="626"/>
      <c r="DQ34" s="626"/>
      <c r="DR34" s="626"/>
      <c r="DS34" s="626"/>
      <c r="DT34" s="626"/>
      <c r="DU34" s="626"/>
      <c r="DV34" s="627"/>
      <c r="DW34" s="630">
        <v>14.5</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1028014</v>
      </c>
      <c r="S35" s="626"/>
      <c r="T35" s="626"/>
      <c r="U35" s="626"/>
      <c r="V35" s="626"/>
      <c r="W35" s="626"/>
      <c r="X35" s="626"/>
      <c r="Y35" s="627"/>
      <c r="Z35" s="628">
        <v>3.9</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2506445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191815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163144</v>
      </c>
      <c r="CS35" s="657"/>
      <c r="CT35" s="657"/>
      <c r="CU35" s="657"/>
      <c r="CV35" s="657"/>
      <c r="CW35" s="657"/>
      <c r="CX35" s="657"/>
      <c r="CY35" s="658"/>
      <c r="CZ35" s="659">
        <v>0.6</v>
      </c>
      <c r="DA35" s="660"/>
      <c r="DB35" s="660"/>
      <c r="DC35" s="661"/>
      <c r="DD35" s="634">
        <v>159399</v>
      </c>
      <c r="DE35" s="657"/>
      <c r="DF35" s="657"/>
      <c r="DG35" s="657"/>
      <c r="DH35" s="657"/>
      <c r="DI35" s="657"/>
      <c r="DJ35" s="657"/>
      <c r="DK35" s="658"/>
      <c r="DL35" s="634">
        <v>159399</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26475459</v>
      </c>
      <c r="S36" s="698"/>
      <c r="T36" s="698"/>
      <c r="U36" s="698"/>
      <c r="V36" s="698"/>
      <c r="W36" s="698"/>
      <c r="X36" s="698"/>
      <c r="Y36" s="699"/>
      <c r="Z36" s="700">
        <v>100</v>
      </c>
      <c r="AA36" s="700"/>
      <c r="AB36" s="700"/>
      <c r="AC36" s="700"/>
      <c r="AD36" s="701">
        <v>14121061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494400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31036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3671255</v>
      </c>
      <c r="CS36" s="626"/>
      <c r="CT36" s="626"/>
      <c r="CU36" s="626"/>
      <c r="CV36" s="626"/>
      <c r="CW36" s="626"/>
      <c r="CX36" s="626"/>
      <c r="CY36" s="627"/>
      <c r="CZ36" s="659">
        <v>14.4</v>
      </c>
      <c r="DA36" s="660"/>
      <c r="DB36" s="660"/>
      <c r="DC36" s="661"/>
      <c r="DD36" s="634">
        <v>3349598</v>
      </c>
      <c r="DE36" s="626"/>
      <c r="DF36" s="626"/>
      <c r="DG36" s="626"/>
      <c r="DH36" s="626"/>
      <c r="DI36" s="626"/>
      <c r="DJ36" s="626"/>
      <c r="DK36" s="627"/>
      <c r="DL36" s="634">
        <v>1958005</v>
      </c>
      <c r="DM36" s="626"/>
      <c r="DN36" s="626"/>
      <c r="DO36" s="626"/>
      <c r="DP36" s="626"/>
      <c r="DQ36" s="626"/>
      <c r="DR36" s="626"/>
      <c r="DS36" s="626"/>
      <c r="DT36" s="626"/>
      <c r="DU36" s="626"/>
      <c r="DV36" s="627"/>
      <c r="DW36" s="630">
        <v>12.9</v>
      </c>
      <c r="DX36" s="655"/>
      <c r="DY36" s="655"/>
      <c r="DZ36" s="655"/>
      <c r="EA36" s="655"/>
      <c r="EB36" s="655"/>
      <c r="EC36" s="656"/>
    </row>
    <row r="37" spans="2:133" ht="11.25" customHeight="1">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11931</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2483011</v>
      </c>
      <c r="CS37" s="657"/>
      <c r="CT37" s="657"/>
      <c r="CU37" s="657"/>
      <c r="CV37" s="657"/>
      <c r="CW37" s="657"/>
      <c r="CX37" s="657"/>
      <c r="CY37" s="658"/>
      <c r="CZ37" s="659">
        <v>9.8000000000000007</v>
      </c>
      <c r="DA37" s="660"/>
      <c r="DB37" s="660"/>
      <c r="DC37" s="661"/>
      <c r="DD37" s="634">
        <v>2306201</v>
      </c>
      <c r="DE37" s="657"/>
      <c r="DF37" s="657"/>
      <c r="DG37" s="657"/>
      <c r="DH37" s="657"/>
      <c r="DI37" s="657"/>
      <c r="DJ37" s="657"/>
      <c r="DK37" s="658"/>
      <c r="DL37" s="634">
        <v>1422095</v>
      </c>
      <c r="DM37" s="657"/>
      <c r="DN37" s="657"/>
      <c r="DO37" s="657"/>
      <c r="DP37" s="657"/>
      <c r="DQ37" s="657"/>
      <c r="DR37" s="657"/>
      <c r="DS37" s="657"/>
      <c r="DT37" s="657"/>
      <c r="DU37" s="657"/>
      <c r="DV37" s="658"/>
      <c r="DW37" s="630">
        <v>9.4</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20036</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2506445</v>
      </c>
      <c r="CS38" s="626"/>
      <c r="CT38" s="626"/>
      <c r="CU38" s="626"/>
      <c r="CV38" s="626"/>
      <c r="CW38" s="626"/>
      <c r="CX38" s="626"/>
      <c r="CY38" s="627"/>
      <c r="CZ38" s="659">
        <v>9.9</v>
      </c>
      <c r="DA38" s="660"/>
      <c r="DB38" s="660"/>
      <c r="DC38" s="661"/>
      <c r="DD38" s="634">
        <v>2139107</v>
      </c>
      <c r="DE38" s="626"/>
      <c r="DF38" s="626"/>
      <c r="DG38" s="626"/>
      <c r="DH38" s="626"/>
      <c r="DI38" s="626"/>
      <c r="DJ38" s="626"/>
      <c r="DK38" s="627"/>
      <c r="DL38" s="634">
        <v>1921970</v>
      </c>
      <c r="DM38" s="626"/>
      <c r="DN38" s="626"/>
      <c r="DO38" s="626"/>
      <c r="DP38" s="626"/>
      <c r="DQ38" s="626"/>
      <c r="DR38" s="626"/>
      <c r="DS38" s="626"/>
      <c r="DT38" s="626"/>
      <c r="DU38" s="626"/>
      <c r="DV38" s="627"/>
      <c r="DW38" s="630">
        <v>12.7</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95</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660960</v>
      </c>
      <c r="CS39" s="657"/>
      <c r="CT39" s="657"/>
      <c r="CU39" s="657"/>
      <c r="CV39" s="657"/>
      <c r="CW39" s="657"/>
      <c r="CX39" s="657"/>
      <c r="CY39" s="658"/>
      <c r="CZ39" s="659">
        <v>2.6</v>
      </c>
      <c r="DA39" s="660"/>
      <c r="DB39" s="660"/>
      <c r="DC39" s="661"/>
      <c r="DD39" s="634">
        <v>657981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630220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19787</v>
      </c>
      <c r="CS40" s="626"/>
      <c r="CT40" s="626"/>
      <c r="CU40" s="626"/>
      <c r="CV40" s="626"/>
      <c r="CW40" s="626"/>
      <c r="CX40" s="626"/>
      <c r="CY40" s="627"/>
      <c r="CZ40" s="659">
        <v>0.1</v>
      </c>
      <c r="DA40" s="660"/>
      <c r="DB40" s="660"/>
      <c r="DC40" s="661"/>
      <c r="DD40" s="634">
        <v>2800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1381825</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254</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2216318</v>
      </c>
      <c r="CS42" s="626"/>
      <c r="CT42" s="626"/>
      <c r="CU42" s="626"/>
      <c r="CV42" s="626"/>
      <c r="CW42" s="626"/>
      <c r="CX42" s="626"/>
      <c r="CY42" s="627"/>
      <c r="CZ42" s="659">
        <v>8.6999999999999993</v>
      </c>
      <c r="DA42" s="708"/>
      <c r="DB42" s="708"/>
      <c r="DC42" s="709"/>
      <c r="DD42" s="634">
        <v>730551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87170</v>
      </c>
      <c r="CS43" s="657"/>
      <c r="CT43" s="657"/>
      <c r="CU43" s="657"/>
      <c r="CV43" s="657"/>
      <c r="CW43" s="657"/>
      <c r="CX43" s="657"/>
      <c r="CY43" s="658"/>
      <c r="CZ43" s="659">
        <v>0.3</v>
      </c>
      <c r="DA43" s="660"/>
      <c r="DB43" s="660"/>
      <c r="DC43" s="661"/>
      <c r="DD43" s="634">
        <v>87170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2216318</v>
      </c>
      <c r="CS44" s="626"/>
      <c r="CT44" s="626"/>
      <c r="CU44" s="626"/>
      <c r="CV44" s="626"/>
      <c r="CW44" s="626"/>
      <c r="CX44" s="626"/>
      <c r="CY44" s="627"/>
      <c r="CZ44" s="659">
        <v>8.6999999999999993</v>
      </c>
      <c r="DA44" s="708"/>
      <c r="DB44" s="708"/>
      <c r="DC44" s="709"/>
      <c r="DD44" s="634">
        <v>730551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57144</v>
      </c>
      <c r="CS45" s="657"/>
      <c r="CT45" s="657"/>
      <c r="CU45" s="657"/>
      <c r="CV45" s="657"/>
      <c r="CW45" s="657"/>
      <c r="CX45" s="657"/>
      <c r="CY45" s="658"/>
      <c r="CZ45" s="659">
        <v>0.2</v>
      </c>
      <c r="DA45" s="660"/>
      <c r="DB45" s="660"/>
      <c r="DC45" s="661"/>
      <c r="DD45" s="634">
        <v>11984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2151193</v>
      </c>
      <c r="CS46" s="626"/>
      <c r="CT46" s="626"/>
      <c r="CU46" s="626"/>
      <c r="CV46" s="626"/>
      <c r="CW46" s="626"/>
      <c r="CX46" s="626"/>
      <c r="CY46" s="627"/>
      <c r="CZ46" s="659">
        <v>8.5</v>
      </c>
      <c r="DA46" s="708"/>
      <c r="DB46" s="708"/>
      <c r="DC46" s="709"/>
      <c r="DD46" s="634">
        <v>717038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25438038</v>
      </c>
      <c r="CS49" s="693"/>
      <c r="CT49" s="693"/>
      <c r="CU49" s="693"/>
      <c r="CV49" s="693"/>
      <c r="CW49" s="693"/>
      <c r="CX49" s="693"/>
      <c r="CY49" s="720"/>
      <c r="CZ49" s="721">
        <v>100</v>
      </c>
      <c r="DA49" s="722"/>
      <c r="DB49" s="722"/>
      <c r="DC49" s="723"/>
      <c r="DD49" s="724">
        <v>17707764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26476</v>
      </c>
      <c r="R7" s="755"/>
      <c r="S7" s="755"/>
      <c r="T7" s="755"/>
      <c r="U7" s="755"/>
      <c r="V7" s="755">
        <v>25438</v>
      </c>
      <c r="W7" s="755"/>
      <c r="X7" s="755"/>
      <c r="Y7" s="755"/>
      <c r="Z7" s="755"/>
      <c r="AA7" s="755">
        <v>1037</v>
      </c>
      <c r="AB7" s="755"/>
      <c r="AC7" s="755"/>
      <c r="AD7" s="755"/>
      <c r="AE7" s="756"/>
      <c r="AF7" s="757">
        <v>922</v>
      </c>
      <c r="AG7" s="758"/>
      <c r="AH7" s="758"/>
      <c r="AI7" s="758"/>
      <c r="AJ7" s="759"/>
      <c r="AK7" s="794">
        <v>444</v>
      </c>
      <c r="AL7" s="795"/>
      <c r="AM7" s="795"/>
      <c r="AN7" s="795"/>
      <c r="AO7" s="795"/>
      <c r="AP7" s="795">
        <v>24597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572</v>
      </c>
      <c r="BT7" s="799"/>
      <c r="BU7" s="799"/>
      <c r="BV7" s="799"/>
      <c r="BW7" s="799"/>
      <c r="BX7" s="799"/>
      <c r="BY7" s="799"/>
      <c r="BZ7" s="799"/>
      <c r="CA7" s="799"/>
      <c r="CB7" s="799"/>
      <c r="CC7" s="799"/>
      <c r="CD7" s="799"/>
      <c r="CE7" s="799"/>
      <c r="CF7" s="799"/>
      <c r="CG7" s="800"/>
      <c r="CH7" s="791">
        <v>2</v>
      </c>
      <c r="CI7" s="792"/>
      <c r="CJ7" s="792"/>
      <c r="CK7" s="792"/>
      <c r="CL7" s="793"/>
      <c r="CM7" s="791">
        <v>869</v>
      </c>
      <c r="CN7" s="792"/>
      <c r="CO7" s="792"/>
      <c r="CP7" s="792"/>
      <c r="CQ7" s="793"/>
      <c r="CR7" s="791">
        <v>56</v>
      </c>
      <c r="CS7" s="792"/>
      <c r="CT7" s="792"/>
      <c r="CU7" s="792"/>
      <c r="CV7" s="793"/>
      <c r="CW7" s="791">
        <v>19</v>
      </c>
      <c r="CX7" s="792"/>
      <c r="CY7" s="792"/>
      <c r="CZ7" s="792"/>
      <c r="DA7" s="793"/>
      <c r="DB7" s="791" t="s">
        <v>550</v>
      </c>
      <c r="DC7" s="792"/>
      <c r="DD7" s="792"/>
      <c r="DE7" s="792"/>
      <c r="DF7" s="793"/>
      <c r="DG7" s="791" t="s">
        <v>550</v>
      </c>
      <c r="DH7" s="792"/>
      <c r="DI7" s="792"/>
      <c r="DJ7" s="792"/>
      <c r="DK7" s="793"/>
      <c r="DL7" s="791" t="s">
        <v>553</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36</v>
      </c>
      <c r="R8" s="779"/>
      <c r="S8" s="779"/>
      <c r="T8" s="779"/>
      <c r="U8" s="779"/>
      <c r="V8" s="779">
        <v>36</v>
      </c>
      <c r="W8" s="779"/>
      <c r="X8" s="779"/>
      <c r="Y8" s="779"/>
      <c r="Z8" s="779"/>
      <c r="AA8" s="779">
        <v>0</v>
      </c>
      <c r="AB8" s="779"/>
      <c r="AC8" s="779"/>
      <c r="AD8" s="779"/>
      <c r="AE8" s="780"/>
      <c r="AF8" s="781">
        <v>0</v>
      </c>
      <c r="AG8" s="782"/>
      <c r="AH8" s="782"/>
      <c r="AI8" s="782"/>
      <c r="AJ8" s="783"/>
      <c r="AK8" s="784">
        <v>25</v>
      </c>
      <c r="AL8" s="785"/>
      <c r="AM8" s="785"/>
      <c r="AN8" s="785"/>
      <c r="AO8" s="785"/>
      <c r="AP8" s="785" t="s">
        <v>541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573</v>
      </c>
      <c r="BT8" s="789"/>
      <c r="BU8" s="789"/>
      <c r="BV8" s="789"/>
      <c r="BW8" s="789"/>
      <c r="BX8" s="789"/>
      <c r="BY8" s="789"/>
      <c r="BZ8" s="789"/>
      <c r="CA8" s="789"/>
      <c r="CB8" s="789"/>
      <c r="CC8" s="789"/>
      <c r="CD8" s="789"/>
      <c r="CE8" s="789"/>
      <c r="CF8" s="789"/>
      <c r="CG8" s="790"/>
      <c r="CH8" s="801">
        <v>-2</v>
      </c>
      <c r="CI8" s="802"/>
      <c r="CJ8" s="802"/>
      <c r="CK8" s="802"/>
      <c r="CL8" s="803"/>
      <c r="CM8" s="801">
        <v>99</v>
      </c>
      <c r="CN8" s="802"/>
      <c r="CO8" s="802"/>
      <c r="CP8" s="802"/>
      <c r="CQ8" s="803"/>
      <c r="CR8" s="801">
        <v>6</v>
      </c>
      <c r="CS8" s="802"/>
      <c r="CT8" s="802"/>
      <c r="CU8" s="802"/>
      <c r="CV8" s="803"/>
      <c r="CW8" s="801" t="s">
        <v>550</v>
      </c>
      <c r="CX8" s="802"/>
      <c r="CY8" s="802"/>
      <c r="CZ8" s="802"/>
      <c r="DA8" s="803"/>
      <c r="DB8" s="801" t="s">
        <v>550</v>
      </c>
      <c r="DC8" s="802"/>
      <c r="DD8" s="802"/>
      <c r="DE8" s="802"/>
      <c r="DF8" s="803"/>
      <c r="DG8" s="801" t="s">
        <v>574</v>
      </c>
      <c r="DH8" s="802"/>
      <c r="DI8" s="802"/>
      <c r="DJ8" s="802"/>
      <c r="DK8" s="803"/>
      <c r="DL8" s="801" t="s">
        <v>575</v>
      </c>
      <c r="DM8" s="802"/>
      <c r="DN8" s="802"/>
      <c r="DO8" s="802"/>
      <c r="DP8" s="803"/>
      <c r="DQ8" s="801" t="s">
        <v>550</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26475</v>
      </c>
      <c r="R23" s="814"/>
      <c r="S23" s="814"/>
      <c r="T23" s="814"/>
      <c r="U23" s="814"/>
      <c r="V23" s="814">
        <v>25438</v>
      </c>
      <c r="W23" s="814"/>
      <c r="X23" s="814"/>
      <c r="Y23" s="814"/>
      <c r="Z23" s="814"/>
      <c r="AA23" s="814">
        <v>1037</v>
      </c>
      <c r="AB23" s="814"/>
      <c r="AC23" s="814"/>
      <c r="AD23" s="814"/>
      <c r="AE23" s="815"/>
      <c r="AF23" s="816">
        <v>922</v>
      </c>
      <c r="AG23" s="814"/>
      <c r="AH23" s="814"/>
      <c r="AI23" s="814"/>
      <c r="AJ23" s="817"/>
      <c r="AK23" s="818"/>
      <c r="AL23" s="819"/>
      <c r="AM23" s="819"/>
      <c r="AN23" s="819"/>
      <c r="AO23" s="819"/>
      <c r="AP23" s="814">
        <v>24597</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9035</v>
      </c>
      <c r="R28" s="843"/>
      <c r="S28" s="843"/>
      <c r="T28" s="843"/>
      <c r="U28" s="843"/>
      <c r="V28" s="843">
        <v>8843</v>
      </c>
      <c r="W28" s="843"/>
      <c r="X28" s="843"/>
      <c r="Y28" s="843"/>
      <c r="Z28" s="843"/>
      <c r="AA28" s="843">
        <v>192</v>
      </c>
      <c r="AB28" s="843"/>
      <c r="AC28" s="843"/>
      <c r="AD28" s="843"/>
      <c r="AE28" s="844"/>
      <c r="AF28" s="845">
        <v>192</v>
      </c>
      <c r="AG28" s="843"/>
      <c r="AH28" s="843"/>
      <c r="AI28" s="843"/>
      <c r="AJ28" s="846"/>
      <c r="AK28" s="847">
        <v>612</v>
      </c>
      <c r="AL28" s="838"/>
      <c r="AM28" s="838"/>
      <c r="AN28" s="838"/>
      <c r="AO28" s="838"/>
      <c r="AP28" s="838" t="s">
        <v>542</v>
      </c>
      <c r="AQ28" s="838"/>
      <c r="AR28" s="838"/>
      <c r="AS28" s="838"/>
      <c r="AT28" s="838"/>
      <c r="AU28" s="838" t="s">
        <v>545</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4689</v>
      </c>
      <c r="R29" s="779"/>
      <c r="S29" s="779"/>
      <c r="T29" s="779"/>
      <c r="U29" s="779"/>
      <c r="V29" s="779">
        <v>4646</v>
      </c>
      <c r="W29" s="779"/>
      <c r="X29" s="779"/>
      <c r="Y29" s="779"/>
      <c r="Z29" s="779"/>
      <c r="AA29" s="779">
        <v>43</v>
      </c>
      <c r="AB29" s="779"/>
      <c r="AC29" s="779"/>
      <c r="AD29" s="779"/>
      <c r="AE29" s="780"/>
      <c r="AF29" s="781">
        <v>43</v>
      </c>
      <c r="AG29" s="782"/>
      <c r="AH29" s="782"/>
      <c r="AI29" s="782"/>
      <c r="AJ29" s="783"/>
      <c r="AK29" s="850">
        <v>677</v>
      </c>
      <c r="AL29" s="851"/>
      <c r="AM29" s="851"/>
      <c r="AN29" s="851"/>
      <c r="AO29" s="851"/>
      <c r="AP29" s="851" t="s">
        <v>543</v>
      </c>
      <c r="AQ29" s="851"/>
      <c r="AR29" s="851"/>
      <c r="AS29" s="851"/>
      <c r="AT29" s="851"/>
      <c r="AU29" s="851" t="s">
        <v>541</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1232</v>
      </c>
      <c r="R30" s="779"/>
      <c r="S30" s="779"/>
      <c r="T30" s="779"/>
      <c r="U30" s="779"/>
      <c r="V30" s="779">
        <v>1230</v>
      </c>
      <c r="W30" s="779"/>
      <c r="X30" s="779"/>
      <c r="Y30" s="779"/>
      <c r="Z30" s="779"/>
      <c r="AA30" s="779">
        <v>2</v>
      </c>
      <c r="AB30" s="779"/>
      <c r="AC30" s="779"/>
      <c r="AD30" s="779"/>
      <c r="AE30" s="780"/>
      <c r="AF30" s="781">
        <v>2</v>
      </c>
      <c r="AG30" s="782"/>
      <c r="AH30" s="782"/>
      <c r="AI30" s="782"/>
      <c r="AJ30" s="783"/>
      <c r="AK30" s="850">
        <v>702</v>
      </c>
      <c r="AL30" s="851"/>
      <c r="AM30" s="851"/>
      <c r="AN30" s="851"/>
      <c r="AO30" s="851"/>
      <c r="AP30" s="851" t="s">
        <v>541</v>
      </c>
      <c r="AQ30" s="851"/>
      <c r="AR30" s="851"/>
      <c r="AS30" s="851"/>
      <c r="AT30" s="851"/>
      <c r="AU30" s="851" t="s">
        <v>546</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25</v>
      </c>
      <c r="R31" s="779"/>
      <c r="S31" s="779"/>
      <c r="T31" s="779"/>
      <c r="U31" s="779"/>
      <c r="V31" s="779">
        <v>25</v>
      </c>
      <c r="W31" s="779"/>
      <c r="X31" s="779"/>
      <c r="Y31" s="779"/>
      <c r="Z31" s="779"/>
      <c r="AA31" s="779" t="s">
        <v>540</v>
      </c>
      <c r="AB31" s="779"/>
      <c r="AC31" s="779"/>
      <c r="AD31" s="779"/>
      <c r="AE31" s="780"/>
      <c r="AF31" s="781" t="s">
        <v>386</v>
      </c>
      <c r="AG31" s="782"/>
      <c r="AH31" s="782"/>
      <c r="AI31" s="782"/>
      <c r="AJ31" s="783"/>
      <c r="AK31" s="850">
        <v>6</v>
      </c>
      <c r="AL31" s="851"/>
      <c r="AM31" s="851"/>
      <c r="AN31" s="851"/>
      <c r="AO31" s="851"/>
      <c r="AP31" s="851" t="s">
        <v>544</v>
      </c>
      <c r="AQ31" s="851"/>
      <c r="AR31" s="851"/>
      <c r="AS31" s="851"/>
      <c r="AT31" s="851"/>
      <c r="AU31" s="851" t="s">
        <v>547</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2251</v>
      </c>
      <c r="R32" s="779"/>
      <c r="S32" s="779"/>
      <c r="T32" s="779"/>
      <c r="U32" s="779"/>
      <c r="V32" s="779">
        <v>2239</v>
      </c>
      <c r="W32" s="779"/>
      <c r="X32" s="779"/>
      <c r="Y32" s="779"/>
      <c r="Z32" s="779"/>
      <c r="AA32" s="779">
        <v>11</v>
      </c>
      <c r="AB32" s="779"/>
      <c r="AC32" s="779"/>
      <c r="AD32" s="779"/>
      <c r="AE32" s="780"/>
      <c r="AF32" s="781">
        <v>1</v>
      </c>
      <c r="AG32" s="782"/>
      <c r="AH32" s="782"/>
      <c r="AI32" s="782"/>
      <c r="AJ32" s="783"/>
      <c r="AK32" s="850">
        <v>453</v>
      </c>
      <c r="AL32" s="851"/>
      <c r="AM32" s="851"/>
      <c r="AN32" s="851"/>
      <c r="AO32" s="851"/>
      <c r="AP32" s="851">
        <v>12677</v>
      </c>
      <c r="AQ32" s="851"/>
      <c r="AR32" s="851"/>
      <c r="AS32" s="851"/>
      <c r="AT32" s="851"/>
      <c r="AU32" s="851">
        <v>4652</v>
      </c>
      <c r="AV32" s="851"/>
      <c r="AW32" s="851"/>
      <c r="AX32" s="851"/>
      <c r="AY32" s="851"/>
      <c r="AZ32" s="852" t="s">
        <v>541</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63</v>
      </c>
      <c r="R33" s="779"/>
      <c r="S33" s="779"/>
      <c r="T33" s="779"/>
      <c r="U33" s="779"/>
      <c r="V33" s="779">
        <v>63</v>
      </c>
      <c r="W33" s="779"/>
      <c r="X33" s="779"/>
      <c r="Y33" s="779"/>
      <c r="Z33" s="779"/>
      <c r="AA33" s="779">
        <v>0</v>
      </c>
      <c r="AB33" s="779"/>
      <c r="AC33" s="779"/>
      <c r="AD33" s="779"/>
      <c r="AE33" s="780"/>
      <c r="AF33" s="781">
        <v>0</v>
      </c>
      <c r="AG33" s="782"/>
      <c r="AH33" s="782"/>
      <c r="AI33" s="782"/>
      <c r="AJ33" s="783"/>
      <c r="AK33" s="850">
        <v>42</v>
      </c>
      <c r="AL33" s="851"/>
      <c r="AM33" s="851"/>
      <c r="AN33" s="851"/>
      <c r="AO33" s="851"/>
      <c r="AP33" s="851">
        <v>476</v>
      </c>
      <c r="AQ33" s="851"/>
      <c r="AR33" s="851"/>
      <c r="AS33" s="851"/>
      <c r="AT33" s="851"/>
      <c r="AU33" s="851">
        <v>476</v>
      </c>
      <c r="AV33" s="851"/>
      <c r="AW33" s="851"/>
      <c r="AX33" s="851"/>
      <c r="AY33" s="851"/>
      <c r="AZ33" s="852" t="s">
        <v>548</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239</v>
      </c>
      <c r="AG63" s="862"/>
      <c r="AH63" s="862"/>
      <c r="AI63" s="862"/>
      <c r="AJ63" s="863"/>
      <c r="AK63" s="864"/>
      <c r="AL63" s="859"/>
      <c r="AM63" s="859"/>
      <c r="AN63" s="859"/>
      <c r="AO63" s="859"/>
      <c r="AP63" s="862">
        <v>13153</v>
      </c>
      <c r="AQ63" s="862"/>
      <c r="AR63" s="862"/>
      <c r="AS63" s="862"/>
      <c r="AT63" s="862"/>
      <c r="AU63" s="862">
        <v>5128</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549</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550</v>
      </c>
      <c r="AQ68" s="886"/>
      <c r="AR68" s="886"/>
      <c r="AS68" s="886"/>
      <c r="AT68" s="886"/>
      <c r="AU68" s="886" t="s">
        <v>550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551</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552</v>
      </c>
      <c r="AQ69" s="851"/>
      <c r="AR69" s="851"/>
      <c r="AS69" s="851"/>
      <c r="AT69" s="851"/>
      <c r="AU69" s="851" t="s">
        <v>553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554</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550</v>
      </c>
      <c r="AL70" s="851"/>
      <c r="AM70" s="851"/>
      <c r="AN70" s="851"/>
      <c r="AO70" s="851"/>
      <c r="AP70" s="851" t="s">
        <v>555</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556</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550</v>
      </c>
      <c r="AL71" s="851"/>
      <c r="AM71" s="851"/>
      <c r="AN71" s="851"/>
      <c r="AO71" s="851"/>
      <c r="AP71" s="851" t="s">
        <v>557</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558</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555</v>
      </c>
      <c r="AQ72" s="851"/>
      <c r="AR72" s="851"/>
      <c r="AS72" s="851"/>
      <c r="AT72" s="851"/>
      <c r="AU72" s="851" t="s">
        <v>559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560</v>
      </c>
      <c r="C73" s="894"/>
      <c r="D73" s="894"/>
      <c r="E73" s="894"/>
      <c r="F73" s="894"/>
      <c r="G73" s="894"/>
      <c r="H73" s="894"/>
      <c r="I73" s="894"/>
      <c r="J73" s="894"/>
      <c r="K73" s="894"/>
      <c r="L73" s="894"/>
      <c r="M73" s="894"/>
      <c r="N73" s="894"/>
      <c r="O73" s="894"/>
      <c r="P73" s="895"/>
      <c r="Q73" s="896">
        <v>5533</v>
      </c>
      <c r="R73" s="851"/>
      <c r="S73" s="851"/>
      <c r="T73" s="851"/>
      <c r="U73" s="851"/>
      <c r="V73" s="851">
        <v>5031</v>
      </c>
      <c r="W73" s="851"/>
      <c r="X73" s="851"/>
      <c r="Y73" s="851"/>
      <c r="Z73" s="851"/>
      <c r="AA73" s="851">
        <v>501</v>
      </c>
      <c r="AB73" s="851"/>
      <c r="AC73" s="851"/>
      <c r="AD73" s="851"/>
      <c r="AE73" s="851"/>
      <c r="AF73" s="851">
        <v>4760</v>
      </c>
      <c r="AG73" s="851"/>
      <c r="AH73" s="851"/>
      <c r="AI73" s="851"/>
      <c r="AJ73" s="851"/>
      <c r="AK73" s="851" t="s">
        <v>550</v>
      </c>
      <c r="AL73" s="851"/>
      <c r="AM73" s="851"/>
      <c r="AN73" s="851"/>
      <c r="AO73" s="851"/>
      <c r="AP73" s="851">
        <v>2636</v>
      </c>
      <c r="AQ73" s="851"/>
      <c r="AR73" s="851"/>
      <c r="AS73" s="851"/>
      <c r="AT73" s="851"/>
      <c r="AU73" s="851" t="s">
        <v>561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562</v>
      </c>
      <c r="C74" s="894"/>
      <c r="D74" s="894"/>
      <c r="E74" s="894"/>
      <c r="F74" s="894"/>
      <c r="G74" s="894"/>
      <c r="H74" s="894"/>
      <c r="I74" s="894"/>
      <c r="J74" s="894"/>
      <c r="K74" s="894"/>
      <c r="L74" s="894"/>
      <c r="M74" s="894"/>
      <c r="N74" s="894"/>
      <c r="O74" s="894"/>
      <c r="P74" s="895"/>
      <c r="Q74" s="896">
        <v>3182</v>
      </c>
      <c r="R74" s="851"/>
      <c r="S74" s="851"/>
      <c r="T74" s="851"/>
      <c r="U74" s="851"/>
      <c r="V74" s="851">
        <v>3080</v>
      </c>
      <c r="W74" s="851"/>
      <c r="X74" s="851"/>
      <c r="Y74" s="851"/>
      <c r="Z74" s="851"/>
      <c r="AA74" s="851">
        <v>102</v>
      </c>
      <c r="AB74" s="851"/>
      <c r="AC74" s="851"/>
      <c r="AD74" s="851"/>
      <c r="AE74" s="851"/>
      <c r="AF74" s="851">
        <v>102</v>
      </c>
      <c r="AG74" s="851"/>
      <c r="AH74" s="851"/>
      <c r="AI74" s="851"/>
      <c r="AJ74" s="851"/>
      <c r="AK74" s="851" t="s">
        <v>550</v>
      </c>
      <c r="AL74" s="851"/>
      <c r="AM74" s="851"/>
      <c r="AN74" s="851"/>
      <c r="AO74" s="851"/>
      <c r="AP74" s="851">
        <v>390</v>
      </c>
      <c r="AQ74" s="851"/>
      <c r="AR74" s="851"/>
      <c r="AS74" s="851"/>
      <c r="AT74" s="851"/>
      <c r="AU74" s="851">
        <v>277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563</v>
      </c>
      <c r="C75" s="894"/>
      <c r="D75" s="894"/>
      <c r="E75" s="894"/>
      <c r="F75" s="894"/>
      <c r="G75" s="894"/>
      <c r="H75" s="894"/>
      <c r="I75" s="894"/>
      <c r="J75" s="894"/>
      <c r="K75" s="894"/>
      <c r="L75" s="894"/>
      <c r="M75" s="894"/>
      <c r="N75" s="894"/>
      <c r="O75" s="894"/>
      <c r="P75" s="895"/>
      <c r="Q75" s="899">
        <v>543</v>
      </c>
      <c r="R75" s="900"/>
      <c r="S75" s="900"/>
      <c r="T75" s="900"/>
      <c r="U75" s="850"/>
      <c r="V75" s="901">
        <v>489</v>
      </c>
      <c r="W75" s="900"/>
      <c r="X75" s="900"/>
      <c r="Y75" s="900"/>
      <c r="Z75" s="850"/>
      <c r="AA75" s="901">
        <v>53</v>
      </c>
      <c r="AB75" s="900"/>
      <c r="AC75" s="900"/>
      <c r="AD75" s="900"/>
      <c r="AE75" s="850"/>
      <c r="AF75" s="901">
        <v>53</v>
      </c>
      <c r="AG75" s="900"/>
      <c r="AH75" s="900"/>
      <c r="AI75" s="900"/>
      <c r="AJ75" s="850"/>
      <c r="AK75" s="901" t="s">
        <v>550</v>
      </c>
      <c r="AL75" s="900"/>
      <c r="AM75" s="900"/>
      <c r="AN75" s="900"/>
      <c r="AO75" s="850"/>
      <c r="AP75" s="901">
        <v>348</v>
      </c>
      <c r="AQ75" s="900"/>
      <c r="AR75" s="900"/>
      <c r="AS75" s="900"/>
      <c r="AT75" s="850"/>
      <c r="AU75" s="901">
        <v>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564</v>
      </c>
      <c r="C76" s="894"/>
      <c r="D76" s="894"/>
      <c r="E76" s="894"/>
      <c r="F76" s="894"/>
      <c r="G76" s="894"/>
      <c r="H76" s="894"/>
      <c r="I76" s="894"/>
      <c r="J76" s="894"/>
      <c r="K76" s="894"/>
      <c r="L76" s="894"/>
      <c r="M76" s="894"/>
      <c r="N76" s="894"/>
      <c r="O76" s="894"/>
      <c r="P76" s="895"/>
      <c r="Q76" s="899">
        <v>4180</v>
      </c>
      <c r="R76" s="900"/>
      <c r="S76" s="900"/>
      <c r="T76" s="900"/>
      <c r="U76" s="850"/>
      <c r="V76" s="901">
        <v>4136</v>
      </c>
      <c r="W76" s="900"/>
      <c r="X76" s="900"/>
      <c r="Y76" s="900"/>
      <c r="Z76" s="850"/>
      <c r="AA76" s="901">
        <v>44</v>
      </c>
      <c r="AB76" s="900"/>
      <c r="AC76" s="900"/>
      <c r="AD76" s="900"/>
      <c r="AE76" s="850"/>
      <c r="AF76" s="901">
        <v>44</v>
      </c>
      <c r="AG76" s="900"/>
      <c r="AH76" s="900"/>
      <c r="AI76" s="900"/>
      <c r="AJ76" s="850"/>
      <c r="AK76" s="901">
        <v>89</v>
      </c>
      <c r="AL76" s="900"/>
      <c r="AM76" s="900"/>
      <c r="AN76" s="900"/>
      <c r="AO76" s="850"/>
      <c r="AP76" s="901">
        <v>1954</v>
      </c>
      <c r="AQ76" s="900"/>
      <c r="AR76" s="900"/>
      <c r="AS76" s="900"/>
      <c r="AT76" s="850"/>
      <c r="AU76" s="901">
        <v>432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565</v>
      </c>
      <c r="C77" s="894"/>
      <c r="D77" s="894"/>
      <c r="E77" s="894"/>
      <c r="F77" s="894"/>
      <c r="G77" s="894"/>
      <c r="H77" s="894"/>
      <c r="I77" s="894"/>
      <c r="J77" s="894"/>
      <c r="K77" s="894"/>
      <c r="L77" s="894"/>
      <c r="M77" s="894"/>
      <c r="N77" s="894"/>
      <c r="O77" s="894"/>
      <c r="P77" s="895"/>
      <c r="Q77" s="899">
        <v>121</v>
      </c>
      <c r="R77" s="900"/>
      <c r="S77" s="900"/>
      <c r="T77" s="900"/>
      <c r="U77" s="850"/>
      <c r="V77" s="901">
        <v>121</v>
      </c>
      <c r="W77" s="900"/>
      <c r="X77" s="900"/>
      <c r="Y77" s="900"/>
      <c r="Z77" s="850"/>
      <c r="AA77" s="901" t="s">
        <v>550</v>
      </c>
      <c r="AB77" s="900"/>
      <c r="AC77" s="900"/>
      <c r="AD77" s="900"/>
      <c r="AE77" s="850"/>
      <c r="AF77" s="901" t="s">
        <v>550</v>
      </c>
      <c r="AG77" s="900"/>
      <c r="AH77" s="900"/>
      <c r="AI77" s="900"/>
      <c r="AJ77" s="850"/>
      <c r="AK77" s="901">
        <v>37</v>
      </c>
      <c r="AL77" s="900"/>
      <c r="AM77" s="900"/>
      <c r="AN77" s="900"/>
      <c r="AO77" s="850"/>
      <c r="AP77" s="901" t="s">
        <v>566</v>
      </c>
      <c r="AQ77" s="900"/>
      <c r="AR77" s="900"/>
      <c r="AS77" s="900"/>
      <c r="AT77" s="850"/>
      <c r="AU77" s="901" t="s">
        <v>567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568</v>
      </c>
      <c r="C78" s="894"/>
      <c r="D78" s="894"/>
      <c r="E78" s="894"/>
      <c r="F78" s="894"/>
      <c r="G78" s="894"/>
      <c r="H78" s="894"/>
      <c r="I78" s="894"/>
      <c r="J78" s="894"/>
      <c r="K78" s="894"/>
      <c r="L78" s="894"/>
      <c r="M78" s="894"/>
      <c r="N78" s="894"/>
      <c r="O78" s="894"/>
      <c r="P78" s="895"/>
      <c r="Q78" s="896">
        <v>12</v>
      </c>
      <c r="R78" s="851"/>
      <c r="S78" s="851"/>
      <c r="T78" s="851"/>
      <c r="U78" s="851"/>
      <c r="V78" s="851">
        <v>11</v>
      </c>
      <c r="W78" s="851"/>
      <c r="X78" s="851"/>
      <c r="Y78" s="851"/>
      <c r="Z78" s="851"/>
      <c r="AA78" s="851">
        <v>1</v>
      </c>
      <c r="AB78" s="851"/>
      <c r="AC78" s="851"/>
      <c r="AD78" s="851"/>
      <c r="AE78" s="851"/>
      <c r="AF78" s="851">
        <v>1</v>
      </c>
      <c r="AG78" s="851"/>
      <c r="AH78" s="851"/>
      <c r="AI78" s="851"/>
      <c r="AJ78" s="851"/>
      <c r="AK78" s="851">
        <v>2</v>
      </c>
      <c r="AL78" s="851"/>
      <c r="AM78" s="851"/>
      <c r="AN78" s="851"/>
      <c r="AO78" s="851"/>
      <c r="AP78" s="851" t="s">
        <v>569</v>
      </c>
      <c r="AQ78" s="851"/>
      <c r="AR78" s="851"/>
      <c r="AS78" s="851"/>
      <c r="AT78" s="851"/>
      <c r="AU78" s="851" t="s">
        <v>561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570</v>
      </c>
      <c r="C79" s="894"/>
      <c r="D79" s="894"/>
      <c r="E79" s="894"/>
      <c r="F79" s="894"/>
      <c r="G79" s="894"/>
      <c r="H79" s="894"/>
      <c r="I79" s="894"/>
      <c r="J79" s="894"/>
      <c r="K79" s="894"/>
      <c r="L79" s="894"/>
      <c r="M79" s="894"/>
      <c r="N79" s="894"/>
      <c r="O79" s="894"/>
      <c r="P79" s="895"/>
      <c r="Q79" s="896">
        <v>20</v>
      </c>
      <c r="R79" s="851"/>
      <c r="S79" s="851"/>
      <c r="T79" s="851"/>
      <c r="U79" s="851"/>
      <c r="V79" s="851">
        <v>18</v>
      </c>
      <c r="W79" s="851"/>
      <c r="X79" s="851"/>
      <c r="Y79" s="851"/>
      <c r="Z79" s="851"/>
      <c r="AA79" s="851">
        <v>2</v>
      </c>
      <c r="AB79" s="851"/>
      <c r="AC79" s="851"/>
      <c r="AD79" s="851"/>
      <c r="AE79" s="851"/>
      <c r="AF79" s="851">
        <v>2</v>
      </c>
      <c r="AG79" s="851"/>
      <c r="AH79" s="851"/>
      <c r="AI79" s="851"/>
      <c r="AJ79" s="851"/>
      <c r="AK79" s="851" t="s">
        <v>550</v>
      </c>
      <c r="AL79" s="851"/>
      <c r="AM79" s="851"/>
      <c r="AN79" s="851"/>
      <c r="AO79" s="851"/>
      <c r="AP79" s="851" t="s">
        <v>550</v>
      </c>
      <c r="AQ79" s="851"/>
      <c r="AR79" s="851"/>
      <c r="AS79" s="851"/>
      <c r="AT79" s="851"/>
      <c r="AU79" s="851" t="s">
        <v>571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11636</v>
      </c>
      <c r="AG88" s="862"/>
      <c r="AH88" s="862"/>
      <c r="AI88" s="862"/>
      <c r="AJ88" s="862"/>
      <c r="AK88" s="859"/>
      <c r="AL88" s="859"/>
      <c r="AM88" s="859"/>
      <c r="AN88" s="859"/>
      <c r="AO88" s="859"/>
      <c r="AP88" s="862">
        <v>5328</v>
      </c>
      <c r="AQ88" s="862"/>
      <c r="AR88" s="862"/>
      <c r="AS88" s="862"/>
      <c r="AT88" s="862"/>
      <c r="AU88" s="862">
        <v>760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61</v>
      </c>
      <c r="CS102" s="870"/>
      <c r="CT102" s="870"/>
      <c r="CU102" s="870"/>
      <c r="CV102" s="913"/>
      <c r="CW102" s="912">
        <v>19</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2977189</v>
      </c>
      <c r="AB110" s="922"/>
      <c r="AC110" s="922"/>
      <c r="AD110" s="922"/>
      <c r="AE110" s="923"/>
      <c r="AF110" s="924">
        <v>2737042</v>
      </c>
      <c r="AG110" s="922"/>
      <c r="AH110" s="922"/>
      <c r="AI110" s="922"/>
      <c r="AJ110" s="923"/>
      <c r="AK110" s="924">
        <v>2553779</v>
      </c>
      <c r="AL110" s="922"/>
      <c r="AM110" s="922"/>
      <c r="AN110" s="922"/>
      <c r="AO110" s="923"/>
      <c r="AP110" s="925">
        <v>20.100000000000001</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25297907</v>
      </c>
      <c r="BR110" s="957"/>
      <c r="BS110" s="957"/>
      <c r="BT110" s="957"/>
      <c r="BU110" s="957"/>
      <c r="BV110" s="957">
        <v>24737249</v>
      </c>
      <c r="BW110" s="957"/>
      <c r="BX110" s="957"/>
      <c r="BY110" s="957"/>
      <c r="BZ110" s="957"/>
      <c r="CA110" s="957">
        <v>24596927</v>
      </c>
      <c r="CB110" s="957"/>
      <c r="CC110" s="957"/>
      <c r="CD110" s="957"/>
      <c r="CE110" s="957"/>
      <c r="CF110" s="971">
        <v>193.3</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2850248</v>
      </c>
      <c r="BR111" s="950"/>
      <c r="BS111" s="950"/>
      <c r="BT111" s="950"/>
      <c r="BU111" s="950"/>
      <c r="BV111" s="950">
        <v>2605477</v>
      </c>
      <c r="BW111" s="950"/>
      <c r="BX111" s="950"/>
      <c r="BY111" s="950"/>
      <c r="BZ111" s="950"/>
      <c r="CA111" s="950">
        <v>2353739</v>
      </c>
      <c r="CB111" s="950"/>
      <c r="CC111" s="950"/>
      <c r="CD111" s="950"/>
      <c r="CE111" s="950"/>
      <c r="CF111" s="944">
        <v>18.5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2767050</v>
      </c>
      <c r="DH111" s="950"/>
      <c r="DI111" s="950"/>
      <c r="DJ111" s="950"/>
      <c r="DK111" s="950"/>
      <c r="DL111" s="950">
        <v>2535301</v>
      </c>
      <c r="DM111" s="950"/>
      <c r="DN111" s="950"/>
      <c r="DO111" s="950"/>
      <c r="DP111" s="950"/>
      <c r="DQ111" s="950">
        <v>2296884</v>
      </c>
      <c r="DR111" s="950"/>
      <c r="DS111" s="950"/>
      <c r="DT111" s="950"/>
      <c r="DU111" s="950"/>
      <c r="DV111" s="951">
        <v>18.100000000000001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5158610</v>
      </c>
      <c r="BR112" s="950"/>
      <c r="BS112" s="950"/>
      <c r="BT112" s="950"/>
      <c r="BU112" s="950"/>
      <c r="BV112" s="950">
        <v>4833813</v>
      </c>
      <c r="BW112" s="950"/>
      <c r="BX112" s="950"/>
      <c r="BY112" s="950"/>
      <c r="BZ112" s="950"/>
      <c r="CA112" s="950">
        <v>5128091</v>
      </c>
      <c r="CB112" s="950"/>
      <c r="CC112" s="950"/>
      <c r="CD112" s="950"/>
      <c r="CE112" s="950"/>
      <c r="CF112" s="944">
        <v>40.299999999999997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367458</v>
      </c>
      <c r="AB113" s="964"/>
      <c r="AC113" s="964"/>
      <c r="AD113" s="964"/>
      <c r="AE113" s="965"/>
      <c r="AF113" s="966">
        <v>368911</v>
      </c>
      <c r="AG113" s="964"/>
      <c r="AH113" s="964"/>
      <c r="AI113" s="964"/>
      <c r="AJ113" s="965"/>
      <c r="AK113" s="966">
        <v>478278</v>
      </c>
      <c r="AL113" s="964"/>
      <c r="AM113" s="964"/>
      <c r="AN113" s="964"/>
      <c r="AO113" s="965"/>
      <c r="AP113" s="967">
        <v>3.8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575638</v>
      </c>
      <c r="BR113" s="950"/>
      <c r="BS113" s="950"/>
      <c r="BT113" s="950"/>
      <c r="BU113" s="950"/>
      <c r="BV113" s="950">
        <v>735831</v>
      </c>
      <c r="BW113" s="950"/>
      <c r="BX113" s="950"/>
      <c r="BY113" s="950"/>
      <c r="BZ113" s="950"/>
      <c r="CA113" s="950">
        <v>759915</v>
      </c>
      <c r="CB113" s="950"/>
      <c r="CC113" s="950"/>
      <c r="CD113" s="950"/>
      <c r="CE113" s="950"/>
      <c r="CF113" s="944">
        <v>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146119</v>
      </c>
      <c r="AB114" s="989"/>
      <c r="AC114" s="989"/>
      <c r="AD114" s="989"/>
      <c r="AE114" s="990"/>
      <c r="AF114" s="991">
        <v>67810</v>
      </c>
      <c r="AG114" s="989"/>
      <c r="AH114" s="989"/>
      <c r="AI114" s="989"/>
      <c r="AJ114" s="990"/>
      <c r="AK114" s="991">
        <v>75768</v>
      </c>
      <c r="AL114" s="989"/>
      <c r="AM114" s="989"/>
      <c r="AN114" s="989"/>
      <c r="AO114" s="990"/>
      <c r="AP114" s="992">
        <v>0.6</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2255483</v>
      </c>
      <c r="BR114" s="950"/>
      <c r="BS114" s="950"/>
      <c r="BT114" s="950"/>
      <c r="BU114" s="950"/>
      <c r="BV114" s="950">
        <v>1971385</v>
      </c>
      <c r="BW114" s="950"/>
      <c r="BX114" s="950"/>
      <c r="BY114" s="950"/>
      <c r="BZ114" s="950"/>
      <c r="CA114" s="950">
        <v>1882055</v>
      </c>
      <c r="CB114" s="950"/>
      <c r="CC114" s="950"/>
      <c r="CD114" s="950"/>
      <c r="CE114" s="950"/>
      <c r="CF114" s="944">
        <v>14.8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333979</v>
      </c>
      <c r="AB115" s="964"/>
      <c r="AC115" s="964"/>
      <c r="AD115" s="964"/>
      <c r="AE115" s="965"/>
      <c r="AF115" s="966">
        <v>331843</v>
      </c>
      <c r="AG115" s="964"/>
      <c r="AH115" s="964"/>
      <c r="AI115" s="964"/>
      <c r="AJ115" s="965"/>
      <c r="AK115" s="966">
        <v>330239</v>
      </c>
      <c r="AL115" s="964"/>
      <c r="AM115" s="964"/>
      <c r="AN115" s="964"/>
      <c r="AO115" s="965"/>
      <c r="AP115" s="967">
        <v>2.6</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4888</v>
      </c>
      <c r="BR115" s="950"/>
      <c r="BS115" s="950"/>
      <c r="BT115" s="950"/>
      <c r="BU115" s="950"/>
      <c r="BV115" s="950">
        <v>6158</v>
      </c>
      <c r="BW115" s="950"/>
      <c r="BX115" s="950"/>
      <c r="BY115" s="950"/>
      <c r="BZ115" s="950"/>
      <c r="CA115" s="950">
        <v>7096</v>
      </c>
      <c r="CB115" s="950"/>
      <c r="CC115" s="950"/>
      <c r="CD115" s="950"/>
      <c r="CE115" s="950"/>
      <c r="CF115" s="944">
        <v>0.1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3824745</v>
      </c>
      <c r="AB117" s="1007"/>
      <c r="AC117" s="1007"/>
      <c r="AD117" s="1007"/>
      <c r="AE117" s="1008"/>
      <c r="AF117" s="1009">
        <v>3505606</v>
      </c>
      <c r="AG117" s="1007"/>
      <c r="AH117" s="1007"/>
      <c r="AI117" s="1007"/>
      <c r="AJ117" s="1008"/>
      <c r="AK117" s="1009">
        <v>3438064</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36142774</v>
      </c>
      <c r="BR119" s="1028"/>
      <c r="BS119" s="1028"/>
      <c r="BT119" s="1028"/>
      <c r="BU119" s="1028"/>
      <c r="BV119" s="1028">
        <v>34889913</v>
      </c>
      <c r="BW119" s="1028"/>
      <c r="BX119" s="1028"/>
      <c r="BY119" s="1028"/>
      <c r="BZ119" s="1028"/>
      <c r="CA119" s="1028">
        <v>34727823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83198</v>
      </c>
      <c r="DH119" s="1014"/>
      <c r="DI119" s="1014"/>
      <c r="DJ119" s="1014"/>
      <c r="DK119" s="1015"/>
      <c r="DL119" s="1013">
        <v>70176</v>
      </c>
      <c r="DM119" s="1014"/>
      <c r="DN119" s="1014"/>
      <c r="DO119" s="1014"/>
      <c r="DP119" s="1015"/>
      <c r="DQ119" s="1013">
        <v>56855</v>
      </c>
      <c r="DR119" s="1014"/>
      <c r="DS119" s="1014"/>
      <c r="DT119" s="1014"/>
      <c r="DU119" s="1015"/>
      <c r="DV119" s="1016">
        <v>0.4</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293918</v>
      </c>
      <c r="AB120" s="989"/>
      <c r="AC120" s="989"/>
      <c r="AD120" s="989"/>
      <c r="AE120" s="990"/>
      <c r="AF120" s="991">
        <v>294011</v>
      </c>
      <c r="AG120" s="989"/>
      <c r="AH120" s="989"/>
      <c r="AI120" s="989"/>
      <c r="AJ120" s="990"/>
      <c r="AK120" s="991">
        <v>292394</v>
      </c>
      <c r="AL120" s="989"/>
      <c r="AM120" s="989"/>
      <c r="AN120" s="989"/>
      <c r="AO120" s="990"/>
      <c r="AP120" s="992">
        <v>2.2999999999999998</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6609384</v>
      </c>
      <c r="BR120" s="957"/>
      <c r="BS120" s="957"/>
      <c r="BT120" s="957"/>
      <c r="BU120" s="957"/>
      <c r="BV120" s="957">
        <v>7200236</v>
      </c>
      <c r="BW120" s="957"/>
      <c r="BX120" s="957"/>
      <c r="BY120" s="957"/>
      <c r="BZ120" s="957"/>
      <c r="CA120" s="957">
        <v>7501906</v>
      </c>
      <c r="CB120" s="957"/>
      <c r="CC120" s="957"/>
      <c r="CD120" s="957"/>
      <c r="CE120" s="957"/>
      <c r="CF120" s="971">
        <v>59</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4643945</v>
      </c>
      <c r="DH120" s="957"/>
      <c r="DI120" s="957"/>
      <c r="DJ120" s="957"/>
      <c r="DK120" s="957"/>
      <c r="DL120" s="957">
        <v>4337984</v>
      </c>
      <c r="DM120" s="957"/>
      <c r="DN120" s="957"/>
      <c r="DO120" s="957"/>
      <c r="DP120" s="957"/>
      <c r="DQ120" s="957">
        <v>4652478</v>
      </c>
      <c r="DR120" s="957"/>
      <c r="DS120" s="957"/>
      <c r="DT120" s="957"/>
      <c r="DU120" s="957"/>
      <c r="DV120" s="958">
        <v>36.6</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4249652</v>
      </c>
      <c r="BR121" s="950"/>
      <c r="BS121" s="950"/>
      <c r="BT121" s="950"/>
      <c r="BU121" s="950"/>
      <c r="BV121" s="950">
        <v>4688974</v>
      </c>
      <c r="BW121" s="950"/>
      <c r="BX121" s="950"/>
      <c r="BY121" s="950"/>
      <c r="BZ121" s="950"/>
      <c r="CA121" s="950">
        <v>5172851</v>
      </c>
      <c r="CB121" s="950"/>
      <c r="CC121" s="950"/>
      <c r="CD121" s="950"/>
      <c r="CE121" s="950"/>
      <c r="CF121" s="944">
        <v>40.700000000000003</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514665</v>
      </c>
      <c r="DH121" s="950"/>
      <c r="DI121" s="950"/>
      <c r="DJ121" s="950"/>
      <c r="DK121" s="950"/>
      <c r="DL121" s="950">
        <v>495829</v>
      </c>
      <c r="DM121" s="950"/>
      <c r="DN121" s="950"/>
      <c r="DO121" s="950"/>
      <c r="DP121" s="950"/>
      <c r="DQ121" s="950">
        <v>475613</v>
      </c>
      <c r="DR121" s="950"/>
      <c r="DS121" s="950"/>
      <c r="DT121" s="950"/>
      <c r="DU121" s="950"/>
      <c r="DV121" s="951">
        <v>3.7</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25894092</v>
      </c>
      <c r="BR122" s="1028"/>
      <c r="BS122" s="1028"/>
      <c r="BT122" s="1028"/>
      <c r="BU122" s="1028"/>
      <c r="BV122" s="1028">
        <v>25440079</v>
      </c>
      <c r="BW122" s="1028"/>
      <c r="BX122" s="1028"/>
      <c r="BY122" s="1028"/>
      <c r="BZ122" s="1028"/>
      <c r="CA122" s="1028">
        <v>24809449</v>
      </c>
      <c r="CB122" s="1028"/>
      <c r="CC122" s="1028"/>
      <c r="CD122" s="1028"/>
      <c r="CE122" s="1028"/>
      <c r="CF122" s="1048">
        <v>195</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36753128</v>
      </c>
      <c r="BR123" s="1096"/>
      <c r="BS123" s="1096"/>
      <c r="BT123" s="1096"/>
      <c r="BU123" s="1096"/>
      <c r="BV123" s="1096">
        <v>37329289</v>
      </c>
      <c r="BW123" s="1096"/>
      <c r="BX123" s="1096"/>
      <c r="BY123" s="1096"/>
      <c r="BZ123" s="1096"/>
      <c r="CA123" s="1096">
        <v>37484206</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22929</v>
      </c>
      <c r="AB126" s="989"/>
      <c r="AC126" s="989"/>
      <c r="AD126" s="989"/>
      <c r="AE126" s="990"/>
      <c r="AF126" s="991">
        <v>22945</v>
      </c>
      <c r="AG126" s="989"/>
      <c r="AH126" s="989"/>
      <c r="AI126" s="989"/>
      <c r="AJ126" s="990"/>
      <c r="AK126" s="991">
        <v>22961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17132</v>
      </c>
      <c r="AB127" s="989"/>
      <c r="AC127" s="989"/>
      <c r="AD127" s="989"/>
      <c r="AE127" s="990"/>
      <c r="AF127" s="991">
        <v>14887</v>
      </c>
      <c r="AG127" s="989"/>
      <c r="AH127" s="989"/>
      <c r="AI127" s="989"/>
      <c r="AJ127" s="990"/>
      <c r="AK127" s="991">
        <v>14884</v>
      </c>
      <c r="AL127" s="989"/>
      <c r="AM127" s="989"/>
      <c r="AN127" s="989"/>
      <c r="AO127" s="990"/>
      <c r="AP127" s="992">
        <v>0.1</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682538</v>
      </c>
      <c r="AB128" s="1078"/>
      <c r="AC128" s="1078"/>
      <c r="AD128" s="1078"/>
      <c r="AE128" s="1079"/>
      <c r="AF128" s="1080">
        <v>672594</v>
      </c>
      <c r="AG128" s="1078"/>
      <c r="AH128" s="1078"/>
      <c r="AI128" s="1078"/>
      <c r="AJ128" s="1079"/>
      <c r="AK128" s="1080">
        <v>607447</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223</v>
      </c>
      <c r="BG128" s="1085"/>
      <c r="BH128" s="1085"/>
      <c r="BI128" s="1085"/>
      <c r="BJ128" s="1085"/>
      <c r="BK128" s="1085"/>
      <c r="BL128" s="1086"/>
      <c r="BM128" s="1084">
        <v>12.78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v>4888</v>
      </c>
      <c r="DH128" s="1070"/>
      <c r="DI128" s="1070"/>
      <c r="DJ128" s="1070"/>
      <c r="DK128" s="1070"/>
      <c r="DL128" s="1070">
        <v>6158</v>
      </c>
      <c r="DM128" s="1070"/>
      <c r="DN128" s="1070"/>
      <c r="DO128" s="1070"/>
      <c r="DP128" s="1070"/>
      <c r="DQ128" s="1070">
        <v>7096</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15021342</v>
      </c>
      <c r="AB129" s="989"/>
      <c r="AC129" s="989"/>
      <c r="AD129" s="989"/>
      <c r="AE129" s="990"/>
      <c r="AF129" s="991">
        <v>15107687</v>
      </c>
      <c r="AG129" s="989"/>
      <c r="AH129" s="989"/>
      <c r="AI129" s="989"/>
      <c r="AJ129" s="990"/>
      <c r="AK129" s="991">
        <v>15009427</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223</v>
      </c>
      <c r="BG129" s="1099"/>
      <c r="BH129" s="1099"/>
      <c r="BI129" s="1099"/>
      <c r="BJ129" s="1099"/>
      <c r="BK129" s="1099"/>
      <c r="BL129" s="1100"/>
      <c r="BM129" s="1098">
        <v>17.78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2526247</v>
      </c>
      <c r="AB130" s="989"/>
      <c r="AC130" s="989"/>
      <c r="AD130" s="989"/>
      <c r="AE130" s="990"/>
      <c r="AF130" s="991">
        <v>2311296</v>
      </c>
      <c r="AG130" s="989"/>
      <c r="AH130" s="989"/>
      <c r="AI130" s="989"/>
      <c r="AJ130" s="990"/>
      <c r="AK130" s="991">
        <v>2284832</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12495095</v>
      </c>
      <c r="AB131" s="1014"/>
      <c r="AC131" s="1014"/>
      <c r="AD131" s="1014"/>
      <c r="AE131" s="1015"/>
      <c r="AF131" s="1013">
        <v>12796391</v>
      </c>
      <c r="AG131" s="1014"/>
      <c r="AH131" s="1014"/>
      <c r="AI131" s="1014"/>
      <c r="AJ131" s="1015"/>
      <c r="AK131" s="1013">
        <v>12724595</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4.9296143810000004</v>
      </c>
      <c r="AB132" s="1130"/>
      <c r="AC132" s="1130"/>
      <c r="AD132" s="1130"/>
      <c r="AE132" s="1131"/>
      <c r="AF132" s="1132">
        <v>4.0770557890000001</v>
      </c>
      <c r="AG132" s="1130"/>
      <c r="AH132" s="1130"/>
      <c r="AI132" s="1130"/>
      <c r="AJ132" s="1131"/>
      <c r="AK132" s="1132">
        <v>4.2892131339999997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7.7</v>
      </c>
      <c r="AB133" s="1113"/>
      <c r="AC133" s="1113"/>
      <c r="AD133" s="1113"/>
      <c r="AE133" s="1114"/>
      <c r="AF133" s="1112">
        <v>5.8</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4127061</v>
      </c>
      <c r="L9" s="266">
        <v>52716</v>
      </c>
      <c r="M9" s="267">
        <v>57713</v>
      </c>
      <c r="N9" s="268">
        <v>-8.6999999999999993</v>
      </c>
    </row>
    <row r="10" spans="1:16">
      <c r="A10" s="250"/>
      <c r="B10" s="246"/>
      <c r="C10" s="246"/>
      <c r="D10" s="246"/>
      <c r="E10" s="246"/>
      <c r="F10" s="246"/>
      <c r="G10" s="1152" t="s">
        <v>481</v>
      </c>
      <c r="H10" s="1153"/>
      <c r="I10" s="1153"/>
      <c r="J10" s="1154"/>
      <c r="K10" s="269">
        <v>25709</v>
      </c>
      <c r="L10" s="270">
        <v>328</v>
      </c>
      <c r="M10" s="271">
        <v>3737</v>
      </c>
      <c r="N10" s="272">
        <v>-91.2</v>
      </c>
    </row>
    <row r="11" spans="1:16" ht="13.5" customHeight="1">
      <c r="A11" s="250"/>
      <c r="B11" s="246"/>
      <c r="C11" s="246"/>
      <c r="D11" s="246"/>
      <c r="E11" s="246"/>
      <c r="F11" s="246"/>
      <c r="G11" s="1152" t="s">
        <v>482</v>
      </c>
      <c r="H11" s="1153"/>
      <c r="I11" s="1153"/>
      <c r="J11" s="1154"/>
      <c r="K11" s="269">
        <v>872219</v>
      </c>
      <c r="L11" s="270">
        <v>11141</v>
      </c>
      <c r="M11" s="271">
        <v>6346</v>
      </c>
      <c r="N11" s="272">
        <v>75.599999999999994</v>
      </c>
    </row>
    <row r="12" spans="1:16" ht="13.5" customHeight="1">
      <c r="A12" s="250"/>
      <c r="B12" s="246"/>
      <c r="C12" s="246"/>
      <c r="D12" s="246"/>
      <c r="E12" s="246"/>
      <c r="F12" s="246"/>
      <c r="G12" s="1152" t="s">
        <v>483</v>
      </c>
      <c r="H12" s="1153"/>
      <c r="I12" s="1153"/>
      <c r="J12" s="1154"/>
      <c r="K12" s="269" t="s">
        <v>484</v>
      </c>
      <c r="L12" s="270" t="s">
        <v>484</v>
      </c>
      <c r="M12" s="271">
        <v>800</v>
      </c>
      <c r="N12" s="272" t="s">
        <v>484</v>
      </c>
    </row>
    <row r="13" spans="1:16" ht="13.5" customHeight="1">
      <c r="A13" s="250"/>
      <c r="B13" s="246"/>
      <c r="C13" s="246"/>
      <c r="D13" s="246"/>
      <c r="E13" s="246"/>
      <c r="F13" s="246"/>
      <c r="G13" s="1152" t="s">
        <v>485</v>
      </c>
      <c r="H13" s="1153"/>
      <c r="I13" s="1153"/>
      <c r="J13" s="1154"/>
      <c r="K13" s="269" t="s">
        <v>484</v>
      </c>
      <c r="L13" s="270" t="s">
        <v>484</v>
      </c>
      <c r="M13" s="271">
        <v>1</v>
      </c>
      <c r="N13" s="272" t="s">
        <v>484</v>
      </c>
    </row>
    <row r="14" spans="1:16" ht="13.5" customHeight="1">
      <c r="A14" s="250"/>
      <c r="B14" s="246"/>
      <c r="C14" s="246"/>
      <c r="D14" s="246"/>
      <c r="E14" s="246"/>
      <c r="F14" s="246"/>
      <c r="G14" s="1152" t="s">
        <v>486</v>
      </c>
      <c r="H14" s="1153"/>
      <c r="I14" s="1153"/>
      <c r="J14" s="1154"/>
      <c r="K14" s="269">
        <v>295561</v>
      </c>
      <c r="L14" s="270">
        <v>3775</v>
      </c>
      <c r="M14" s="271">
        <v>2571</v>
      </c>
      <c r="N14" s="272">
        <v>46.8</v>
      </c>
    </row>
    <row r="15" spans="1:16" ht="13.5" customHeight="1">
      <c r="A15" s="250"/>
      <c r="B15" s="246"/>
      <c r="C15" s="246"/>
      <c r="D15" s="246"/>
      <c r="E15" s="246"/>
      <c r="F15" s="246"/>
      <c r="G15" s="1152" t="s">
        <v>487</v>
      </c>
      <c r="H15" s="1153"/>
      <c r="I15" s="1153"/>
      <c r="J15" s="1154"/>
      <c r="K15" s="269">
        <v>87170</v>
      </c>
      <c r="L15" s="270">
        <v>1113</v>
      </c>
      <c r="M15" s="271">
        <v>1342</v>
      </c>
      <c r="N15" s="272">
        <v>-17.100000000000001</v>
      </c>
    </row>
    <row r="16" spans="1:16">
      <c r="A16" s="250"/>
      <c r="B16" s="246"/>
      <c r="C16" s="246"/>
      <c r="D16" s="246"/>
      <c r="E16" s="246"/>
      <c r="F16" s="246"/>
      <c r="G16" s="1155" t="s">
        <v>488</v>
      </c>
      <c r="H16" s="1156"/>
      <c r="I16" s="1156"/>
      <c r="J16" s="1157"/>
      <c r="K16" s="270">
        <v>-362733</v>
      </c>
      <c r="L16" s="270">
        <v>-4633</v>
      </c>
      <c r="M16" s="271">
        <v>-4975</v>
      </c>
      <c r="N16" s="272">
        <v>-6.9</v>
      </c>
    </row>
    <row r="17" spans="1:16">
      <c r="A17" s="250"/>
      <c r="B17" s="246"/>
      <c r="C17" s="246"/>
      <c r="D17" s="246"/>
      <c r="E17" s="246"/>
      <c r="F17" s="246"/>
      <c r="G17" s="1155" t="s">
        <v>171</v>
      </c>
      <c r="H17" s="1156"/>
      <c r="I17" s="1156"/>
      <c r="J17" s="1157"/>
      <c r="K17" s="270">
        <v>5044987</v>
      </c>
      <c r="L17" s="270">
        <v>64441</v>
      </c>
      <c r="M17" s="271">
        <v>67535</v>
      </c>
      <c r="N17" s="272">
        <v>-4.5999999999999996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5.1100000000000003</v>
      </c>
      <c r="L21" s="283">
        <v>6.24</v>
      </c>
      <c r="M21" s="284">
        <v>-1.1299999999999999</v>
      </c>
      <c r="N21" s="251"/>
      <c r="O21" s="285"/>
      <c r="P21" s="281"/>
    </row>
    <row r="22" spans="1:16" s="286" customFormat="1">
      <c r="A22" s="281"/>
      <c r="B22" s="251"/>
      <c r="C22" s="251"/>
      <c r="D22" s="251"/>
      <c r="E22" s="251"/>
      <c r="F22" s="251"/>
      <c r="G22" s="1147" t="s">
        <v>494</v>
      </c>
      <c r="H22" s="1148"/>
      <c r="I22" s="1148"/>
      <c r="J22" s="1149"/>
      <c r="K22" s="287">
        <v>97.8</v>
      </c>
      <c r="L22" s="288">
        <v>98.7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2553779</v>
      </c>
      <c r="L32" s="296">
        <v>32620</v>
      </c>
      <c r="M32" s="297">
        <v>35267</v>
      </c>
      <c r="N32" s="298">
        <v>-7.5</v>
      </c>
    </row>
    <row r="33" spans="1:16" ht="13.5" customHeight="1">
      <c r="A33" s="250"/>
      <c r="B33" s="246"/>
      <c r="C33" s="246"/>
      <c r="D33" s="246"/>
      <c r="E33" s="246"/>
      <c r="F33" s="246"/>
      <c r="G33" s="1163" t="s">
        <v>499</v>
      </c>
      <c r="H33" s="1164"/>
      <c r="I33" s="1164"/>
      <c r="J33" s="1165"/>
      <c r="K33" s="296" t="s">
        <v>484</v>
      </c>
      <c r="L33" s="296" t="s">
        <v>484</v>
      </c>
      <c r="M33" s="297">
        <v>1</v>
      </c>
      <c r="N33" s="298" t="s">
        <v>484</v>
      </c>
    </row>
    <row r="34" spans="1:16" ht="27" customHeight="1">
      <c r="A34" s="250"/>
      <c r="B34" s="246"/>
      <c r="C34" s="246"/>
      <c r="D34" s="246"/>
      <c r="E34" s="246"/>
      <c r="F34" s="246"/>
      <c r="G34" s="1163" t="s">
        <v>500</v>
      </c>
      <c r="H34" s="1164"/>
      <c r="I34" s="1164"/>
      <c r="J34" s="1165"/>
      <c r="K34" s="296" t="s">
        <v>484</v>
      </c>
      <c r="L34" s="296" t="s">
        <v>484</v>
      </c>
      <c r="M34" s="297">
        <v>49</v>
      </c>
      <c r="N34" s="298" t="s">
        <v>484</v>
      </c>
    </row>
    <row r="35" spans="1:16" ht="27" customHeight="1">
      <c r="A35" s="250"/>
      <c r="B35" s="246"/>
      <c r="C35" s="246"/>
      <c r="D35" s="246"/>
      <c r="E35" s="246"/>
      <c r="F35" s="246"/>
      <c r="G35" s="1163" t="s">
        <v>501</v>
      </c>
      <c r="H35" s="1164"/>
      <c r="I35" s="1164"/>
      <c r="J35" s="1165"/>
      <c r="K35" s="296">
        <v>478278</v>
      </c>
      <c r="L35" s="296">
        <v>6109</v>
      </c>
      <c r="M35" s="297">
        <v>9709</v>
      </c>
      <c r="N35" s="298">
        <v>-37.1</v>
      </c>
    </row>
    <row r="36" spans="1:16" ht="27" customHeight="1">
      <c r="A36" s="250"/>
      <c r="B36" s="246"/>
      <c r="C36" s="246"/>
      <c r="D36" s="246"/>
      <c r="E36" s="246"/>
      <c r="F36" s="246"/>
      <c r="G36" s="1163" t="s">
        <v>502</v>
      </c>
      <c r="H36" s="1164"/>
      <c r="I36" s="1164"/>
      <c r="J36" s="1165"/>
      <c r="K36" s="296">
        <v>75768</v>
      </c>
      <c r="L36" s="296">
        <v>968</v>
      </c>
      <c r="M36" s="297">
        <v>2367</v>
      </c>
      <c r="N36" s="298">
        <v>-59.1</v>
      </c>
    </row>
    <row r="37" spans="1:16" ht="13.5" customHeight="1">
      <c r="A37" s="250"/>
      <c r="B37" s="246"/>
      <c r="C37" s="246"/>
      <c r="D37" s="246"/>
      <c r="E37" s="246"/>
      <c r="F37" s="246"/>
      <c r="G37" s="1163" t="s">
        <v>503</v>
      </c>
      <c r="H37" s="1164"/>
      <c r="I37" s="1164"/>
      <c r="J37" s="1165"/>
      <c r="K37" s="296">
        <v>330239</v>
      </c>
      <c r="L37" s="296">
        <v>4218</v>
      </c>
      <c r="M37" s="297">
        <v>1205</v>
      </c>
      <c r="N37" s="298">
        <v>250</v>
      </c>
    </row>
    <row r="38" spans="1:16" ht="27" customHeight="1">
      <c r="A38" s="250"/>
      <c r="B38" s="246"/>
      <c r="C38" s="246"/>
      <c r="D38" s="246"/>
      <c r="E38" s="246"/>
      <c r="F38" s="246"/>
      <c r="G38" s="1166" t="s">
        <v>504</v>
      </c>
      <c r="H38" s="1167"/>
      <c r="I38" s="1167"/>
      <c r="J38" s="1168"/>
      <c r="K38" s="299" t="s">
        <v>484</v>
      </c>
      <c r="L38" s="299" t="s">
        <v>484</v>
      </c>
      <c r="M38" s="300">
        <v>3</v>
      </c>
      <c r="N38" s="301" t="s">
        <v>484</v>
      </c>
      <c r="O38" s="295"/>
    </row>
    <row r="39" spans="1:16">
      <c r="A39" s="250"/>
      <c r="B39" s="246"/>
      <c r="C39" s="246"/>
      <c r="D39" s="246"/>
      <c r="E39" s="246"/>
      <c r="F39" s="246"/>
      <c r="G39" s="1166" t="s">
        <v>505</v>
      </c>
      <c r="H39" s="1167"/>
      <c r="I39" s="1167"/>
      <c r="J39" s="1168"/>
      <c r="K39" s="302">
        <v>-607447</v>
      </c>
      <c r="L39" s="302">
        <v>-7759</v>
      </c>
      <c r="M39" s="303">
        <v>-6690</v>
      </c>
      <c r="N39" s="304">
        <v>16</v>
      </c>
      <c r="O39" s="295"/>
    </row>
    <row r="40" spans="1:16" ht="27" customHeight="1">
      <c r="A40" s="250"/>
      <c r="B40" s="246"/>
      <c r="C40" s="246"/>
      <c r="D40" s="246"/>
      <c r="E40" s="246"/>
      <c r="F40" s="246"/>
      <c r="G40" s="1163" t="s">
        <v>506</v>
      </c>
      <c r="H40" s="1164"/>
      <c r="I40" s="1164"/>
      <c r="J40" s="1165"/>
      <c r="K40" s="302">
        <v>-2284832</v>
      </c>
      <c r="L40" s="302">
        <v>-29185</v>
      </c>
      <c r="M40" s="303">
        <v>-29386</v>
      </c>
      <c r="N40" s="304">
        <v>-0.7</v>
      </c>
      <c r="O40" s="295"/>
    </row>
    <row r="41" spans="1:16">
      <c r="A41" s="250"/>
      <c r="B41" s="246"/>
      <c r="C41" s="246"/>
      <c r="D41" s="246"/>
      <c r="E41" s="246"/>
      <c r="F41" s="246"/>
      <c r="G41" s="1169" t="s">
        <v>283</v>
      </c>
      <c r="H41" s="1170"/>
      <c r="I41" s="1170"/>
      <c r="J41" s="1171"/>
      <c r="K41" s="296">
        <v>545785</v>
      </c>
      <c r="L41" s="302">
        <v>6971</v>
      </c>
      <c r="M41" s="303">
        <v>12524</v>
      </c>
      <c r="N41" s="304">
        <v>-44.3</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1047247</v>
      </c>
      <c r="J51" s="322">
        <v>13160</v>
      </c>
      <c r="K51" s="323">
        <v>40.4</v>
      </c>
      <c r="L51" s="324">
        <v>50880</v>
      </c>
      <c r="M51" s="325">
        <v>7</v>
      </c>
      <c r="N51" s="326">
        <v>33.4</v>
      </c>
    </row>
    <row r="52" spans="1:14">
      <c r="A52" s="250"/>
      <c r="B52" s="246"/>
      <c r="C52" s="246"/>
      <c r="D52" s="246"/>
      <c r="E52" s="246"/>
      <c r="F52" s="246"/>
      <c r="G52" s="327"/>
      <c r="H52" s="328" t="s">
        <v>517</v>
      </c>
      <c r="I52" s="329">
        <v>953437</v>
      </c>
      <c r="J52" s="330">
        <v>11981</v>
      </c>
      <c r="K52" s="331">
        <v>39.299999999999997</v>
      </c>
      <c r="L52" s="332">
        <v>26879</v>
      </c>
      <c r="M52" s="333">
        <v>2.4</v>
      </c>
      <c r="N52" s="334">
        <v>36.9</v>
      </c>
    </row>
    <row r="53" spans="1:14">
      <c r="A53" s="250"/>
      <c r="B53" s="246"/>
      <c r="C53" s="246"/>
      <c r="D53" s="246"/>
      <c r="E53" s="246"/>
      <c r="F53" s="246"/>
      <c r="G53" s="312" t="s">
        <v>518</v>
      </c>
      <c r="H53" s="313"/>
      <c r="I53" s="321">
        <v>2688143</v>
      </c>
      <c r="J53" s="322">
        <v>33820</v>
      </c>
      <c r="K53" s="323">
        <v>157</v>
      </c>
      <c r="L53" s="324">
        <v>63956</v>
      </c>
      <c r="M53" s="325">
        <v>25.7</v>
      </c>
      <c r="N53" s="326">
        <v>131.30000000000001</v>
      </c>
    </row>
    <row r="54" spans="1:14">
      <c r="A54" s="250"/>
      <c r="B54" s="246"/>
      <c r="C54" s="246"/>
      <c r="D54" s="246"/>
      <c r="E54" s="246"/>
      <c r="F54" s="246"/>
      <c r="G54" s="327"/>
      <c r="H54" s="328" t="s">
        <v>517</v>
      </c>
      <c r="I54" s="329">
        <v>981464</v>
      </c>
      <c r="J54" s="330">
        <v>12348</v>
      </c>
      <c r="K54" s="331">
        <v>3.1</v>
      </c>
      <c r="L54" s="332">
        <v>29239</v>
      </c>
      <c r="M54" s="333">
        <v>8.8000000000000007</v>
      </c>
      <c r="N54" s="334">
        <v>-5.7</v>
      </c>
    </row>
    <row r="55" spans="1:14">
      <c r="A55" s="250"/>
      <c r="B55" s="246"/>
      <c r="C55" s="246"/>
      <c r="D55" s="246"/>
      <c r="E55" s="246"/>
      <c r="F55" s="246"/>
      <c r="G55" s="312" t="s">
        <v>519</v>
      </c>
      <c r="H55" s="313"/>
      <c r="I55" s="321">
        <v>1583209</v>
      </c>
      <c r="J55" s="322">
        <v>20009</v>
      </c>
      <c r="K55" s="323">
        <v>-40.799999999999997</v>
      </c>
      <c r="L55" s="324">
        <v>66255</v>
      </c>
      <c r="M55" s="325">
        <v>3.6</v>
      </c>
      <c r="N55" s="326">
        <v>-44.4</v>
      </c>
    </row>
    <row r="56" spans="1:14">
      <c r="A56" s="250"/>
      <c r="B56" s="246"/>
      <c r="C56" s="246"/>
      <c r="D56" s="246"/>
      <c r="E56" s="246"/>
      <c r="F56" s="246"/>
      <c r="G56" s="327"/>
      <c r="H56" s="328" t="s">
        <v>517</v>
      </c>
      <c r="I56" s="329">
        <v>1153337</v>
      </c>
      <c r="J56" s="330">
        <v>14576</v>
      </c>
      <c r="K56" s="331">
        <v>18</v>
      </c>
      <c r="L56" s="332">
        <v>31822</v>
      </c>
      <c r="M56" s="333">
        <v>8.8000000000000007</v>
      </c>
      <c r="N56" s="334">
        <v>9.1999999999999993</v>
      </c>
    </row>
    <row r="57" spans="1:14">
      <c r="A57" s="250"/>
      <c r="B57" s="246"/>
      <c r="C57" s="246"/>
      <c r="D57" s="246"/>
      <c r="E57" s="246"/>
      <c r="F57" s="246"/>
      <c r="G57" s="312" t="s">
        <v>520</v>
      </c>
      <c r="H57" s="313"/>
      <c r="I57" s="321">
        <v>1606581</v>
      </c>
      <c r="J57" s="322">
        <v>20387</v>
      </c>
      <c r="K57" s="323">
        <v>1.9</v>
      </c>
      <c r="L57" s="324">
        <v>47278</v>
      </c>
      <c r="M57" s="325">
        <v>-28.6</v>
      </c>
      <c r="N57" s="326">
        <v>30.5</v>
      </c>
    </row>
    <row r="58" spans="1:14">
      <c r="A58" s="250"/>
      <c r="B58" s="246"/>
      <c r="C58" s="246"/>
      <c r="D58" s="246"/>
      <c r="E58" s="246"/>
      <c r="F58" s="246"/>
      <c r="G58" s="327"/>
      <c r="H58" s="328" t="s">
        <v>517</v>
      </c>
      <c r="I58" s="329">
        <v>1355289</v>
      </c>
      <c r="J58" s="330">
        <v>17198</v>
      </c>
      <c r="K58" s="331">
        <v>18</v>
      </c>
      <c r="L58" s="332">
        <v>24096</v>
      </c>
      <c r="M58" s="333">
        <v>-24.3</v>
      </c>
      <c r="N58" s="334">
        <v>42.3</v>
      </c>
    </row>
    <row r="59" spans="1:14">
      <c r="A59" s="250"/>
      <c r="B59" s="246"/>
      <c r="C59" s="246"/>
      <c r="D59" s="246"/>
      <c r="E59" s="246"/>
      <c r="F59" s="246"/>
      <c r="G59" s="312" t="s">
        <v>521</v>
      </c>
      <c r="H59" s="313"/>
      <c r="I59" s="321">
        <v>2216318</v>
      </c>
      <c r="J59" s="322">
        <v>28309</v>
      </c>
      <c r="K59" s="323">
        <v>38.9</v>
      </c>
      <c r="L59" s="324">
        <v>44504</v>
      </c>
      <c r="M59" s="325">
        <v>-5.9</v>
      </c>
      <c r="N59" s="326">
        <v>44.8</v>
      </c>
    </row>
    <row r="60" spans="1:14">
      <c r="A60" s="250"/>
      <c r="B60" s="246"/>
      <c r="C60" s="246"/>
      <c r="D60" s="246"/>
      <c r="E60" s="246"/>
      <c r="F60" s="246"/>
      <c r="G60" s="327"/>
      <c r="H60" s="328" t="s">
        <v>517</v>
      </c>
      <c r="I60" s="335">
        <v>2151193</v>
      </c>
      <c r="J60" s="330">
        <v>27478</v>
      </c>
      <c r="K60" s="331">
        <v>59.8</v>
      </c>
      <c r="L60" s="332">
        <v>25876</v>
      </c>
      <c r="M60" s="333">
        <v>7.4</v>
      </c>
      <c r="N60" s="334">
        <v>52.4</v>
      </c>
    </row>
    <row r="61" spans="1:14">
      <c r="A61" s="250"/>
      <c r="B61" s="246"/>
      <c r="C61" s="246"/>
      <c r="D61" s="246"/>
      <c r="E61" s="246"/>
      <c r="F61" s="246"/>
      <c r="G61" s="312" t="s">
        <v>522</v>
      </c>
      <c r="H61" s="336"/>
      <c r="I61" s="337">
        <v>1828300</v>
      </c>
      <c r="J61" s="338">
        <v>23137</v>
      </c>
      <c r="K61" s="339">
        <v>39.5</v>
      </c>
      <c r="L61" s="340">
        <v>54575</v>
      </c>
      <c r="M61" s="341">
        <v>0.4</v>
      </c>
      <c r="N61" s="326">
        <v>39.1</v>
      </c>
    </row>
    <row r="62" spans="1:14">
      <c r="A62" s="250"/>
      <c r="B62" s="246"/>
      <c r="C62" s="246"/>
      <c r="D62" s="246"/>
      <c r="E62" s="246"/>
      <c r="F62" s="246"/>
      <c r="G62" s="327"/>
      <c r="H62" s="328" t="s">
        <v>517</v>
      </c>
      <c r="I62" s="329">
        <v>1318944</v>
      </c>
      <c r="J62" s="330">
        <v>16716</v>
      </c>
      <c r="K62" s="331">
        <v>27.6</v>
      </c>
      <c r="L62" s="332">
        <v>27582</v>
      </c>
      <c r="M62" s="333">
        <v>0.6</v>
      </c>
      <c r="N62" s="334">
        <v>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9.75</v>
      </c>
      <c r="G47" s="12">
        <v>12.97</v>
      </c>
      <c r="H47" s="12">
        <v>17.190000000000001</v>
      </c>
      <c r="I47" s="12">
        <v>18.43</v>
      </c>
      <c r="J47" s="13">
        <v>18.5</v>
      </c>
    </row>
    <row r="48" spans="2:10" ht="57.75" customHeight="1">
      <c r="B48" s="14"/>
      <c r="C48" s="1174" t="s">
        <v>4</v>
      </c>
      <c r="D48" s="1174"/>
      <c r="E48" s="1175"/>
      <c r="F48" s="15">
        <v>7.13</v>
      </c>
      <c r="G48" s="16">
        <v>8.2899999999999991</v>
      </c>
      <c r="H48" s="16">
        <v>7.08</v>
      </c>
      <c r="I48" s="16">
        <v>8.64</v>
      </c>
      <c r="J48" s="17">
        <v>6.15</v>
      </c>
    </row>
    <row r="49" spans="2:10" ht="57.75" customHeight="1" thickBot="1">
      <c r="B49" s="18"/>
      <c r="C49" s="1176" t="s">
        <v>5</v>
      </c>
      <c r="D49" s="1176"/>
      <c r="E49" s="1177"/>
      <c r="F49" s="19">
        <v>1.1000000000000001</v>
      </c>
      <c r="G49" s="20">
        <v>4.47</v>
      </c>
      <c r="H49" s="20">
        <v>2.66</v>
      </c>
      <c r="I49" s="20">
        <v>2.93</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530</v>
      </c>
      <c r="D34" s="1184"/>
      <c r="E34" s="1185"/>
      <c r="F34" s="32">
        <v>7.13</v>
      </c>
      <c r="G34" s="33">
        <v>8.2799999999999994</v>
      </c>
      <c r="H34" s="33">
        <v>7.08</v>
      </c>
      <c r="I34" s="33">
        <v>8.6300000000000008</v>
      </c>
      <c r="J34" s="34">
        <v>6.14</v>
      </c>
      <c r="K34" s="22"/>
      <c r="L34" s="22"/>
      <c r="M34" s="22"/>
      <c r="N34" s="22"/>
      <c r="O34" s="22"/>
      <c r="P34" s="22"/>
    </row>
    <row r="35" spans="1:16" ht="39" customHeight="1">
      <c r="A35" s="22"/>
      <c r="B35" s="35"/>
      <c r="C35" s="1178" t="s">
        <v>531</v>
      </c>
      <c r="D35" s="1179"/>
      <c r="E35" s="1180"/>
      <c r="F35" s="36">
        <v>0.62</v>
      </c>
      <c r="G35" s="37">
        <v>0.56000000000000005</v>
      </c>
      <c r="H35" s="37">
        <v>1.29</v>
      </c>
      <c r="I35" s="37">
        <v>0.49</v>
      </c>
      <c r="J35" s="38">
        <v>1.27</v>
      </c>
      <c r="K35" s="22"/>
      <c r="L35" s="22"/>
      <c r="M35" s="22"/>
      <c r="N35" s="22"/>
      <c r="O35" s="22"/>
      <c r="P35" s="22"/>
    </row>
    <row r="36" spans="1:16" ht="39" customHeight="1">
      <c r="A36" s="22"/>
      <c r="B36" s="35"/>
      <c r="C36" s="1178" t="s">
        <v>532</v>
      </c>
      <c r="D36" s="1179"/>
      <c r="E36" s="1180"/>
      <c r="F36" s="36">
        <v>0.15</v>
      </c>
      <c r="G36" s="37">
        <v>0.25</v>
      </c>
      <c r="H36" s="37">
        <v>0.68</v>
      </c>
      <c r="I36" s="37">
        <v>0.4</v>
      </c>
      <c r="J36" s="38">
        <v>0.28000000000000003</v>
      </c>
      <c r="K36" s="22"/>
      <c r="L36" s="22"/>
      <c r="M36" s="22"/>
      <c r="N36" s="22"/>
      <c r="O36" s="22"/>
      <c r="P36" s="22"/>
    </row>
    <row r="37" spans="1:16" ht="39" customHeight="1">
      <c r="A37" s="22"/>
      <c r="B37" s="35"/>
      <c r="C37" s="1178" t="s">
        <v>533</v>
      </c>
      <c r="D37" s="1179"/>
      <c r="E37" s="1180"/>
      <c r="F37" s="36">
        <v>0.01</v>
      </c>
      <c r="G37" s="37">
        <v>0.01</v>
      </c>
      <c r="H37" s="37">
        <v>0</v>
      </c>
      <c r="I37" s="37">
        <v>0</v>
      </c>
      <c r="J37" s="38">
        <v>0.01</v>
      </c>
      <c r="K37" s="22"/>
      <c r="L37" s="22"/>
      <c r="M37" s="22"/>
      <c r="N37" s="22"/>
      <c r="O37" s="22"/>
      <c r="P37" s="22"/>
    </row>
    <row r="38" spans="1:16" ht="39" customHeight="1">
      <c r="A38" s="22"/>
      <c r="B38" s="35"/>
      <c r="C38" s="1178" t="s">
        <v>534</v>
      </c>
      <c r="D38" s="1179"/>
      <c r="E38" s="1180"/>
      <c r="F38" s="36">
        <v>0.09</v>
      </c>
      <c r="G38" s="37">
        <v>0.01</v>
      </c>
      <c r="H38" s="37">
        <v>0.01</v>
      </c>
      <c r="I38" s="37">
        <v>0</v>
      </c>
      <c r="J38" s="38">
        <v>0</v>
      </c>
      <c r="K38" s="22"/>
      <c r="L38" s="22"/>
      <c r="M38" s="22"/>
      <c r="N38" s="22"/>
      <c r="O38" s="22"/>
      <c r="P38" s="22"/>
    </row>
    <row r="39" spans="1:16" ht="39" customHeight="1">
      <c r="A39" s="22"/>
      <c r="B39" s="35"/>
      <c r="C39" s="1178" t="s">
        <v>535</v>
      </c>
      <c r="D39" s="1179"/>
      <c r="E39" s="1180"/>
      <c r="F39" s="36">
        <v>0</v>
      </c>
      <c r="G39" s="37">
        <v>0</v>
      </c>
      <c r="H39" s="37">
        <v>0</v>
      </c>
      <c r="I39" s="37">
        <v>0</v>
      </c>
      <c r="J39" s="38">
        <v>0</v>
      </c>
      <c r="K39" s="22"/>
      <c r="L39" s="22"/>
      <c r="M39" s="22"/>
      <c r="N39" s="22"/>
      <c r="O39" s="22"/>
      <c r="P39" s="22"/>
    </row>
    <row r="40" spans="1:16" ht="39" customHeight="1">
      <c r="A40" s="22"/>
      <c r="B40" s="35"/>
      <c r="C40" s="1178" t="s">
        <v>536</v>
      </c>
      <c r="D40" s="1179"/>
      <c r="E40" s="1180"/>
      <c r="F40" s="36">
        <v>0</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3005</v>
      </c>
      <c r="L45" s="60">
        <v>3193</v>
      </c>
      <c r="M45" s="60">
        <v>2977</v>
      </c>
      <c r="N45" s="60">
        <v>2737</v>
      </c>
      <c r="O45" s="61">
        <v>2554</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394</v>
      </c>
      <c r="L48" s="64">
        <v>347</v>
      </c>
      <c r="M48" s="64">
        <v>367</v>
      </c>
      <c r="N48" s="64">
        <v>369</v>
      </c>
      <c r="O48" s="65">
        <v>478</v>
      </c>
      <c r="P48" s="48"/>
      <c r="Q48" s="48"/>
      <c r="R48" s="48"/>
      <c r="S48" s="48"/>
      <c r="T48" s="48"/>
      <c r="U48" s="48"/>
    </row>
    <row r="49" spans="1:21" ht="30.75" customHeight="1">
      <c r="A49" s="48"/>
      <c r="B49" s="1196"/>
      <c r="C49" s="1197"/>
      <c r="D49" s="62"/>
      <c r="E49" s="1188" t="s">
        <v>16</v>
      </c>
      <c r="F49" s="1188"/>
      <c r="G49" s="1188"/>
      <c r="H49" s="1188"/>
      <c r="I49" s="1188"/>
      <c r="J49" s="1189"/>
      <c r="K49" s="63">
        <v>803</v>
      </c>
      <c r="L49" s="64">
        <v>438</v>
      </c>
      <c r="M49" s="64">
        <v>146</v>
      </c>
      <c r="N49" s="64">
        <v>68</v>
      </c>
      <c r="O49" s="65">
        <v>76</v>
      </c>
      <c r="P49" s="48"/>
      <c r="Q49" s="48"/>
      <c r="R49" s="48"/>
      <c r="S49" s="48"/>
      <c r="T49" s="48"/>
      <c r="U49" s="48"/>
    </row>
    <row r="50" spans="1:21" ht="30.75" customHeight="1">
      <c r="A50" s="48"/>
      <c r="B50" s="1196"/>
      <c r="C50" s="1197"/>
      <c r="D50" s="62"/>
      <c r="E50" s="1188" t="s">
        <v>17</v>
      </c>
      <c r="F50" s="1188"/>
      <c r="G50" s="1188"/>
      <c r="H50" s="1188"/>
      <c r="I50" s="1188"/>
      <c r="J50" s="1189"/>
      <c r="K50" s="63">
        <v>337</v>
      </c>
      <c r="L50" s="64">
        <v>356</v>
      </c>
      <c r="M50" s="64">
        <v>334</v>
      </c>
      <c r="N50" s="64">
        <v>332</v>
      </c>
      <c r="O50" s="65">
        <v>330</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3335</v>
      </c>
      <c r="L52" s="64">
        <v>3244</v>
      </c>
      <c r="M52" s="64">
        <v>3209</v>
      </c>
      <c r="N52" s="64">
        <v>2984</v>
      </c>
      <c r="O52" s="65">
        <v>2892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1204</v>
      </c>
      <c r="L53" s="69">
        <v>1090</v>
      </c>
      <c r="M53" s="69">
        <v>615</v>
      </c>
      <c r="N53" s="69">
        <v>522</v>
      </c>
      <c r="O53" s="70">
        <v>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26483</v>
      </c>
      <c r="J41" s="83">
        <v>26097</v>
      </c>
      <c r="K41" s="83">
        <v>25298</v>
      </c>
      <c r="L41" s="83">
        <v>24737</v>
      </c>
      <c r="M41" s="84">
        <v>24597</v>
      </c>
    </row>
    <row r="42" spans="2:13" ht="27.75" customHeight="1">
      <c r="B42" s="1204"/>
      <c r="C42" s="1205"/>
      <c r="D42" s="85"/>
      <c r="E42" s="1210" t="s">
        <v>26</v>
      </c>
      <c r="F42" s="1210"/>
      <c r="G42" s="1210"/>
      <c r="H42" s="1211"/>
      <c r="I42" s="86">
        <v>3341</v>
      </c>
      <c r="J42" s="87">
        <v>3089</v>
      </c>
      <c r="K42" s="87">
        <v>2850</v>
      </c>
      <c r="L42" s="87">
        <v>2605</v>
      </c>
      <c r="M42" s="88">
        <v>2354</v>
      </c>
    </row>
    <row r="43" spans="2:13" ht="27.75" customHeight="1">
      <c r="B43" s="1204"/>
      <c r="C43" s="1205"/>
      <c r="D43" s="85"/>
      <c r="E43" s="1210" t="s">
        <v>27</v>
      </c>
      <c r="F43" s="1210"/>
      <c r="G43" s="1210"/>
      <c r="H43" s="1211"/>
      <c r="I43" s="86">
        <v>6140</v>
      </c>
      <c r="J43" s="87">
        <v>5636</v>
      </c>
      <c r="K43" s="87">
        <v>5159</v>
      </c>
      <c r="L43" s="87">
        <v>4834</v>
      </c>
      <c r="M43" s="88">
        <v>5128</v>
      </c>
    </row>
    <row r="44" spans="2:13" ht="27.75" customHeight="1">
      <c r="B44" s="1204"/>
      <c r="C44" s="1205"/>
      <c r="D44" s="85"/>
      <c r="E44" s="1210" t="s">
        <v>28</v>
      </c>
      <c r="F44" s="1210"/>
      <c r="G44" s="1210"/>
      <c r="H44" s="1211"/>
      <c r="I44" s="86">
        <v>928</v>
      </c>
      <c r="J44" s="87">
        <v>516</v>
      </c>
      <c r="K44" s="87">
        <v>576</v>
      </c>
      <c r="L44" s="87">
        <v>736</v>
      </c>
      <c r="M44" s="88">
        <v>760</v>
      </c>
    </row>
    <row r="45" spans="2:13" ht="27.75" customHeight="1">
      <c r="B45" s="1204"/>
      <c r="C45" s="1205"/>
      <c r="D45" s="85"/>
      <c r="E45" s="1210" t="s">
        <v>29</v>
      </c>
      <c r="F45" s="1210"/>
      <c r="G45" s="1210"/>
      <c r="H45" s="1211"/>
      <c r="I45" s="86">
        <v>2787</v>
      </c>
      <c r="J45" s="87">
        <v>2558</v>
      </c>
      <c r="K45" s="87">
        <v>2255</v>
      </c>
      <c r="L45" s="87">
        <v>1971</v>
      </c>
      <c r="M45" s="88">
        <v>1882</v>
      </c>
    </row>
    <row r="46" spans="2:13" ht="27.75" customHeight="1">
      <c r="B46" s="1204"/>
      <c r="C46" s="1205"/>
      <c r="D46" s="89"/>
      <c r="E46" s="1210" t="s">
        <v>30</v>
      </c>
      <c r="F46" s="1210"/>
      <c r="G46" s="1210"/>
      <c r="H46" s="1211"/>
      <c r="I46" s="86">
        <v>13</v>
      </c>
      <c r="J46" s="87">
        <v>9</v>
      </c>
      <c r="K46" s="87">
        <v>5</v>
      </c>
      <c r="L46" s="87">
        <v>6</v>
      </c>
      <c r="M46" s="88">
        <v>7</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4412</v>
      </c>
      <c r="J50" s="87">
        <v>5793</v>
      </c>
      <c r="K50" s="87">
        <v>6609</v>
      </c>
      <c r="L50" s="87">
        <v>7200</v>
      </c>
      <c r="M50" s="88">
        <v>7502</v>
      </c>
    </row>
    <row r="51" spans="2:13" ht="27.75" customHeight="1">
      <c r="B51" s="1204"/>
      <c r="C51" s="1205"/>
      <c r="D51" s="85"/>
      <c r="E51" s="1210" t="s">
        <v>36</v>
      </c>
      <c r="F51" s="1210"/>
      <c r="G51" s="1210"/>
      <c r="H51" s="1211"/>
      <c r="I51" s="86">
        <v>4124</v>
      </c>
      <c r="J51" s="87">
        <v>3930</v>
      </c>
      <c r="K51" s="87">
        <v>4250</v>
      </c>
      <c r="L51" s="87">
        <v>4689</v>
      </c>
      <c r="M51" s="88">
        <v>5173</v>
      </c>
    </row>
    <row r="52" spans="2:13" ht="27.75" customHeight="1">
      <c r="B52" s="1206"/>
      <c r="C52" s="1207"/>
      <c r="D52" s="85"/>
      <c r="E52" s="1210" t="s">
        <v>37</v>
      </c>
      <c r="F52" s="1210"/>
      <c r="G52" s="1210"/>
      <c r="H52" s="1211"/>
      <c r="I52" s="86">
        <v>26869</v>
      </c>
      <c r="J52" s="87">
        <v>26419</v>
      </c>
      <c r="K52" s="87">
        <v>25894</v>
      </c>
      <c r="L52" s="87">
        <v>25440</v>
      </c>
      <c r="M52" s="88">
        <v>24809</v>
      </c>
    </row>
    <row r="53" spans="2:13" ht="27.75" customHeight="1" thickBot="1">
      <c r="B53" s="1217" t="s">
        <v>21</v>
      </c>
      <c r="C53" s="1218"/>
      <c r="D53" s="92"/>
      <c r="E53" s="1219" t="s">
        <v>38</v>
      </c>
      <c r="F53" s="1219"/>
      <c r="G53" s="1219"/>
      <c r="H53" s="1220"/>
      <c r="I53" s="93">
        <v>4287</v>
      </c>
      <c r="J53" s="94">
        <v>1762</v>
      </c>
      <c r="K53" s="94">
        <v>-610</v>
      </c>
      <c r="L53" s="94">
        <v>-2439</v>
      </c>
      <c r="M53" s="95">
        <v>-2756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Normal="100" zoomScaleSheetLayoutView="55" workbookViewId="0">
      <selection activeCell="H41" sqref="H4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577</v>
      </c>
      <c r="C41" s="248"/>
      <c r="D41" s="248"/>
      <c r="E41" s="248"/>
      <c r="F41" s="248"/>
      <c r="G41" s="248"/>
      <c r="H41" s="248"/>
      <c r="I41" s="248"/>
      <c r="J41" s="248"/>
      <c r="K41" s="248"/>
      <c r="L41" s="248"/>
      <c r="M41" s="248"/>
      <c r="N41" s="248"/>
      <c r="O41" s="248"/>
      <c r="P41" s="249"/>
    </row>
    <row r="42" spans="2:17">
      <c r="B42" s="250"/>
      <c r="C42" s="246"/>
      <c r="D42" s="246"/>
      <c r="E42" s="246"/>
      <c r="F42" s="246"/>
      <c r="G42" s="353" t="s">
        <v>578</v>
      </c>
      <c r="I42" s="354"/>
      <c r="J42" s="354"/>
      <c r="K42" s="354"/>
      <c r="L42" s="246"/>
      <c r="M42" s="246"/>
      <c r="N42" s="246"/>
      <c r="O42" s="246"/>
    </row>
    <row r="43" spans="2:17">
      <c r="B43" s="250"/>
      <c r="C43" s="246"/>
      <c r="D43" s="246"/>
      <c r="E43" s="246"/>
      <c r="F43" s="246"/>
      <c r="G43" s="1221" t="s">
        <v>588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579</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580</v>
      </c>
      <c r="H51" s="1234"/>
      <c r="I51" s="1239" t="s">
        <v>581</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582</v>
      </c>
      <c r="J53" s="1243"/>
      <c r="K53" s="1244"/>
      <c r="L53" s="1244"/>
      <c r="M53" s="1244"/>
      <c r="N53" s="1246">
        <v>53.8</v>
      </c>
      <c r="O53" s="1246">
        <v>55.6</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583</v>
      </c>
      <c r="H55" s="1248"/>
      <c r="I55" s="1243" t="s">
        <v>581</v>
      </c>
      <c r="J55" s="1243"/>
      <c r="K55" s="1241"/>
      <c r="L55" s="1241"/>
      <c r="M55" s="1241"/>
      <c r="N55" s="1242">
        <v>33.6</v>
      </c>
      <c r="O55" s="1242">
        <v>35.299999999999997</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582</v>
      </c>
      <c r="J57" s="1253"/>
      <c r="K57" s="1244"/>
      <c r="L57" s="1244"/>
      <c r="M57" s="1244"/>
      <c r="N57" s="1246">
        <v>56.8</v>
      </c>
      <c r="O57" s="1246">
        <v>52.3</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584</v>
      </c>
      <c r="C63" s="246"/>
      <c r="D63" s="246"/>
      <c r="E63" s="246"/>
      <c r="F63" s="246"/>
      <c r="G63" s="246"/>
      <c r="H63" s="246"/>
      <c r="I63" s="246"/>
      <c r="J63" s="246"/>
      <c r="K63" s="246"/>
      <c r="L63" s="246"/>
      <c r="M63" s="246"/>
      <c r="N63" s="246"/>
      <c r="O63" s="246"/>
    </row>
    <row r="64" spans="1:17">
      <c r="B64" s="250"/>
      <c r="C64" s="246"/>
      <c r="D64" s="246"/>
      <c r="E64" s="246"/>
      <c r="F64" s="246"/>
      <c r="G64" s="353" t="s">
        <v>578</v>
      </c>
      <c r="I64" s="354"/>
      <c r="J64" s="354"/>
      <c r="K64" s="354"/>
      <c r="L64" s="246"/>
      <c r="M64" s="246"/>
      <c r="N64" s="246"/>
      <c r="O64" s="246"/>
    </row>
    <row r="65" spans="2:30">
      <c r="B65" s="250"/>
      <c r="C65" s="246"/>
      <c r="D65" s="246"/>
      <c r="E65" s="246"/>
      <c r="F65" s="246"/>
      <c r="G65" s="1221" t="s">
        <v>587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585</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580</v>
      </c>
      <c r="H73" s="1234"/>
      <c r="I73" s="1239" t="s">
        <v>581</v>
      </c>
      <c r="J73" s="1239"/>
      <c r="K73" s="1254">
        <v>34.1</v>
      </c>
      <c r="L73" s="1254">
        <v>13.8</v>
      </c>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586</v>
      </c>
      <c r="J75" s="1243"/>
      <c r="K75" s="1246">
        <v>10.3</v>
      </c>
      <c r="L75" s="1246">
        <v>9.6</v>
      </c>
      <c r="M75" s="1246">
        <v>7.7</v>
      </c>
      <c r="N75" s="1246">
        <v>5.8</v>
      </c>
      <c r="O75" s="1246">
        <v>4.4000000000000004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583</v>
      </c>
      <c r="H77" s="1248"/>
      <c r="I77" s="1243" t="s">
        <v>581</v>
      </c>
      <c r="J77" s="1243"/>
      <c r="K77" s="1254">
        <v>58.2</v>
      </c>
      <c r="L77" s="1254">
        <v>50.3</v>
      </c>
      <c r="M77" s="1242">
        <v>45.9</v>
      </c>
      <c r="N77" s="1242">
        <v>33.6</v>
      </c>
      <c r="O77" s="1242">
        <v>35.299999999999997</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586</v>
      </c>
      <c r="J79" s="1253"/>
      <c r="K79" s="1256">
        <v>10.3</v>
      </c>
      <c r="L79" s="1256">
        <v>9.6</v>
      </c>
      <c r="M79" s="1256">
        <v>8.8000000000000007</v>
      </c>
      <c r="N79" s="1256">
        <v>7</v>
      </c>
      <c r="O79" s="1256">
        <v>6.9</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I15" sqref="I1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Q92" sqref="Q9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13160</v>
      </c>
      <c r="E3" s="118"/>
      <c r="F3" s="119">
        <v>50880</v>
      </c>
      <c r="G3" s="120"/>
      <c r="H3" s="121"/>
    </row>
    <row r="4" spans="1:8">
      <c r="A4" s="122"/>
      <c r="B4" s="123"/>
      <c r="C4" s="124"/>
      <c r="D4" s="125">
        <v>11981</v>
      </c>
      <c r="E4" s="126"/>
      <c r="F4" s="127">
        <v>26879</v>
      </c>
      <c r="G4" s="128"/>
      <c r="H4" s="129"/>
    </row>
    <row r="5" spans="1:8">
      <c r="A5" s="110" t="s">
        <v>518</v>
      </c>
      <c r="B5" s="115"/>
      <c r="C5" s="116"/>
      <c r="D5" s="117">
        <v>33820</v>
      </c>
      <c r="E5" s="118"/>
      <c r="F5" s="119">
        <v>63956</v>
      </c>
      <c r="G5" s="120"/>
      <c r="H5" s="121"/>
    </row>
    <row r="6" spans="1:8">
      <c r="A6" s="122"/>
      <c r="B6" s="123"/>
      <c r="C6" s="124"/>
      <c r="D6" s="125">
        <v>12348</v>
      </c>
      <c r="E6" s="126"/>
      <c r="F6" s="127">
        <v>29239</v>
      </c>
      <c r="G6" s="128"/>
      <c r="H6" s="129"/>
    </row>
    <row r="7" spans="1:8">
      <c r="A7" s="110" t="s">
        <v>519</v>
      </c>
      <c r="B7" s="115"/>
      <c r="C7" s="116"/>
      <c r="D7" s="117">
        <v>20009</v>
      </c>
      <c r="E7" s="118"/>
      <c r="F7" s="119">
        <v>66255</v>
      </c>
      <c r="G7" s="120"/>
      <c r="H7" s="121"/>
    </row>
    <row r="8" spans="1:8">
      <c r="A8" s="122"/>
      <c r="B8" s="123"/>
      <c r="C8" s="124"/>
      <c r="D8" s="125">
        <v>14576</v>
      </c>
      <c r="E8" s="126"/>
      <c r="F8" s="127">
        <v>31822</v>
      </c>
      <c r="G8" s="128"/>
      <c r="H8" s="129"/>
    </row>
    <row r="9" spans="1:8">
      <c r="A9" s="110" t="s">
        <v>520</v>
      </c>
      <c r="B9" s="115"/>
      <c r="C9" s="116"/>
      <c r="D9" s="117">
        <v>20387</v>
      </c>
      <c r="E9" s="118"/>
      <c r="F9" s="119">
        <v>47278</v>
      </c>
      <c r="G9" s="120"/>
      <c r="H9" s="121"/>
    </row>
    <row r="10" spans="1:8">
      <c r="A10" s="122"/>
      <c r="B10" s="123"/>
      <c r="C10" s="124"/>
      <c r="D10" s="125">
        <v>17198</v>
      </c>
      <c r="E10" s="126"/>
      <c r="F10" s="127">
        <v>24096</v>
      </c>
      <c r="G10" s="128"/>
      <c r="H10" s="129"/>
    </row>
    <row r="11" spans="1:8">
      <c r="A11" s="110" t="s">
        <v>521</v>
      </c>
      <c r="B11" s="115"/>
      <c r="C11" s="116"/>
      <c r="D11" s="117">
        <v>28309</v>
      </c>
      <c r="E11" s="118"/>
      <c r="F11" s="119">
        <v>44504</v>
      </c>
      <c r="G11" s="120"/>
      <c r="H11" s="121"/>
    </row>
    <row r="12" spans="1:8">
      <c r="A12" s="122"/>
      <c r="B12" s="123"/>
      <c r="C12" s="130"/>
      <c r="D12" s="125">
        <v>27478</v>
      </c>
      <c r="E12" s="126"/>
      <c r="F12" s="127">
        <v>25876</v>
      </c>
      <c r="G12" s="128"/>
      <c r="H12" s="129"/>
    </row>
    <row r="13" spans="1:8">
      <c r="A13" s="110"/>
      <c r="B13" s="115"/>
      <c r="C13" s="131"/>
      <c r="D13" s="132">
        <v>23137</v>
      </c>
      <c r="E13" s="133"/>
      <c r="F13" s="134">
        <v>54575</v>
      </c>
      <c r="G13" s="135"/>
      <c r="H13" s="121"/>
    </row>
    <row r="14" spans="1:8">
      <c r="A14" s="122"/>
      <c r="B14" s="123"/>
      <c r="C14" s="124"/>
      <c r="D14" s="125">
        <v>16716</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7.13</v>
      </c>
      <c r="C19" s="136">
        <f>ROUND(VALUE(SUBSTITUTE(実質収支比率等に係る経年分析!G$48,"▲","-")),2)</f>
        <v>8.2899999999999991</v>
      </c>
      <c r="D19" s="136">
        <f>ROUND(VALUE(SUBSTITUTE(実質収支比率等に係る経年分析!H$48,"▲","-")),2)</f>
        <v>7.08</v>
      </c>
      <c r="E19" s="136">
        <f>ROUND(VALUE(SUBSTITUTE(実質収支比率等に係る経年分析!I$48,"▲","-")),2)</f>
        <v>8.64</v>
      </c>
      <c r="F19" s="136">
        <f>ROUND(VALUE(SUBSTITUTE(実質収支比率等に係る経年分析!J$48,"▲","-")),2)</f>
        <v>6.15</v>
      </c>
    </row>
    <row r="20" spans="1:11">
      <c r="A20" s="136" t="s">
        <v>43</v>
      </c>
      <c r="B20" s="136">
        <f>ROUND(VALUE(SUBSTITUTE(実質収支比率等に係る経年分析!F$47,"▲","-")),2)</f>
        <v>9.75</v>
      </c>
      <c r="C20" s="136">
        <f>ROUND(VALUE(SUBSTITUTE(実質収支比率等に係る経年分析!G$47,"▲","-")),2)</f>
        <v>12.97</v>
      </c>
      <c r="D20" s="136">
        <f>ROUND(VALUE(SUBSTITUTE(実質収支比率等に係る経年分析!H$47,"▲","-")),2)</f>
        <v>17.190000000000001</v>
      </c>
      <c r="E20" s="136">
        <f>ROUND(VALUE(SUBSTITUTE(実質収支比率等に係る経年分析!I$47,"▲","-")),2)</f>
        <v>18.43</v>
      </c>
      <c r="F20" s="136">
        <f>ROUND(VALUE(SUBSTITUTE(実質収支比率等に係る経年分析!J$47,"▲","-")),2)</f>
        <v>18.5</v>
      </c>
    </row>
    <row r="21" spans="1:11">
      <c r="A21" s="136" t="s">
        <v>44</v>
      </c>
      <c r="B21" s="136">
        <f>IF(ISNUMBER(VALUE(SUBSTITUTE(実質収支比率等に係る経年分析!F$49,"▲","-"))),ROUND(VALUE(SUBSTITUTE(実質収支比率等に係る経年分析!F$49,"▲","-")),2),NA())</f>
        <v>1.1000000000000001</v>
      </c>
      <c r="C21" s="136">
        <f>IF(ISNUMBER(VALUE(SUBSTITUTE(実質収支比率等に係る経年分析!G$49,"▲","-"))),ROUND(VALUE(SUBSTITUTE(実質収支比率等に係る経年分析!G$49,"▲","-")),2),NA())</f>
        <v>4.47</v>
      </c>
      <c r="D21" s="136">
        <f>IF(ISNUMBER(VALUE(SUBSTITUTE(実質収支比率等に係る経年分析!H$49,"▲","-"))),ROUND(VALUE(SUBSTITUTE(実質収支比率等に係る経年分析!H$49,"▲","-")),2),NA())</f>
        <v>2.66</v>
      </c>
      <c r="E21" s="136">
        <f>IF(ISNUMBER(VALUE(SUBSTITUTE(実質収支比率等に係る経年分析!I$49,"▲","-"))),ROUND(VALUE(SUBSTITUTE(実質収支比率等に係る経年分析!I$49,"▲","-")),2),NA())</f>
        <v>2.93</v>
      </c>
      <c r="F21" s="136">
        <f>IF(ISNUMBER(VALUE(SUBSTITUTE(実質収支比率等に係る経年分析!J$49,"▲","-"))),ROUND(VALUE(SUBSTITUTE(実質収支比率等に係る経年分析!J$49,"▲","-")),2),NA())</f>
        <v>-2.6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龍ケ崎市介護サービス事業特別会計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龍ケ崎市障がい児支援サービス事業特別会計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龍ケ崎市農業集落排水事業特別会計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龍ケ崎市公共下水道事業特別会計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龍ケ崎市後期高齢者医療事業特別会計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龍ケ崎市介護保険事業特別会計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0.28000000000000003</v>
      </c>
    </row>
    <row r="35" spans="1:16">
      <c r="A35" s="137" t="str">
        <f>IF(連結実質赤字比率に係る赤字・黒字の構成分析!C$35="",NA(),連結実質赤字比率に係る赤字・黒字の構成分析!C$35)</f>
        <v>龍ケ崎市国民健康保険事業特別会計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0.56000000000000005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8.2799999999999994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8.6300000000000008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3335</v>
      </c>
      <c r="E42" s="138"/>
      <c r="F42" s="138"/>
      <c r="G42" s="138">
        <f>'実質公債費比率（分子）の構造'!L$52</f>
        <v>3244</v>
      </c>
      <c r="H42" s="138"/>
      <c r="I42" s="138"/>
      <c r="J42" s="138">
        <f>'実質公債費比率（分子）の構造'!M$52</f>
        <v>3209</v>
      </c>
      <c r="K42" s="138"/>
      <c r="L42" s="138"/>
      <c r="M42" s="138">
        <f>'実質公債費比率（分子）の構造'!N$52</f>
        <v>2984</v>
      </c>
      <c r="N42" s="138"/>
      <c r="O42" s="138"/>
      <c r="P42" s="138">
        <f>'実質公債費比率（分子）の構造'!O$52</f>
        <v>2892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337</v>
      </c>
      <c r="C44" s="138"/>
      <c r="D44" s="138"/>
      <c r="E44" s="138">
        <f>'実質公債費比率（分子）の構造'!L$50</f>
        <v>356</v>
      </c>
      <c r="F44" s="138"/>
      <c r="G44" s="138"/>
      <c r="H44" s="138">
        <f>'実質公債費比率（分子）の構造'!M$50</f>
        <v>334</v>
      </c>
      <c r="I44" s="138"/>
      <c r="J44" s="138"/>
      <c r="K44" s="138">
        <f>'実質公債費比率（分子）の構造'!N$50</f>
        <v>332</v>
      </c>
      <c r="L44" s="138"/>
      <c r="M44" s="138"/>
      <c r="N44" s="138">
        <f>'実質公債費比率（分子）の構造'!O$50</f>
        <v>330</v>
      </c>
      <c r="O44" s="138"/>
      <c r="P44" s="138"/>
    </row>
    <row r="45" spans="1:16">
      <c r="A45" s="138" t="s">
        <v>54</v>
      </c>
      <c r="B45" s="138">
        <f>'実質公債費比率（分子）の構造'!K$49</f>
        <v>803</v>
      </c>
      <c r="C45" s="138"/>
      <c r="D45" s="138"/>
      <c r="E45" s="138">
        <f>'実質公債費比率（分子）の構造'!L$49</f>
        <v>438</v>
      </c>
      <c r="F45" s="138"/>
      <c r="G45" s="138"/>
      <c r="H45" s="138">
        <f>'実質公債費比率（分子）の構造'!M$49</f>
        <v>146</v>
      </c>
      <c r="I45" s="138"/>
      <c r="J45" s="138"/>
      <c r="K45" s="138">
        <f>'実質公債費比率（分子）の構造'!N$49</f>
        <v>68</v>
      </c>
      <c r="L45" s="138"/>
      <c r="M45" s="138"/>
      <c r="N45" s="138">
        <f>'実質公債費比率（分子）の構造'!O$49</f>
        <v>76</v>
      </c>
      <c r="O45" s="138"/>
      <c r="P45" s="138"/>
    </row>
    <row r="46" spans="1:16">
      <c r="A46" s="138" t="s">
        <v>55</v>
      </c>
      <c r="B46" s="138">
        <f>'実質公債費比率（分子）の構造'!K$48</f>
        <v>394</v>
      </c>
      <c r="C46" s="138"/>
      <c r="D46" s="138"/>
      <c r="E46" s="138">
        <f>'実質公債費比率（分子）の構造'!L$48</f>
        <v>347</v>
      </c>
      <c r="F46" s="138"/>
      <c r="G46" s="138"/>
      <c r="H46" s="138">
        <f>'実質公債費比率（分子）の構造'!M$48</f>
        <v>367</v>
      </c>
      <c r="I46" s="138"/>
      <c r="J46" s="138"/>
      <c r="K46" s="138">
        <f>'実質公債費比率（分子）の構造'!N$48</f>
        <v>369</v>
      </c>
      <c r="L46" s="138"/>
      <c r="M46" s="138"/>
      <c r="N46" s="138">
        <f>'実質公債費比率（分子）の構造'!O$48</f>
        <v>478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3005</v>
      </c>
      <c r="C49" s="138"/>
      <c r="D49" s="138"/>
      <c r="E49" s="138">
        <f>'実質公債費比率（分子）の構造'!L$45</f>
        <v>3193</v>
      </c>
      <c r="F49" s="138"/>
      <c r="G49" s="138"/>
      <c r="H49" s="138">
        <f>'実質公債費比率（分子）の構造'!M$45</f>
        <v>2977</v>
      </c>
      <c r="I49" s="138"/>
      <c r="J49" s="138"/>
      <c r="K49" s="138">
        <f>'実質公債費比率（分子）の構造'!N$45</f>
        <v>2737</v>
      </c>
      <c r="L49" s="138"/>
      <c r="M49" s="138"/>
      <c r="N49" s="138">
        <f>'実質公債費比率（分子）の構造'!O$45</f>
        <v>2554</v>
      </c>
      <c r="O49" s="138"/>
      <c r="P49" s="138"/>
    </row>
    <row r="50" spans="1:16">
      <c r="A50" s="138" t="s">
        <v>59</v>
      </c>
      <c r="B50" s="138" t="e">
        <f>NA()</f>
        <v>#N/A</v>
      </c>
      <c r="C50" s="138">
        <f>IF(ISNUMBER('実質公債費比率（分子）の構造'!K$53),'実質公債費比率（分子）の構造'!K$53,NA())</f>
        <v>1204</v>
      </c>
      <c r="D50" s="138" t="e">
        <f>NA()</f>
        <v>#N/A</v>
      </c>
      <c r="E50" s="138" t="e">
        <f>NA()</f>
        <v>#N/A</v>
      </c>
      <c r="F50" s="138">
        <f>IF(ISNUMBER('実質公債費比率（分子）の構造'!L$53),'実質公債費比率（分子）の構造'!L$53,NA())</f>
        <v>1090</v>
      </c>
      <c r="G50" s="138" t="e">
        <f>NA()</f>
        <v>#N/A</v>
      </c>
      <c r="H50" s="138" t="e">
        <f>NA()</f>
        <v>#N/A</v>
      </c>
      <c r="I50" s="138">
        <f>IF(ISNUMBER('実質公債費比率（分子）の構造'!M$53),'実質公債費比率（分子）の構造'!M$53,NA())</f>
        <v>615</v>
      </c>
      <c r="J50" s="138" t="e">
        <f>NA()</f>
        <v>#N/A</v>
      </c>
      <c r="K50" s="138" t="e">
        <f>NA()</f>
        <v>#N/A</v>
      </c>
      <c r="L50" s="138">
        <f>IF(ISNUMBER('実質公債費比率（分子）の構造'!N$53),'実質公債費比率（分子）の構造'!N$53,NA())</f>
        <v>522</v>
      </c>
      <c r="M50" s="138" t="e">
        <f>NA()</f>
        <v>#N/A</v>
      </c>
      <c r="N50" s="138" t="e">
        <f>NA()</f>
        <v>#N/A</v>
      </c>
      <c r="O50" s="138">
        <f>IF(ISNUMBER('実質公債費比率（分子）の構造'!O$53),'実質公債費比率（分子）の構造'!O$53,NA())</f>
        <v>546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26869</v>
      </c>
      <c r="E56" s="137"/>
      <c r="F56" s="137"/>
      <c r="G56" s="137">
        <f>'将来負担比率（分子）の構造'!J$52</f>
        <v>26419</v>
      </c>
      <c r="H56" s="137"/>
      <c r="I56" s="137"/>
      <c r="J56" s="137">
        <f>'将来負担比率（分子）の構造'!K$52</f>
        <v>25894</v>
      </c>
      <c r="K56" s="137"/>
      <c r="L56" s="137"/>
      <c r="M56" s="137">
        <f>'将来負担比率（分子）の構造'!L$52</f>
        <v>25440</v>
      </c>
      <c r="N56" s="137"/>
      <c r="O56" s="137"/>
      <c r="P56" s="137">
        <f>'将来負担比率（分子）の構造'!M$52</f>
        <v>24809</v>
      </c>
    </row>
    <row r="57" spans="1:16">
      <c r="A57" s="137" t="s">
        <v>36</v>
      </c>
      <c r="B57" s="137"/>
      <c r="C57" s="137"/>
      <c r="D57" s="137">
        <f>'将来負担比率（分子）の構造'!I$51</f>
        <v>4124</v>
      </c>
      <c r="E57" s="137"/>
      <c r="F57" s="137"/>
      <c r="G57" s="137">
        <f>'将来負担比率（分子）の構造'!J$51</f>
        <v>3930</v>
      </c>
      <c r="H57" s="137"/>
      <c r="I57" s="137"/>
      <c r="J57" s="137">
        <f>'将来負担比率（分子）の構造'!K$51</f>
        <v>4250</v>
      </c>
      <c r="K57" s="137"/>
      <c r="L57" s="137"/>
      <c r="M57" s="137">
        <f>'将来負担比率（分子）の構造'!L$51</f>
        <v>4689</v>
      </c>
      <c r="N57" s="137"/>
      <c r="O57" s="137"/>
      <c r="P57" s="137">
        <f>'将来負担比率（分子）の構造'!M$51</f>
        <v>5173</v>
      </c>
    </row>
    <row r="58" spans="1:16">
      <c r="A58" s="137" t="s">
        <v>35</v>
      </c>
      <c r="B58" s="137"/>
      <c r="C58" s="137"/>
      <c r="D58" s="137">
        <f>'将来負担比率（分子）の構造'!I$50</f>
        <v>4412</v>
      </c>
      <c r="E58" s="137"/>
      <c r="F58" s="137"/>
      <c r="G58" s="137">
        <f>'将来負担比率（分子）の構造'!J$50</f>
        <v>5793</v>
      </c>
      <c r="H58" s="137"/>
      <c r="I58" s="137"/>
      <c r="J58" s="137">
        <f>'将来負担比率（分子）の構造'!K$50</f>
        <v>6609</v>
      </c>
      <c r="K58" s="137"/>
      <c r="L58" s="137"/>
      <c r="M58" s="137">
        <f>'将来負担比率（分子）の構造'!L$50</f>
        <v>7200</v>
      </c>
      <c r="N58" s="137"/>
      <c r="O58" s="137"/>
      <c r="P58" s="137">
        <f>'将来負担比率（分子）の構造'!M$50</f>
        <v>7502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v>
      </c>
      <c r="C61" s="137"/>
      <c r="D61" s="137"/>
      <c r="E61" s="137">
        <f>'将来負担比率（分子）の構造'!J$46</f>
        <v>9</v>
      </c>
      <c r="F61" s="137"/>
      <c r="G61" s="137"/>
      <c r="H61" s="137">
        <f>'将来負担比率（分子）の構造'!K$46</f>
        <v>5</v>
      </c>
      <c r="I61" s="137"/>
      <c r="J61" s="137"/>
      <c r="K61" s="137">
        <f>'将来負担比率（分子）の構造'!L$46</f>
        <v>6</v>
      </c>
      <c r="L61" s="137"/>
      <c r="M61" s="137"/>
      <c r="N61" s="137">
        <f>'将来負担比率（分子）の構造'!M$46</f>
        <v>7</v>
      </c>
      <c r="O61" s="137"/>
      <c r="P61" s="137"/>
    </row>
    <row r="62" spans="1:16">
      <c r="A62" s="137" t="s">
        <v>29</v>
      </c>
      <c r="B62" s="137">
        <f>'将来負担比率（分子）の構造'!I$45</f>
        <v>2787</v>
      </c>
      <c r="C62" s="137"/>
      <c r="D62" s="137"/>
      <c r="E62" s="137">
        <f>'将来負担比率（分子）の構造'!J$45</f>
        <v>2558</v>
      </c>
      <c r="F62" s="137"/>
      <c r="G62" s="137"/>
      <c r="H62" s="137">
        <f>'将来負担比率（分子）の構造'!K$45</f>
        <v>2255</v>
      </c>
      <c r="I62" s="137"/>
      <c r="J62" s="137"/>
      <c r="K62" s="137">
        <f>'将来負担比率（分子）の構造'!L$45</f>
        <v>1971</v>
      </c>
      <c r="L62" s="137"/>
      <c r="M62" s="137"/>
      <c r="N62" s="137">
        <f>'将来負担比率（分子）の構造'!M$45</f>
        <v>1882</v>
      </c>
      <c r="O62" s="137"/>
      <c r="P62" s="137"/>
    </row>
    <row r="63" spans="1:16">
      <c r="A63" s="137" t="s">
        <v>28</v>
      </c>
      <c r="B63" s="137">
        <f>'将来負担比率（分子）の構造'!I$44</f>
        <v>928</v>
      </c>
      <c r="C63" s="137"/>
      <c r="D63" s="137"/>
      <c r="E63" s="137">
        <f>'将来負担比率（分子）の構造'!J$44</f>
        <v>516</v>
      </c>
      <c r="F63" s="137"/>
      <c r="G63" s="137"/>
      <c r="H63" s="137">
        <f>'将来負担比率（分子）の構造'!K$44</f>
        <v>576</v>
      </c>
      <c r="I63" s="137"/>
      <c r="J63" s="137"/>
      <c r="K63" s="137">
        <f>'将来負担比率（分子）の構造'!L$44</f>
        <v>736</v>
      </c>
      <c r="L63" s="137"/>
      <c r="M63" s="137"/>
      <c r="N63" s="137">
        <f>'将来負担比率（分子）の構造'!M$44</f>
        <v>760</v>
      </c>
      <c r="O63" s="137"/>
      <c r="P63" s="137"/>
    </row>
    <row r="64" spans="1:16">
      <c r="A64" s="137" t="s">
        <v>27</v>
      </c>
      <c r="B64" s="137">
        <f>'将来負担比率（分子）の構造'!I$43</f>
        <v>6140</v>
      </c>
      <c r="C64" s="137"/>
      <c r="D64" s="137"/>
      <c r="E64" s="137">
        <f>'将来負担比率（分子）の構造'!J$43</f>
        <v>5636</v>
      </c>
      <c r="F64" s="137"/>
      <c r="G64" s="137"/>
      <c r="H64" s="137">
        <f>'将来負担比率（分子）の構造'!K$43</f>
        <v>5159</v>
      </c>
      <c r="I64" s="137"/>
      <c r="J64" s="137"/>
      <c r="K64" s="137">
        <f>'将来負担比率（分子）の構造'!L$43</f>
        <v>4834</v>
      </c>
      <c r="L64" s="137"/>
      <c r="M64" s="137"/>
      <c r="N64" s="137">
        <f>'将来負担比率（分子）の構造'!M$43</f>
        <v>5128</v>
      </c>
      <c r="O64" s="137"/>
      <c r="P64" s="137"/>
    </row>
    <row r="65" spans="1:16">
      <c r="A65" s="137" t="s">
        <v>26</v>
      </c>
      <c r="B65" s="137">
        <f>'将来負担比率（分子）の構造'!I$42</f>
        <v>3341</v>
      </c>
      <c r="C65" s="137"/>
      <c r="D65" s="137"/>
      <c r="E65" s="137">
        <f>'将来負担比率（分子）の構造'!J$42</f>
        <v>3089</v>
      </c>
      <c r="F65" s="137"/>
      <c r="G65" s="137"/>
      <c r="H65" s="137">
        <f>'将来負担比率（分子）の構造'!K$42</f>
        <v>2850</v>
      </c>
      <c r="I65" s="137"/>
      <c r="J65" s="137"/>
      <c r="K65" s="137">
        <f>'将来負担比率（分子）の構造'!L$42</f>
        <v>2605</v>
      </c>
      <c r="L65" s="137"/>
      <c r="M65" s="137"/>
      <c r="N65" s="137">
        <f>'将来負担比率（分子）の構造'!M$42</f>
        <v>2354</v>
      </c>
      <c r="O65" s="137"/>
      <c r="P65" s="137"/>
    </row>
    <row r="66" spans="1:16">
      <c r="A66" s="137" t="s">
        <v>25</v>
      </c>
      <c r="B66" s="137">
        <f>'将来負担比率（分子）の構造'!I$41</f>
        <v>26483</v>
      </c>
      <c r="C66" s="137"/>
      <c r="D66" s="137"/>
      <c r="E66" s="137">
        <f>'将来負担比率（分子）の構造'!J$41</f>
        <v>26097</v>
      </c>
      <c r="F66" s="137"/>
      <c r="G66" s="137"/>
      <c r="H66" s="137">
        <f>'将来負担比率（分子）の構造'!K$41</f>
        <v>25298</v>
      </c>
      <c r="I66" s="137"/>
      <c r="J66" s="137"/>
      <c r="K66" s="137">
        <f>'将来負担比率（分子）の構造'!L$41</f>
        <v>24737</v>
      </c>
      <c r="L66" s="137"/>
      <c r="M66" s="137"/>
      <c r="N66" s="137">
        <f>'将来負担比率（分子）の構造'!M$41</f>
        <v>24597</v>
      </c>
      <c r="O66" s="137"/>
      <c r="P66" s="137"/>
    </row>
    <row r="67" spans="1:16">
      <c r="A67" s="137" t="s">
        <v>63</v>
      </c>
      <c r="B67" s="137" t="e">
        <f>NA()</f>
        <v>#N/A</v>
      </c>
      <c r="C67" s="137">
        <f>IF(ISNUMBER('将来負担比率（分子）の構造'!I$53), IF('将来負担比率（分子）の構造'!I$53 &lt; 0, 0, '将来負担比率（分子）の構造'!I$53), NA())</f>
        <v>4287</v>
      </c>
      <c r="D67" s="137" t="e">
        <f>NA()</f>
        <v>#N/A</v>
      </c>
      <c r="E67" s="137" t="e">
        <f>NA()</f>
        <v>#N/A</v>
      </c>
      <c r="F67" s="137">
        <f>IF(ISNUMBER('将来負担比率（分子）の構造'!J$53), IF('将来負担比率（分子）の構造'!J$53 &lt; 0, 0, '将来負担比率（分子）の構造'!J$53), NA())</f>
        <v>1762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2018-11-28T09:45:00Z</cp:lastPrinted>
  <dcterms:created xsi:type="dcterms:W3CDTF">2018-01-24T04:00:28Z</dcterms:created>
  <dcterms:modified xsi:type="dcterms:W3CDTF">2018-11-28T09:45:03Z</dcterms:modified>
  <cp:category/>
</cp:coreProperties>
</file>