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AM36" i="9"/>
  <c r="C36" i="9"/>
  <c r="BW34" i="9"/>
  <c r="BW35" i="9" s="1"/>
  <c r="BW36" i="9" s="1"/>
  <c r="BW37" i="9" s="1"/>
  <c r="BW38" i="9" s="1"/>
  <c r="BW39" i="9" s="1"/>
  <c r="BW40" i="9" s="1"/>
  <c r="BW41" i="9" s="1"/>
  <c r="BW42" i="9" s="1"/>
  <c r="BW43" i="9" s="1"/>
  <c r="C34" i="9"/>
  <c r="CO34" i="9" l="1"/>
  <c r="CO35" i="9" s="1"/>
  <c r="CO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s="1"/>
  <c r="BE36" i="9" s="1"/>
</calcChain>
</file>

<file path=xl/sharedStrings.xml><?xml version="1.0" encoding="utf-8"?>
<sst xmlns="http://schemas.openxmlformats.org/spreadsheetml/2006/main" count="1009" uniqueCount="554">
  <si>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</si>
  <si>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</si>
  <si>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</si>
  <si>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</si>
  <si>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</si>
  <si>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</si>
  <si>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</si>
  <si>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</si>
  <si>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</si>
  <si>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</si>
  <si>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</si>
  <si>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</si>
  <si>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</si>
  <si>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</si>
  <si>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</si>
  <si>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</si>
  <si>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</si>
  <si>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</si>
  <si>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</si>
  <si>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</si>
  <si>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</si>
  <si>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</si>
  <si>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</si>
  <si>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</si>
  <si>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</si>
  <si>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</si>
  <si>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</si>
  <si>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</si>
  <si>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</si>
  <si>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</si>
  <si>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</si>
  <si>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</si>
  <si>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</si>
  <si>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</si>
  <si>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</si>
  <si>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</si>
  <si>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</si>
  <si>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</si>
  <si>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</si>
  <si>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</si>
  <si>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</si>
  <si>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</si>
  <si>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</si>
  <si>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</si>
  <si>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</si>
  <si>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</si>
  <si>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</si>
  <si>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</si>
  <si>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</si>
  <si>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</si>
  <si>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</si>
  <si>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</si>
  <si>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</si>
  <si>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</si>
  <si>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</si>
  <si>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</si>
  <si>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</si>
  <si>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</si>
  <si>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</si>
  <si>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</si>
  <si>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</si>
  <si>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</si>
  <si>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</si>
  <si>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</si>
  <si>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</si>
  <si>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</si>
  <si>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</si>
  <si>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</si>
  <si>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</si>
  <si>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</si>
  <si>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</si>
  <si>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</si>
  <si>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</si>
  <si>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</si>
  <si>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</si>
  <si>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</si>
  <si>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</si>
  <si>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</si>
  <si>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</si>
  <si>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</si>
  <si>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</si>
  <si>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</si>
  <si>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</si>
  <si>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</si>
  <si>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</si>
  <si>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</si>
  <si>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</si>
  <si>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</si>
  <si>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</si>
  <si>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</si>
  <si>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</si>
  <si>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</si>
  <si>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</si>
  <si>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</si>
  <si>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</si>
  <si>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</si>
  <si>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</si>
  <si>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</si>
  <si>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</si>
  <si>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</si>
  <si>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</si>
  <si>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</si>
  <si>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</si>
  <si>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</si>
  <si>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</si>
  <si>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</si>
  <si>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</si>
  <si>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</si>
  <si>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</si>
  <si>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</si>
  <si>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</si>
  <si>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</si>
  <si>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</si>
  <si>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</si>
  <si>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</si>
  <si>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</si>
  <si>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</si>
  <si>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</si>
  <si>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</si>
  <si>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</si>
  <si>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</si>
  <si>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</si>
  <si>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</si>
  <si>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</si>
  <si>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</si>
  <si>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</si>
  <si>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</si>
  <si>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</si>
  <si>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</si>
  <si>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</si>
  <si>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</si>
  <si>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</si>
  <si>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</si>
  <si>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</si>
  <si>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</si>
  <si>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</si>
  <si>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</si>
  <si>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</si>
  <si>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</si>
  <si>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</si>
  <si>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</si>
  <si>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</si>
  <si>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</si>
  <si>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</si>
  <si>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</si>
  <si>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</si>
  <si>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</si>
  <si>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</si>
  <si>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</si>
  <si>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</si>
  <si>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</si>
  <si>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</si>
  <si>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</si>
  <si>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</si>
  <si>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</si>
  <si>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</si>
  <si>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</si>
  <si>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</si>
  <si>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</si>
  <si>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</si>
  <si>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</si>
  <si>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</si>
  <si>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</si>
  <si>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</si>
  <si>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</si>
  <si>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</si>
  <si>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</si>
  <si>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</si>
  <si>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</si>
  <si>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</si>
  <si>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</si>
  <si>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</si>
  <si>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</si>
  <si>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</si>
  <si>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</si>
  <si>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</si>
  <si>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</si>
  <si>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</si>
  <si>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</si>
  <si>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</si>
  <si>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</si>
  <si>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</si>
  <si>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</si>
  <si>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</si>
  <si>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</si>
  <si>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</si>
  <si>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</si>
  <si>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</si>
  <si>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</si>
  <si>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</si>
  <si>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</si>
  <si>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</si>
  <si>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</si>
  <si>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</si>
  <si>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</si>
  <si>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</si>
  <si>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茨城県小美玉市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</si>
  <si>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</si>
  <si>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</si>
  <si>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</si>
  <si>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</si>
  <si>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</si>
  <si>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</si>
  <si>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</si>
  <si>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</si>
  <si>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</si>
  <si>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</si>
  <si>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</si>
  <si>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</si>
  <si>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</si>
  <si>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</si>
  <si>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</si>
  <si>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</si>
  <si>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</si>
  <si>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</si>
  <si>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</si>
  <si>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</si>
  <si>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</si>
  <si>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</si>
  <si>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</si>
  <si>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</si>
  <si>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</si>
  <si>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</si>
  <si>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</si>
  <si>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</si>
  <si>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</si>
  <si>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</si>
  <si>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</si>
  <si>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</si>
  <si>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</si>
  <si>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</si>
  <si>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</si>
  <si>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</si>
  <si>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</si>
  <si>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</si>
  <si>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</si>
  <si>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</si>
  <si>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</si>
  <si>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</si>
  <si>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</si>
  <si>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</si>
  <si>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</si>
  <si>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</si>
  <si>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</si>
  <si>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</si>
  <si>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</si>
  <si>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</si>
  <si>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</si>
  <si>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</si>
  <si>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</si>
  <si>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</si>
  <si>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</si>
  <si>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</si>
  <si>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</si>
  <si>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</si>
  <si>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</si>
  <si>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</si>
  <si>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</si>
  <si>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</si>
  <si>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</si>
  <si>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</si>
  <si>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</si>
  <si>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</si>
  <si>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</si>
  <si>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</si>
  <si>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</si>
  <si>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</si>
  <si>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</si>
  <si>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</si>
  <si>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</si>
  <si>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</si>
  <si>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</si>
  <si>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</si>
  <si>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</si>
  <si>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</si>
  <si>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</si>
  <si>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</si>
  <si>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</si>
  <si>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</si>
  <si>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</si>
  <si>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</si>
  <si>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</si>
  <si>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</si>
  <si>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</si>
  <si>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</si>
  <si>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</si>
  <si>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</si>
  <si>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</si>
  <si>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</si>
  <si>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</si>
  <si>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</si>
  <si>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</si>
  <si>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</si>
  <si>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</si>
  <si>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</si>
  <si>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</si>
  <si>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</si>
  <si>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</si>
  <si>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</si>
  <si>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</si>
  <si>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</si>
  <si>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</si>
  <si>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</si>
  <si>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</si>
  <si>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</si>
  <si>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</si>
  <si>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</si>
  <si>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</si>
  <si>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</si>
  <si>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</si>
  <si>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</si>
  <si>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</si>
  <si>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</si>
  <si>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</si>
  <si>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</si>
  <si>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</si>
  <si>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</si>
  <si>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</si>
  <si>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</si>
  <si>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</si>
  <si>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</si>
  <si>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</si>
  <si>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</si>
  <si>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</si>
  <si>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</si>
  <si>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</si>
  <si>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</si>
  <si>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</si>
  <si>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</si>
  <si>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</si>
  <si>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</si>
  <si>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</si>
  <si>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</si>
  <si>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</si>
  <si>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</si>
  <si>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</si>
  <si>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</si>
  <si>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</si>
  <si>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</si>
  <si>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</si>
  <si>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</si>
  <si>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</si>
  <si>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</si>
  <si>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</si>
  <si>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</si>
  <si>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茨城県小美玉市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</si>
  <si>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</si>
  <si>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</si>
  <si>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</si>
  <si>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</si>
  <si>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</si>
  <si>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</si>
  <si>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</si>
  <si>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</si>
  <si>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</si>
  <si>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</si>
  <si>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</si>
  <si>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</si>
  <si>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</si>
  <si>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</si>
  <si>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</si>
  <si>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</si>
  <si>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</si>
  <si>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</si>
  <si>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</si>
  <si>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</si>
  <si>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</si>
  <si>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</si>
  <si>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</si>
  <si>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</si>
  <si>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</si>
  <si>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</si>
  <si>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</si>
  <si>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</si>
  <si>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</si>
  <si>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</si>
  <si>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</si>
  <si>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</si>
  <si>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</si>
  <si>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</si>
  <si>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</si>
  <si>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</si>
  <si>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</si>
  <si>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</si>
  <si>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</si>
  <si>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</si>
  <si>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</si>
  <si>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</si>
  <si>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</si>
  <si>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</si>
  <si>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</si>
  <si>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</si>
  <si>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</si>
  <si>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</si>
  <si>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</si>
  <si>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</si>
  <si>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</si>
  <si>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</si>
  <si>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</si>
  <si>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</si>
  <si>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</si>
  <si>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</si>
  <si>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</si>
  <si>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</si>
  <si>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</si>
  <si>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</si>
  <si>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</si>
  <si>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</si>
  <si>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</si>
  <si>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</si>
  <si>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</si>
  <si>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</si>
  <si>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</si>
  <si>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</si>
  <si>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</si>
  <si>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</si>
  <si>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</si>
  <si>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</si>
  <si>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</si>
  <si>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</si>
  <si>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</si>
  <si>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</si>
  <si>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</si>
  <si>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</si>
  <si>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</si>
  <si>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</si>
  <si>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</si>
  <si>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</si>
  <si>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</si>
  <si>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</si>
  <si>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</si>
  <si>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</si>
  <si>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</si>
  <si>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</si>
  <si>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</si>
  <si>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</si>
  <si>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</si>
  <si>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</si>
  <si>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</si>
  <si>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</si>
  <si>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</si>
  <si>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</si>
  <si>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</si>
  <si>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</si>
  <si>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</si>
  <si>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</si>
  <si>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</si>
  <si>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</si>
  <si>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</si>
  <si>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</si>
  <si>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</si>
  <si>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</si>
  <si>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</si>
  <si>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</si>
  <si>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</si>
  <si>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</si>
  <si>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</si>
  <si>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</si>
  <si>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</si>
  <si>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</si>
  <si>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</si>
  <si>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</si>
  <si>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</si>
  <si>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</si>
  <si>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</si>
  <si>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</si>
  <si>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</si>
  <si>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</si>
  <si>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</si>
  <si>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</si>
  <si>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</si>
  <si>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</si>
  <si>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</si>
  <si>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</si>
  <si>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</si>
  <si>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</si>
  <si>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</si>
  <si>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</si>
  <si>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</si>
  <si>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</si>
  <si>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</si>
  <si>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</si>
  <si>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</si>
  <si>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</si>
  <si>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</si>
  <si>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</si>
  <si>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</si>
  <si>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</si>
  <si>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</si>
  <si>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</si>
  <si>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</si>
  <si>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</si>
  <si>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</si>
  <si>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</si>
  <si>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</si>
  <si>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</si>
  <si>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</si>
  <si>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</si>
  <si>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</si>
  <si>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</si>
  <si>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</si>
  <si>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</si>
  <si>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</si>
  <si>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</si>
  <si>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</si>
  <si>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</si>
  <si>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</si>
  <si>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</si>
  <si>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</si>
  <si>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</si>
  <si>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</si>
  <si>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</si>
  <si>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</si>
  <si>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</si>
  <si>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</si>
  <si>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</si>
  <si>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</si>
  <si>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</si>
  <si>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</si>
  <si>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</si>
  <si>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</si>
  <si>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</si>
  <si>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</si>
  <si>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</si>
  <si>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4.78</t>
  </si>
  <si>
    <t>▲ 0.15</t>
  </si>
  <si>
    <t>水道事業会計</t>
  </si>
  <si>
    <t>一般会計</t>
  </si>
  <si>
    <t>病院事業会計</t>
  </si>
  <si>
    <t>介護保険特別会計（保険事業勘定）</t>
  </si>
  <si>
    <t>下水道事業特別会計</t>
  </si>
  <si>
    <t>農業集落排水事業特別会計</t>
  </si>
  <si>
    <t>戸別浄化槽事業特別会計</t>
  </si>
  <si>
    <t>国民健康保険特別会計（直診勘定）</t>
  </si>
  <si>
    <t>その他会計（赤字）</t>
  </si>
  <si>
    <t>その他会計（黒字）</t>
  </si>
  <si>
    <t>-</t>
    <phoneticPr fontId="2"/>
  </si>
  <si>
    <t>小美玉市土地開発公社</t>
    <rPh sb="0" eb="4">
      <t>オミタマシ</t>
    </rPh>
    <rPh sb="4" eb="6">
      <t>トチ</t>
    </rPh>
    <rPh sb="6" eb="8">
      <t>カイハツ</t>
    </rPh>
    <rPh sb="8" eb="10">
      <t>コウシャ</t>
    </rPh>
    <phoneticPr fontId="5"/>
  </si>
  <si>
    <t>美野里ふるさと食品公社</t>
    <rPh sb="0" eb="3">
      <t>ミノリ</t>
    </rPh>
    <rPh sb="7" eb="9">
      <t>ショクヒン</t>
    </rPh>
    <rPh sb="9" eb="11">
      <t>コウシャ</t>
    </rPh>
    <phoneticPr fontId="5"/>
  </si>
  <si>
    <t>美野里農業公社</t>
    <rPh sb="0" eb="3">
      <t>ミノリ</t>
    </rPh>
    <rPh sb="3" eb="5">
      <t>ノウギョウ</t>
    </rPh>
    <rPh sb="5" eb="7">
      <t>コウシャ</t>
    </rPh>
    <phoneticPr fontId="5"/>
  </si>
  <si>
    <t>-</t>
    <phoneticPr fontId="2"/>
  </si>
  <si>
    <t>-</t>
    <phoneticPr fontId="2"/>
  </si>
  <si>
    <t>茨城県市町村総合事務組合（一般会計）</t>
    <rPh sb="13" eb="15">
      <t>イッパン</t>
    </rPh>
    <rPh sb="15" eb="17">
      <t>カイケイ</t>
    </rPh>
    <phoneticPr fontId="5"/>
  </si>
  <si>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</si>
  <si>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</si>
  <si>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</si>
  <si>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茨城県後期高齢者医療広域連合（後期高齢医療特別会計）</t>
    <rPh sb="15" eb="17">
      <t>コウキ</t>
    </rPh>
    <rPh sb="17" eb="19">
      <t>コウレイ</t>
    </rPh>
    <rPh sb="19" eb="21">
      <t>イリョウ</t>
    </rPh>
    <rPh sb="21" eb="23">
      <t>トクベツ</t>
    </rPh>
    <rPh sb="23" eb="25">
      <t>カイケイ</t>
    </rPh>
    <phoneticPr fontId="5"/>
  </si>
  <si>
    <t>茨城地方広域環境事務組合</t>
    <rPh sb="0" eb="2">
      <t>イバラキ</t>
    </rPh>
    <rPh sb="2" eb="4">
      <t>チホウ</t>
    </rPh>
    <rPh sb="4" eb="6">
      <t>コウイキ</t>
    </rPh>
    <rPh sb="6" eb="8">
      <t>カンキョウ</t>
    </rPh>
    <rPh sb="8" eb="10">
      <t>ジム</t>
    </rPh>
    <rPh sb="10" eb="12">
      <t>クミアイ</t>
    </rPh>
    <phoneticPr fontId="5"/>
  </si>
  <si>
    <t>湖北水道企業団</t>
    <rPh sb="0" eb="2">
      <t>コホク</t>
    </rPh>
    <rPh sb="2" eb="4">
      <t>スイドウ</t>
    </rPh>
    <rPh sb="4" eb="6">
      <t>キギョウ</t>
    </rPh>
    <rPh sb="6" eb="7">
      <t>ダン</t>
    </rPh>
    <phoneticPr fontId="5"/>
  </si>
  <si>
    <t>湖北環境衛生組合</t>
    <rPh sb="0" eb="2">
      <t>コホク</t>
    </rPh>
    <rPh sb="2" eb="4">
      <t>カンキョウ</t>
    </rPh>
    <rPh sb="4" eb="6">
      <t>エイセイ</t>
    </rPh>
    <rPh sb="6" eb="8">
      <t>クミアイ</t>
    </rPh>
    <phoneticPr fontId="5"/>
  </si>
  <si>
    <t>茨城美野里環境組合</t>
    <rPh sb="0" eb="2">
      <t>イバラキ</t>
    </rPh>
    <rPh sb="2" eb="5">
      <t>ミノリ</t>
    </rPh>
    <rPh sb="5" eb="7">
      <t>カンキョウ</t>
    </rPh>
    <rPh sb="7" eb="9">
      <t>クミアイ</t>
    </rPh>
    <phoneticPr fontId="5"/>
  </si>
  <si>
    <t>霞台厚生施設組合</t>
    <rPh sb="0" eb="2">
      <t>カスミダイ</t>
    </rPh>
    <rPh sb="2" eb="4">
      <t>コウセイ</t>
    </rPh>
    <rPh sb="4" eb="6">
      <t>シセツ</t>
    </rPh>
    <rPh sb="6" eb="8">
      <t>クミアイ</t>
    </rPh>
    <phoneticPr fontId="5"/>
  </si>
  <si>
    <t>石岡地方斎場組合</t>
    <rPh sb="0" eb="2">
      <t>イシオカ</t>
    </rPh>
    <rPh sb="2" eb="4">
      <t>チホウ</t>
    </rPh>
    <rPh sb="4" eb="6">
      <t>サイジョウ</t>
    </rPh>
    <rPh sb="6" eb="8">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</si>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</sst>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72603</c:v>
                </c:pt>
                <c:pt idx="1">
                  <c:v>67194</c:v>
                </c:pt>
                <c:pt idx="2">
                  <c:v>67643</c:v>
                </c:pt>
                <c:pt idx="3">
                  <c:v>113835</c:v>
                </c:pt>
                <c:pt idx="4">
                  <c:v>122906</c:v>
                </c:pt>
              </c:numCache>
            </c:numRef>
          </c:val>
          <c:smooth val="0"/>
        </c:ser>
        <c:dLbls>
          <c:showLegendKey val="0"/>
          <c:showVal val="0"/>
          <c:showCatName val="0"/>
          <c:showSerName val="0"/>
          <c:showPercent val="0"/>
          <c:showBubbleSize val="0"/>
        </c:dLbls>
        <c:marker val="1"/>
        <c:smooth val="0"/>
        <c:axId val="125893248"/>
        <c:axId val="127255296"/>
      </c:lineChart>
      <c:catAx>
        <c:axId val="125893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55296"/>
        <c:crosses val="autoZero"/>
        <c:auto val="1"/>
        <c:lblAlgn val="ctr"/>
        <c:lblOffset val="100"/>
        <c:tickLblSkip val="1"/>
        <c:tickMarkSkip val="1"/>
        <c:noMultiLvlLbl val="0"/>
      </c:catAx>
      <c:valAx>
        <c:axId val="127255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9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5.0199999999999996</c:v>
                </c:pt>
                <c:pt idx="1">
                  <c:v>10.84</c:v>
                </c:pt>
                <c:pt idx="2">
                  <c:v>8.7899999999999991</c:v>
                </c:pt>
                <c:pt idx="3">
                  <c:v>3.89</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13.35</c:v>
                </c:pt>
                <c:pt idx="1">
                  <c:v>18.27</c:v>
                </c:pt>
                <c:pt idx="2">
                  <c:v>25.48</c:v>
                </c:pt>
                <c:pt idx="3">
                  <c:v>25.19</c:v>
                </c:pt>
                <c:pt idx="4">
                  <c:v>25.12</c:v>
                </c:pt>
              </c:numCache>
            </c:numRef>
          </c:val>
        </c:ser>
        <c:dLbls>
          <c:showLegendKey val="0"/>
          <c:showVal val="0"/>
          <c:showCatName val="0"/>
          <c:showSerName val="0"/>
          <c:showPercent val="0"/>
          <c:showBubbleSize val="0"/>
        </c:dLbls>
        <c:gapWidth val="250"/>
        <c:overlap val="100"/>
        <c:axId val="127887616"/>
        <c:axId val="12789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c:v>
                </c:pt>
                <c:pt idx="1">
                  <c:v>10.66</c:v>
                </c:pt>
                <c:pt idx="2">
                  <c:v>5.17</c:v>
                </c:pt>
                <c:pt idx="3">
                  <c:v>-4.78</c:v>
                </c:pt>
                <c:pt idx="4">
                  <c:v>-0.15</c:v>
                </c:pt>
              </c:numCache>
            </c:numRef>
          </c:val>
          <c:smooth val="0"/>
        </c:ser>
        <c:dLbls>
          <c:showLegendKey val="0"/>
          <c:showVal val="0"/>
          <c:showCatName val="0"/>
          <c:showSerName val="0"/>
          <c:showPercent val="0"/>
          <c:showBubbleSize val="0"/>
        </c:dLbls>
        <c:marker val="1"/>
        <c:smooth val="0"/>
        <c:axId val="127887616"/>
        <c:axId val="127897984"/>
      </c:lineChart>
      <c:catAx>
        <c:axId val="1278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897984"/>
        <c:crosses val="autoZero"/>
        <c:auto val="1"/>
        <c:lblAlgn val="ctr"/>
        <c:lblOffset val="100"/>
        <c:tickLblSkip val="1"/>
        <c:tickMarkSkip val="1"/>
        <c:noMultiLvlLbl val="0"/>
      </c:catAx>
      <c:valAx>
        <c:axId val="12789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1.93</c:v>
                </c:pt>
                <c:pt idx="2">
                  <c:v>#N/A</c:v>
                </c:pt>
                <c:pt idx="3">
                  <c:v>1</c:v>
                </c:pt>
                <c:pt idx="4">
                  <c:v>#N/A</c:v>
                </c:pt>
                <c:pt idx="5">
                  <c:v>2.14</c:v>
                </c:pt>
                <c:pt idx="6">
                  <c:v>#N/A</c:v>
                </c:pt>
                <c:pt idx="7">
                  <c:v>1.38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0.15</c:v>
                </c:pt>
                <c:pt idx="2">
                  <c:v>#N/A</c:v>
                </c:pt>
                <c:pt idx="3">
                  <c:v>0.17</c:v>
                </c:pt>
                <c:pt idx="4">
                  <c:v>#N/A</c:v>
                </c:pt>
                <c:pt idx="5">
                  <c:v>0.1</c:v>
                </c:pt>
                <c:pt idx="6">
                  <c:v>#N/A</c:v>
                </c:pt>
                <c:pt idx="7">
                  <c:v>0.06</c:v>
                </c:pt>
                <c:pt idx="8">
                  <c:v>#N/A</c:v>
                </c:pt>
                <c:pt idx="9">
                  <c:v>0.06</c:v>
                </c:pt>
              </c:numCache>
            </c:numRef>
          </c:val>
        </c:ser>
        <c:ser>
          <c:idx val="3"/>
          <c:order val="3"/>
          <c:tx>
            <c:strRef>
              <c:f>データシート!$A$30</c:f>
              <c:strCache>
                <c:ptCount val="1"/>
                <c:pt idx="0">
                  <c:v>戸別浄化槽事業特別会計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0.01</c:v>
                </c:pt>
                <c:pt idx="4">
                  <c:v>#N/A</c:v>
                </c:pt>
                <c:pt idx="5">
                  <c:v>0.04</c:v>
                </c:pt>
                <c:pt idx="6">
                  <c:v>#N/A</c:v>
                </c:pt>
                <c:pt idx="7">
                  <c:v>0.03</c:v>
                </c:pt>
                <c:pt idx="8">
                  <c:v>#N/A</c:v>
                </c:pt>
                <c:pt idx="9">
                  <c:v>0.08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7.0000000000000007E-2</c:v>
                </c:pt>
                <c:pt idx="4">
                  <c:v>#N/A</c:v>
                </c:pt>
                <c:pt idx="5">
                  <c:v>0.26</c:v>
                </c:pt>
                <c:pt idx="6">
                  <c:v>#N/A</c:v>
                </c:pt>
                <c:pt idx="7">
                  <c:v>7.0000000000000007E-2</c:v>
                </c:pt>
                <c:pt idx="8">
                  <c:v>#N/A</c:v>
                </c:pt>
                <c:pt idx="9">
                  <c:v>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0.34</c:v>
                </c:pt>
                <c:pt idx="2">
                  <c:v>#N/A</c:v>
                </c:pt>
                <c:pt idx="3">
                  <c:v>0.28999999999999998</c:v>
                </c:pt>
                <c:pt idx="4">
                  <c:v>#N/A</c:v>
                </c:pt>
                <c:pt idx="5">
                  <c:v>7.0000000000000007E-2</c:v>
                </c:pt>
                <c:pt idx="6">
                  <c:v>#N/A</c:v>
                </c:pt>
                <c:pt idx="7">
                  <c:v>0.17</c:v>
                </c:pt>
                <c:pt idx="8">
                  <c:v>#N/A</c:v>
                </c:pt>
                <c:pt idx="9">
                  <c:v>0.21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0.4</c:v>
                </c:pt>
                <c:pt idx="4">
                  <c:v>#N/A</c:v>
                </c:pt>
                <c:pt idx="5">
                  <c:v>0.75</c:v>
                </c:pt>
                <c:pt idx="6">
                  <c:v>#N/A</c:v>
                </c:pt>
                <c:pt idx="7">
                  <c:v>0.47</c:v>
                </c:pt>
                <c:pt idx="8">
                  <c:v>#N/A</c:v>
                </c:pt>
                <c:pt idx="9">
                  <c:v>0.43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0.72</c:v>
                </c:pt>
                <c:pt idx="2">
                  <c:v>#N/A</c:v>
                </c:pt>
                <c:pt idx="3">
                  <c:v>1.25</c:v>
                </c:pt>
                <c:pt idx="4">
                  <c:v>#N/A</c:v>
                </c:pt>
                <c:pt idx="5">
                  <c:v>1.78</c:v>
                </c:pt>
                <c:pt idx="6">
                  <c:v>#N/A</c:v>
                </c:pt>
                <c:pt idx="7">
                  <c:v>1.74</c:v>
                </c:pt>
                <c:pt idx="8">
                  <c:v>#N/A</c:v>
                </c:pt>
                <c:pt idx="9">
                  <c:v>1.63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5.01</c:v>
                </c:pt>
                <c:pt idx="2">
                  <c:v>#N/A</c:v>
                </c:pt>
                <c:pt idx="3">
                  <c:v>10.81</c:v>
                </c:pt>
                <c:pt idx="4">
                  <c:v>#N/A</c:v>
                </c:pt>
                <c:pt idx="5">
                  <c:v>8.7799999999999994</c:v>
                </c:pt>
                <c:pt idx="6">
                  <c:v>#N/A</c:v>
                </c:pt>
                <c:pt idx="7">
                  <c:v>3.86</c:v>
                </c:pt>
                <c:pt idx="8">
                  <c:v>#N/A</c:v>
                </c:pt>
                <c:pt idx="9">
                  <c:v>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7.33</c:v>
                </c:pt>
                <c:pt idx="2">
                  <c:v>#N/A</c:v>
                </c:pt>
                <c:pt idx="3">
                  <c:v>8.3699999999999992</c:v>
                </c:pt>
                <c:pt idx="4">
                  <c:v>#N/A</c:v>
                </c:pt>
                <c:pt idx="5">
                  <c:v>9.65</c:v>
                </c:pt>
                <c:pt idx="6">
                  <c:v>#N/A</c:v>
                </c:pt>
                <c:pt idx="7">
                  <c:v>10.9</c:v>
                </c:pt>
                <c:pt idx="8">
                  <c:v>#N/A</c:v>
                </c:pt>
                <c:pt idx="9">
                  <c:v>11.44</c:v>
                </c:pt>
              </c:numCache>
            </c:numRef>
          </c:val>
        </c:ser>
        <c:dLbls>
          <c:showLegendKey val="0"/>
          <c:showVal val="0"/>
          <c:showCatName val="0"/>
          <c:showSerName val="0"/>
          <c:showPercent val="0"/>
          <c:showBubbleSize val="0"/>
        </c:dLbls>
        <c:gapWidth val="150"/>
        <c:overlap val="100"/>
        <c:axId val="128191872"/>
        <c:axId val="128201856"/>
      </c:barChart>
      <c:catAx>
        <c:axId val="1281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01856"/>
        <c:crosses val="autoZero"/>
        <c:auto val="1"/>
        <c:lblAlgn val="ctr"/>
        <c:lblOffset val="100"/>
        <c:tickLblSkip val="1"/>
        <c:tickMarkSkip val="1"/>
        <c:noMultiLvlLbl val="0"/>
      </c:catAx>
      <c:valAx>
        <c:axId val="12820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9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1346</c:v>
                </c:pt>
                <c:pt idx="5">
                  <c:v>1505</c:v>
                </c:pt>
                <c:pt idx="8">
                  <c:v>1626</c:v>
                </c:pt>
                <c:pt idx="11">
                  <c:v>1765</c:v>
                </c:pt>
                <c:pt idx="14">
                  <c:v>1973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c:v>
                </c:pt>
                <c:pt idx="3">
                  <c:v>25</c:v>
                </c:pt>
                <c:pt idx="6">
                  <c:v>13</c:v>
                </c:pt>
                <c:pt idx="9">
                  <c:v>219</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137</c:v>
                </c:pt>
                <c:pt idx="3">
                  <c:v>89</c:v>
                </c:pt>
                <c:pt idx="6">
                  <c:v>61</c:v>
                </c:pt>
                <c:pt idx="9">
                  <c:v>59</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675</c:v>
                </c:pt>
                <c:pt idx="3">
                  <c:v>774</c:v>
                </c:pt>
                <c:pt idx="6">
                  <c:v>731</c:v>
                </c:pt>
                <c:pt idx="9">
                  <c:v>741</c:v>
                </c:pt>
                <c:pt idx="12">
                  <c:v>810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1570</c:v>
                </c:pt>
                <c:pt idx="3">
                  <c:v>1557</c:v>
                </c:pt>
                <c:pt idx="6">
                  <c:v>1589</c:v>
                </c:pt>
                <c:pt idx="9">
                  <c:v>1691</c:v>
                </c:pt>
                <c:pt idx="12">
                  <c:v>1873</c:v>
                </c:pt>
              </c:numCache>
            </c:numRef>
          </c:val>
        </c:ser>
        <c:dLbls>
          <c:showLegendKey val="0"/>
          <c:showVal val="0"/>
          <c:showCatName val="0"/>
          <c:showSerName val="0"/>
          <c:showPercent val="0"/>
          <c:showBubbleSize val="0"/>
        </c:dLbls>
        <c:gapWidth val="100"/>
        <c:overlap val="100"/>
        <c:axId val="128391808"/>
        <c:axId val="12841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1073</c:v>
                </c:pt>
                <c:pt idx="2">
                  <c:v>#N/A</c:v>
                </c:pt>
                <c:pt idx="3">
                  <c:v>#N/A</c:v>
                </c:pt>
                <c:pt idx="4">
                  <c:v>940</c:v>
                </c:pt>
                <c:pt idx="5">
                  <c:v>#N/A</c:v>
                </c:pt>
                <c:pt idx="6">
                  <c:v>#N/A</c:v>
                </c:pt>
                <c:pt idx="7">
                  <c:v>768</c:v>
                </c:pt>
                <c:pt idx="8">
                  <c:v>#N/A</c:v>
                </c:pt>
                <c:pt idx="9">
                  <c:v>#N/A</c:v>
                </c:pt>
                <c:pt idx="10">
                  <c:v>945</c:v>
                </c:pt>
                <c:pt idx="11">
                  <c:v>#N/A</c:v>
                </c:pt>
                <c:pt idx="12">
                  <c:v>#N/A</c:v>
                </c:pt>
                <c:pt idx="13">
                  <c:v>772</c:v>
                </c:pt>
                <c:pt idx="14">
                  <c:v>#N/A</c:v>
                </c:pt>
              </c:numCache>
            </c:numRef>
          </c:val>
          <c:smooth val="0"/>
        </c:ser>
        <c:dLbls>
          <c:showLegendKey val="0"/>
          <c:showVal val="0"/>
          <c:showCatName val="0"/>
          <c:showSerName val="0"/>
          <c:showPercent val="0"/>
          <c:showBubbleSize val="0"/>
        </c:dLbls>
        <c:marker val="1"/>
        <c:smooth val="0"/>
        <c:axId val="128391808"/>
        <c:axId val="128410368"/>
      </c:lineChart>
      <c:catAx>
        <c:axId val="12839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10368"/>
        <c:crosses val="autoZero"/>
        <c:auto val="1"/>
        <c:lblAlgn val="ctr"/>
        <c:lblOffset val="100"/>
        <c:tickLblSkip val="1"/>
        <c:tickMarkSkip val="1"/>
        <c:noMultiLvlLbl val="0"/>
      </c:catAx>
      <c:valAx>
        <c:axId val="12841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9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16849</c:v>
                </c:pt>
                <c:pt idx="5">
                  <c:v>17497</c:v>
                </c:pt>
                <c:pt idx="8">
                  <c:v>17872</c:v>
                </c:pt>
                <c:pt idx="11">
                  <c:v>23676</c:v>
                </c:pt>
                <c:pt idx="14">
                  <c:v>25246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125</c:v>
                </c:pt>
                <c:pt idx="5">
                  <c:v>242</c:v>
                </c:pt>
                <c:pt idx="8">
                  <c:v>360</c:v>
                </c:pt>
                <c:pt idx="11">
                  <c:v>568</c:v>
                </c:pt>
                <c:pt idx="14">
                  <c:v>853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3085</c:v>
                </c:pt>
                <c:pt idx="5">
                  <c:v>3919</c:v>
                </c:pt>
                <c:pt idx="8">
                  <c:v>5080</c:v>
                </c:pt>
                <c:pt idx="11">
                  <c:v>6370</c:v>
                </c:pt>
                <c:pt idx="14">
                  <c:v>6581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12</c:v>
                </c:pt>
                <c:pt idx="6">
                  <c:v>5</c:v>
                </c:pt>
                <c:pt idx="9">
                  <c:v>11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4282</c:v>
                </c:pt>
                <c:pt idx="3">
                  <c:v>4099</c:v>
                </c:pt>
                <c:pt idx="6">
                  <c:v>3541</c:v>
                </c:pt>
                <c:pt idx="9">
                  <c:v>3458</c:v>
                </c:pt>
                <c:pt idx="12">
                  <c:v>2832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454</c:v>
                </c:pt>
                <c:pt idx="3">
                  <c:v>368</c:v>
                </c:pt>
                <c:pt idx="6">
                  <c:v>335</c:v>
                </c:pt>
                <c:pt idx="9">
                  <c:v>272</c:v>
                </c:pt>
                <c:pt idx="12">
                  <c:v>231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13258</c:v>
                </c:pt>
                <c:pt idx="3">
                  <c:v>13491</c:v>
                </c:pt>
                <c:pt idx="6">
                  <c:v>13203</c:v>
                </c:pt>
                <c:pt idx="9">
                  <c:v>12684</c:v>
                </c:pt>
                <c:pt idx="12">
                  <c:v>12681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c:v>
                </c:pt>
                <c:pt idx="3">
                  <c:v>25</c:v>
                </c:pt>
                <c:pt idx="6">
                  <c:v>13</c:v>
                </c:pt>
                <c:pt idx="9">
                  <c:v>219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15756</c:v>
                </c:pt>
                <c:pt idx="3">
                  <c:v>16601</c:v>
                </c:pt>
                <c:pt idx="6">
                  <c:v>17978</c:v>
                </c:pt>
                <c:pt idx="9">
                  <c:v>21053</c:v>
                </c:pt>
                <c:pt idx="12">
                  <c:v>23446</c:v>
                </c:pt>
              </c:numCache>
            </c:numRef>
          </c:val>
        </c:ser>
        <c:dLbls>
          <c:showLegendKey val="0"/>
          <c:showVal val="0"/>
          <c:showCatName val="0"/>
          <c:showSerName val="0"/>
          <c:showPercent val="0"/>
          <c:showBubbleSize val="0"/>
        </c:dLbls>
        <c:gapWidth val="100"/>
        <c:overlap val="100"/>
        <c:axId val="128729472"/>
        <c:axId val="12873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13734</c:v>
                </c:pt>
                <c:pt idx="2">
                  <c:v>#N/A</c:v>
                </c:pt>
                <c:pt idx="3">
                  <c:v>#N/A</c:v>
                </c:pt>
                <c:pt idx="4">
                  <c:v>12938</c:v>
                </c:pt>
                <c:pt idx="5">
                  <c:v>#N/A</c:v>
                </c:pt>
                <c:pt idx="6">
                  <c:v>#N/A</c:v>
                </c:pt>
                <c:pt idx="7">
                  <c:v>11762</c:v>
                </c:pt>
                <c:pt idx="8">
                  <c:v>#N/A</c:v>
                </c:pt>
                <c:pt idx="9">
                  <c:v>#N/A</c:v>
                </c:pt>
                <c:pt idx="10">
                  <c:v>7082</c:v>
                </c:pt>
                <c:pt idx="11">
                  <c:v>#N/A</c:v>
                </c:pt>
                <c:pt idx="12">
                  <c:v>#N/A</c:v>
                </c:pt>
                <c:pt idx="13">
                  <c:v>6509</c:v>
                </c:pt>
                <c:pt idx="14">
                  <c:v>#N/A</c:v>
                </c:pt>
              </c:numCache>
            </c:numRef>
          </c:val>
          <c:smooth val="0"/>
        </c:ser>
        <c:dLbls>
          <c:showLegendKey val="0"/>
          <c:showVal val="0"/>
          <c:showCatName val="0"/>
          <c:showSerName val="0"/>
          <c:showPercent val="0"/>
          <c:showBubbleSize val="0"/>
        </c:dLbls>
        <c:marker val="1"/>
        <c:smooth val="0"/>
        <c:axId val="128729472"/>
        <c:axId val="128731392"/>
      </c:lineChart>
      <c:catAx>
        <c:axId val="12872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731392"/>
        <c:crosses val="autoZero"/>
        <c:auto val="1"/>
        <c:lblAlgn val="ctr"/>
        <c:lblOffset val="100"/>
        <c:tickLblSkip val="1"/>
        <c:tickMarkSkip val="1"/>
        <c:noMultiLvlLbl val="0"/>
      </c:catAx>
      <c:valAx>
        <c:axId val="12873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2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52,896
51,819
144.74
25,551,379
24,727,985
483,007
13,046,889
23,445,728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今年度は類似団体平均値を０．０１ポイント上回った。基準財政収入額が８６百万円増に対し、基準財政需要額は１８２百万円の増となり、前年度より０．０１ポイント増となった。歳入面では前年度に引き続き市民税等が増額となっており地方の厳しい経済状況が少しずつ改善しつつあり、今後も基準財政収入額は増加傾向になると見込まれる。一方、合併特例債を活用した合併特例事業の進捗により、基準財政需要額が増加することで数値が低下することも想定される。歳出面では公債費の抑制を図り、歳入では市税の更なる徴収率向上を図ることで財源確保に努めたい。</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76200</xdr:rowOff>
    </xdr:to>
    <xdr:cxnSp macro="">
      <xdr:nvCxnSpPr>
        <xdr:cNvPr id="69" name="直線コネクタ 68"/>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76200</xdr:rowOff>
    </xdr:to>
    <xdr:cxnSp macro="">
      <xdr:nvCxnSpPr>
        <xdr:cNvPr id="75" name="直線コネクタ 74"/>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58965</xdr:rowOff>
    </xdr:to>
    <xdr:cxnSp macro="">
      <xdr:nvCxnSpPr>
        <xdr:cNvPr id="78" name="直線コネクタ 77"/>
        <xdr:cNvCxnSpPr/>
      </xdr:nvCxnSpPr>
      <xdr:spPr>
        <a:xfrm>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2" name="テキスト ボックス 81"/>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8" name="円/楕円 87"/>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9"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0" name="円/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2" name="円/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94542</xdr:rowOff>
    </xdr:from>
    <xdr:ext cx="762000" cy="259045"/>
    <xdr:sp macro="" textlink="">
      <xdr:nvSpPr>
        <xdr:cNvPr id="95" name="テキスト ボックス 94"/>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経常経費充当一般財源が４．５％増に対し，歳入経常一般財源と臨時財政対策債の合計は０．８％の増となり，前年度より３．１ポイントの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a:t>
          </a:r>
          <a:r>
            <a:rPr kumimoji="1" lang="ja-JP" altLang="ja-JP" sz="1100">
              <a:solidFill>
                <a:schemeClr val="dk1"/>
              </a:solidFill>
              <a:effectLst/>
              <a:latin typeface="+mn-lt"/>
              <a:ea typeface="+mn-ea"/>
              <a:cs typeface="+mn-cs"/>
            </a:rPr>
            <a:t>なった。類似団体内順位は前年度１２位から２９位に順位を下げた。社会保障費や合併特例債償還費の増額が確実なため，財政構造の硬直化が懸念される。引き続き，行財政改革への取り組みを推進し，現在の水準を維持するよう努め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21379</xdr:rowOff>
    </xdr:from>
    <xdr:to>
      <xdr:col>7</xdr:col>
      <xdr:colOff>152400</xdr:colOff>
      <xdr:row>66</xdr:row>
      <xdr:rowOff>58420</xdr:rowOff>
    </xdr:to>
    <xdr:cxnSp macro="">
      <xdr:nvCxnSpPr>
        <xdr:cNvPr id="127" name="直線コネクタ 126"/>
        <xdr:cNvCxnSpPr/>
      </xdr:nvCxnSpPr>
      <xdr:spPr>
        <a:xfrm flipV="1">
          <a:off x="4953000" y="10308379"/>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8"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9" name="直線コネクタ 128"/>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107756</xdr:rowOff>
    </xdr:from>
    <xdr:ext cx="762000" cy="259045"/>
    <xdr:sp macro="" textlink="">
      <xdr:nvSpPr>
        <xdr:cNvPr id="130" name="財政構造の弾力性最大値テキスト"/>
        <xdr:cNvSpPr txBox="1"/>
      </xdr:nvSpPr>
      <xdr:spPr>
        <a:xfrm>
          <a:off x="5041900" y="1005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60</xdr:row>
      <xdr:rowOff>21379</xdr:rowOff>
    </xdr:from>
    <xdr:to>
      <xdr:col>7</xdr:col>
      <xdr:colOff>241300</xdr:colOff>
      <xdr:row>60</xdr:row>
      <xdr:rowOff>21379</xdr:rowOff>
    </xdr:to>
    <xdr:cxnSp macro="">
      <xdr:nvCxnSpPr>
        <xdr:cNvPr id="131" name="直線コネクタ 130"/>
        <xdr:cNvCxnSpPr/>
      </xdr:nvCxnSpPr>
      <xdr:spPr>
        <a:xfrm>
          <a:off x="4864100" y="1030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62</xdr:row>
      <xdr:rowOff>16298</xdr:rowOff>
    </xdr:to>
    <xdr:cxnSp macro="">
      <xdr:nvCxnSpPr>
        <xdr:cNvPr id="132" name="直線コネクタ 131"/>
        <xdr:cNvCxnSpPr/>
      </xdr:nvCxnSpPr>
      <xdr:spPr>
        <a:xfrm>
          <a:off x="4114800" y="1052152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122572</xdr:rowOff>
    </xdr:from>
    <xdr:ext cx="762000" cy="259045"/>
    <xdr:sp macro="" textlink="">
      <xdr:nvSpPr>
        <xdr:cNvPr id="133"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34" name="フローチャート : 判断 133"/>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109855</xdr:rowOff>
    </xdr:from>
    <xdr:to>
      <xdr:col>6</xdr:col>
      <xdr:colOff>0</xdr:colOff>
      <xdr:row>61</xdr:row>
      <xdr:rowOff>63077</xdr:rowOff>
    </xdr:to>
    <xdr:cxnSp macro="">
      <xdr:nvCxnSpPr>
        <xdr:cNvPr id="135" name="直線コネクタ 134"/>
        <xdr:cNvCxnSpPr/>
      </xdr:nvCxnSpPr>
      <xdr:spPr>
        <a:xfrm>
          <a:off x="3225800" y="1039685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98213</xdr:rowOff>
    </xdr:from>
    <xdr:to>
      <xdr:col>6</xdr:col>
      <xdr:colOff>50800</xdr:colOff>
      <xdr:row>63</xdr:row>
      <xdr:rowOff>28363</xdr:rowOff>
    </xdr:to>
    <xdr:sp macro="" textlink="">
      <xdr:nvSpPr>
        <xdr:cNvPr id="136" name="フローチャート : 判断 135"/>
        <xdr:cNvSpPr/>
      </xdr:nvSpPr>
      <xdr:spPr>
        <a:xfrm>
          <a:off x="4064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37" name="テキスト ボックス 136"/>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65617</xdr:rowOff>
    </xdr:from>
    <xdr:to>
      <xdr:col>4</xdr:col>
      <xdr:colOff>482600</xdr:colOff>
      <xdr:row>60</xdr:row>
      <xdr:rowOff>109855</xdr:rowOff>
    </xdr:to>
    <xdr:cxnSp macro="">
      <xdr:nvCxnSpPr>
        <xdr:cNvPr id="138" name="直線コネクタ 137"/>
        <xdr:cNvCxnSpPr/>
      </xdr:nvCxnSpPr>
      <xdr:spPr>
        <a:xfrm>
          <a:off x="2336800" y="103526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9" name="フローチャート : 判断 138"/>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40" name="テキスト ボックス 139"/>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144569</xdr:rowOff>
    </xdr:from>
    <xdr:to>
      <xdr:col>3</xdr:col>
      <xdr:colOff>279400</xdr:colOff>
      <xdr:row>60</xdr:row>
      <xdr:rowOff>65617</xdr:rowOff>
    </xdr:to>
    <xdr:cxnSp macro="">
      <xdr:nvCxnSpPr>
        <xdr:cNvPr id="141" name="直線コネクタ 140"/>
        <xdr:cNvCxnSpPr/>
      </xdr:nvCxnSpPr>
      <xdr:spPr>
        <a:xfrm>
          <a:off x="1447800" y="10260119"/>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2" name="フローチャート : 判断 141"/>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3" name="テキスト ボックス 142"/>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4" name="フローチャート : 判断 143"/>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45" name="テキスト ボックス 144"/>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136948</xdr:rowOff>
    </xdr:from>
    <xdr:to>
      <xdr:col>7</xdr:col>
      <xdr:colOff>203200</xdr:colOff>
      <xdr:row>62</xdr:row>
      <xdr:rowOff>67098</xdr:rowOff>
    </xdr:to>
    <xdr:sp macro="" textlink="">
      <xdr:nvSpPr>
        <xdr:cNvPr id="151" name="円/楕円 150"/>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153475</xdr:rowOff>
    </xdr:from>
    <xdr:ext cx="762000" cy="259045"/>
    <xdr:sp macro="" textlink="">
      <xdr:nvSpPr>
        <xdr:cNvPr id="152" name="財政構造の弾力性該当値テキスト"/>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3" name="円/楕円 152"/>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54" name="テキスト ボックス 153"/>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59055</xdr:rowOff>
    </xdr:from>
    <xdr:to>
      <xdr:col>4</xdr:col>
      <xdr:colOff>533400</xdr:colOff>
      <xdr:row>60</xdr:row>
      <xdr:rowOff>160655</xdr:rowOff>
    </xdr:to>
    <xdr:sp macro="" textlink="">
      <xdr:nvSpPr>
        <xdr:cNvPr id="155" name="円/楕円 154"/>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170832</xdr:rowOff>
    </xdr:from>
    <xdr:ext cx="762000" cy="259045"/>
    <xdr:sp macro="" textlink="">
      <xdr:nvSpPr>
        <xdr:cNvPr id="156" name="テキスト ボックス 155"/>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14817</xdr:rowOff>
    </xdr:from>
    <xdr:to>
      <xdr:col>3</xdr:col>
      <xdr:colOff>330200</xdr:colOff>
      <xdr:row>60</xdr:row>
      <xdr:rowOff>116417</xdr:rowOff>
    </xdr:to>
    <xdr:sp macro="" textlink="">
      <xdr:nvSpPr>
        <xdr:cNvPr id="157" name="円/楕円 156"/>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126594</xdr:rowOff>
    </xdr:from>
    <xdr:ext cx="762000" cy="259045"/>
    <xdr:sp macro="" textlink="">
      <xdr:nvSpPr>
        <xdr:cNvPr id="158" name="テキスト ボックス 157"/>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93769</xdr:rowOff>
    </xdr:from>
    <xdr:to>
      <xdr:col>2</xdr:col>
      <xdr:colOff>127000</xdr:colOff>
      <xdr:row>60</xdr:row>
      <xdr:rowOff>23919</xdr:rowOff>
    </xdr:to>
    <xdr:sp macro="" textlink="">
      <xdr:nvSpPr>
        <xdr:cNvPr id="159" name="円/楕円 158"/>
        <xdr:cNvSpPr/>
      </xdr:nvSpPr>
      <xdr:spPr>
        <a:xfrm>
          <a:off x="1397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34096</xdr:rowOff>
    </xdr:from>
    <xdr:ext cx="762000" cy="259045"/>
    <xdr:sp macro="" textlink="">
      <xdr:nvSpPr>
        <xdr:cNvPr id="160" name="テキスト ボックス 159"/>
        <xdr:cNvSpPr txBox="1"/>
      </xdr:nvSpPr>
      <xdr:spPr>
        <a:xfrm>
          <a:off x="1066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今年度は１２３，３５７円と類似団体平均よりやや高い決算額となった。</a:t>
          </a:r>
          <a:endParaRPr lang="ja-JP" altLang="ja-JP" sz="1400">
            <a:effectLst/>
          </a:endParaRPr>
        </a:p>
        <a:p>
          <a:r>
            <a:rPr kumimoji="1" lang="ja-JP" altLang="ja-JP" sz="1100">
              <a:solidFill>
                <a:schemeClr val="dk1"/>
              </a:solidFill>
              <a:effectLst/>
              <a:latin typeface="+mn-lt"/>
              <a:ea typeface="+mn-ea"/>
              <a:cs typeface="+mn-cs"/>
            </a:rPr>
            <a:t>人件費は減ったが，一方で住民サービスの低下を招くことがないよう臨時職員や業務委託を活用していること、各公共施設の維持管理経費等の物件費が増加したこと等が要因としてあげられる。</a:t>
          </a:r>
          <a:endParaRPr lang="ja-JP" altLang="ja-JP" sz="1400">
            <a:effectLst/>
          </a:endParaRPr>
        </a:p>
        <a:p>
          <a:r>
            <a:rPr kumimoji="1" lang="ja-JP" altLang="ja-JP" sz="1100">
              <a:solidFill>
                <a:schemeClr val="dk1"/>
              </a:solidFill>
              <a:effectLst/>
              <a:latin typeface="+mn-lt"/>
              <a:ea typeface="+mn-ea"/>
              <a:cs typeface="+mn-cs"/>
            </a:rPr>
            <a:t>今後も職員の定員管理、給与の適正化や事務事業の節減に努めるとともに、物件費の削減等を徹底し、これらの経費の抑制に努めたい。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9" name="直線コネクタ 188"/>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90"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91" name="直線コネクタ 190"/>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2"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3" name="直線コネクタ 192"/>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141337</xdr:rowOff>
    </xdr:from>
    <xdr:to>
      <xdr:col>7</xdr:col>
      <xdr:colOff>152400</xdr:colOff>
      <xdr:row>81</xdr:row>
      <xdr:rowOff>161268</xdr:rowOff>
    </xdr:to>
    <xdr:cxnSp macro="">
      <xdr:nvCxnSpPr>
        <xdr:cNvPr id="194" name="直線コネクタ 193"/>
        <xdr:cNvCxnSpPr/>
      </xdr:nvCxnSpPr>
      <xdr:spPr>
        <a:xfrm>
          <a:off x="4114800" y="14028787"/>
          <a:ext cx="8382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5"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6" name="フローチャート : 判断 195"/>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141337</xdr:rowOff>
    </xdr:from>
    <xdr:to>
      <xdr:col>6</xdr:col>
      <xdr:colOff>0</xdr:colOff>
      <xdr:row>81</xdr:row>
      <xdr:rowOff>144538</xdr:rowOff>
    </xdr:to>
    <xdr:cxnSp macro="">
      <xdr:nvCxnSpPr>
        <xdr:cNvPr id="197" name="直線コネクタ 196"/>
        <xdr:cNvCxnSpPr/>
      </xdr:nvCxnSpPr>
      <xdr:spPr>
        <a:xfrm flipV="1">
          <a:off x="3225800" y="1402878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8" name="フローチャート : 判断 197"/>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9" name="テキスト ボックス 198"/>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144538</xdr:rowOff>
    </xdr:from>
    <xdr:to>
      <xdr:col>4</xdr:col>
      <xdr:colOff>482600</xdr:colOff>
      <xdr:row>81</xdr:row>
      <xdr:rowOff>150623</xdr:rowOff>
    </xdr:to>
    <xdr:cxnSp macro="">
      <xdr:nvCxnSpPr>
        <xdr:cNvPr id="200" name="直線コネクタ 199"/>
        <xdr:cNvCxnSpPr/>
      </xdr:nvCxnSpPr>
      <xdr:spPr>
        <a:xfrm flipV="1">
          <a:off x="2336800" y="14031988"/>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201" name="フローチャート : 判断 200"/>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2" name="テキスト ボックス 201"/>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148154</xdr:rowOff>
    </xdr:from>
    <xdr:to>
      <xdr:col>3</xdr:col>
      <xdr:colOff>279400</xdr:colOff>
      <xdr:row>81</xdr:row>
      <xdr:rowOff>150623</xdr:rowOff>
    </xdr:to>
    <xdr:cxnSp macro="">
      <xdr:nvCxnSpPr>
        <xdr:cNvPr id="203" name="直線コネクタ 202"/>
        <xdr:cNvCxnSpPr/>
      </xdr:nvCxnSpPr>
      <xdr:spPr>
        <a:xfrm>
          <a:off x="1447800" y="1403560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4" name="フローチャート : 判断 203"/>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5" name="テキスト ボックス 204"/>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6" name="フローチャート : 判断 205"/>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35910</xdr:rowOff>
    </xdr:from>
    <xdr:ext cx="762000" cy="259045"/>
    <xdr:sp macro="" textlink="">
      <xdr:nvSpPr>
        <xdr:cNvPr id="207" name="テキスト ボックス 206"/>
        <xdr:cNvSpPr txBox="1"/>
      </xdr:nvSpPr>
      <xdr:spPr>
        <a:xfrm>
          <a:off x="1066800" y="140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110468</xdr:rowOff>
    </xdr:from>
    <xdr:to>
      <xdr:col>7</xdr:col>
      <xdr:colOff>203200</xdr:colOff>
      <xdr:row>82</xdr:row>
      <xdr:rowOff>40618</xdr:rowOff>
    </xdr:to>
    <xdr:sp macro="" textlink="">
      <xdr:nvSpPr>
        <xdr:cNvPr id="213" name="円/楕円 212"/>
        <xdr:cNvSpPr/>
      </xdr:nvSpPr>
      <xdr:spPr>
        <a:xfrm>
          <a:off x="4902200" y="13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158745</xdr:rowOff>
    </xdr:from>
    <xdr:ext cx="762000" cy="259045"/>
    <xdr:sp macro="" textlink="">
      <xdr:nvSpPr>
        <xdr:cNvPr id="214" name="人件費・物件費等の状況該当値テキスト"/>
        <xdr:cNvSpPr txBox="1"/>
      </xdr:nvSpPr>
      <xdr:spPr>
        <a:xfrm>
          <a:off x="5041900" y="1404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90537</xdr:rowOff>
    </xdr:from>
    <xdr:to>
      <xdr:col>6</xdr:col>
      <xdr:colOff>50800</xdr:colOff>
      <xdr:row>82</xdr:row>
      <xdr:rowOff>20687</xdr:rowOff>
    </xdr:to>
    <xdr:sp macro="" textlink="">
      <xdr:nvSpPr>
        <xdr:cNvPr id="215" name="円/楕円 214"/>
        <xdr:cNvSpPr/>
      </xdr:nvSpPr>
      <xdr:spPr>
        <a:xfrm>
          <a:off x="4064000" y="139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30864</xdr:rowOff>
    </xdr:from>
    <xdr:ext cx="736600" cy="259045"/>
    <xdr:sp macro="" textlink="">
      <xdr:nvSpPr>
        <xdr:cNvPr id="216" name="テキスト ボックス 215"/>
        <xdr:cNvSpPr txBox="1"/>
      </xdr:nvSpPr>
      <xdr:spPr>
        <a:xfrm>
          <a:off x="3733800" y="1374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93738</xdr:rowOff>
    </xdr:from>
    <xdr:to>
      <xdr:col>4</xdr:col>
      <xdr:colOff>533400</xdr:colOff>
      <xdr:row>82</xdr:row>
      <xdr:rowOff>23888</xdr:rowOff>
    </xdr:to>
    <xdr:sp macro="" textlink="">
      <xdr:nvSpPr>
        <xdr:cNvPr id="217" name="円/楕円 216"/>
        <xdr:cNvSpPr/>
      </xdr:nvSpPr>
      <xdr:spPr>
        <a:xfrm>
          <a:off x="3175000" y="139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34065</xdr:rowOff>
    </xdr:from>
    <xdr:ext cx="762000" cy="259045"/>
    <xdr:sp macro="" textlink="">
      <xdr:nvSpPr>
        <xdr:cNvPr id="218" name="テキスト ボックス 217"/>
        <xdr:cNvSpPr txBox="1"/>
      </xdr:nvSpPr>
      <xdr:spPr>
        <a:xfrm>
          <a:off x="2844800" y="137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99823</xdr:rowOff>
    </xdr:from>
    <xdr:to>
      <xdr:col>3</xdr:col>
      <xdr:colOff>330200</xdr:colOff>
      <xdr:row>82</xdr:row>
      <xdr:rowOff>29973</xdr:rowOff>
    </xdr:to>
    <xdr:sp macro="" textlink="">
      <xdr:nvSpPr>
        <xdr:cNvPr id="219" name="円/楕円 218"/>
        <xdr:cNvSpPr/>
      </xdr:nvSpPr>
      <xdr:spPr>
        <a:xfrm>
          <a:off x="2286000" y="139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40150</xdr:rowOff>
    </xdr:from>
    <xdr:ext cx="762000" cy="259045"/>
    <xdr:sp macro="" textlink="">
      <xdr:nvSpPr>
        <xdr:cNvPr id="220" name="テキスト ボックス 219"/>
        <xdr:cNvSpPr txBox="1"/>
      </xdr:nvSpPr>
      <xdr:spPr>
        <a:xfrm>
          <a:off x="1955800" y="1375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97354</xdr:rowOff>
    </xdr:from>
    <xdr:to>
      <xdr:col>2</xdr:col>
      <xdr:colOff>127000</xdr:colOff>
      <xdr:row>82</xdr:row>
      <xdr:rowOff>27504</xdr:rowOff>
    </xdr:to>
    <xdr:sp macro="" textlink="">
      <xdr:nvSpPr>
        <xdr:cNvPr id="221" name="円/楕円 220"/>
        <xdr:cNvSpPr/>
      </xdr:nvSpPr>
      <xdr:spPr>
        <a:xfrm>
          <a:off x="1397000" y="13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37681</xdr:rowOff>
    </xdr:from>
    <xdr:ext cx="762000" cy="259045"/>
    <xdr:sp macro="" textlink="">
      <xdr:nvSpPr>
        <xdr:cNvPr id="222" name="テキスト ボックス 221"/>
        <xdr:cNvSpPr txBox="1"/>
      </xdr:nvSpPr>
      <xdr:spPr>
        <a:xfrm>
          <a:off x="1066800" y="137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改定特例措置の影響により指数は，平成２３年度から２年連続で１００を上回っていたが，平成２５年度は特例措置がなくなり９８．３、今年度は９７．４とさがったが，類似団体平均並みとなっている。今後も継続的に定員適正化計画に沿って人事管理を行うとともに，人事評価制度に基づく職務成績等に応じた昇給制度を導入していくことにより，より一層の給与の適正化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51" name="直線コネクタ 250"/>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2"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3" name="直線コネクタ 252"/>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4"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5" name="直線コネクタ 254"/>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125730</xdr:rowOff>
    </xdr:to>
    <xdr:cxnSp macro="">
      <xdr:nvCxnSpPr>
        <xdr:cNvPr id="256" name="直線コネクタ 255"/>
        <xdr:cNvCxnSpPr/>
      </xdr:nvCxnSpPr>
      <xdr:spPr>
        <a:xfrm flipV="1">
          <a:off x="16179800" y="147980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7"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8" name="フローチャート : 判断 257"/>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90</xdr:row>
      <xdr:rowOff>43180</xdr:rowOff>
    </xdr:to>
    <xdr:cxnSp macro="">
      <xdr:nvCxnSpPr>
        <xdr:cNvPr id="259" name="直線コネクタ 258"/>
        <xdr:cNvCxnSpPr/>
      </xdr:nvCxnSpPr>
      <xdr:spPr>
        <a:xfrm flipV="1">
          <a:off x="15290800" y="1487043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60" name="フローチャート : 判断 259"/>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61" name="テキスト ボックス 260"/>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43180</xdr:rowOff>
    </xdr:from>
    <xdr:to>
      <xdr:col>22</xdr:col>
      <xdr:colOff>203200</xdr:colOff>
      <xdr:row>90</xdr:row>
      <xdr:rowOff>59266</xdr:rowOff>
    </xdr:to>
    <xdr:cxnSp macro="">
      <xdr:nvCxnSpPr>
        <xdr:cNvPr id="262" name="直線コネクタ 261"/>
        <xdr:cNvCxnSpPr/>
      </xdr:nvCxnSpPr>
      <xdr:spPr>
        <a:xfrm flipV="1">
          <a:off x="14401800" y="154736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3" name="フローチャート : 判断 262"/>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4" name="テキスト ボックス 263"/>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90</xdr:row>
      <xdr:rowOff>59266</xdr:rowOff>
    </xdr:to>
    <xdr:cxnSp macro="">
      <xdr:nvCxnSpPr>
        <xdr:cNvPr id="265" name="直線コネクタ 264"/>
        <xdr:cNvCxnSpPr/>
      </xdr:nvCxnSpPr>
      <xdr:spPr>
        <a:xfrm>
          <a:off x="13512800" y="1487043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6" name="フローチャート : 判断 265"/>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120243</xdr:rowOff>
    </xdr:from>
    <xdr:ext cx="762000" cy="259045"/>
    <xdr:sp macro="" textlink="">
      <xdr:nvSpPr>
        <xdr:cNvPr id="267" name="テキスト ボックス 266"/>
        <xdr:cNvSpPr txBox="1"/>
      </xdr:nvSpPr>
      <xdr:spPr>
        <a:xfrm>
          <a:off x="14020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8" name="フローチャート : 判断 267"/>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74100</xdr:rowOff>
    </xdr:from>
    <xdr:ext cx="762000" cy="259045"/>
    <xdr:sp macro="" textlink="">
      <xdr:nvSpPr>
        <xdr:cNvPr id="269" name="テキスト ボックス 268"/>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5" name="円/楕円 274"/>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19066</xdr:rowOff>
    </xdr:from>
    <xdr:ext cx="762000" cy="259045"/>
    <xdr:sp macro="" textlink="">
      <xdr:nvSpPr>
        <xdr:cNvPr id="276"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7" name="円/楕円 276"/>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8" name="テキスト ボックス 277"/>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163830</xdr:rowOff>
    </xdr:from>
    <xdr:to>
      <xdr:col>22</xdr:col>
      <xdr:colOff>254000</xdr:colOff>
      <xdr:row>90</xdr:row>
      <xdr:rowOff>93980</xdr:rowOff>
    </xdr:to>
    <xdr:sp macro="" textlink="">
      <xdr:nvSpPr>
        <xdr:cNvPr id="279" name="円/楕円 278"/>
        <xdr:cNvSpPr/>
      </xdr:nvSpPr>
      <xdr:spPr>
        <a:xfrm>
          <a:off x="15240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104157</xdr:rowOff>
    </xdr:from>
    <xdr:ext cx="762000" cy="259045"/>
    <xdr:sp macro="" textlink="">
      <xdr:nvSpPr>
        <xdr:cNvPr id="280" name="テキスト ボックス 279"/>
        <xdr:cNvSpPr txBox="1"/>
      </xdr:nvSpPr>
      <xdr:spPr>
        <a:xfrm>
          <a:off x="149098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81" name="円/楕円 280"/>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2" name="テキスト ボックス 281"/>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3" name="円/楕円 282"/>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4" name="テキスト ボックス 283"/>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退職者（平成２５年度２０名）に対し新規採用者（平成２６年度１６名）は４名減となった。今年度は若干数値が高くなったが、</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１８年度から着実に数値を下げている。、町村合併（平成１８年３月２７日）時に一部事務組合（広域消防）の職員を引き継いだ影響もあり，依然として類似団体平均を上回っている状況である。今後も定員管理については，定員適正化計画に基づき，類似団体平均との差が広がらないよう努めたい。</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90654</xdr:rowOff>
    </xdr:from>
    <xdr:to>
      <xdr:col>24</xdr:col>
      <xdr:colOff>558800</xdr:colOff>
      <xdr:row>61</xdr:row>
      <xdr:rowOff>110188</xdr:rowOff>
    </xdr:to>
    <xdr:cxnSp macro="">
      <xdr:nvCxnSpPr>
        <xdr:cNvPr id="321" name="直線コネクタ 320"/>
        <xdr:cNvCxnSpPr/>
      </xdr:nvCxnSpPr>
      <xdr:spPr>
        <a:xfrm>
          <a:off x="16179800" y="10549104"/>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90654</xdr:rowOff>
    </xdr:from>
    <xdr:to>
      <xdr:col>23</xdr:col>
      <xdr:colOff>406400</xdr:colOff>
      <xdr:row>61</xdr:row>
      <xdr:rowOff>105591</xdr:rowOff>
    </xdr:to>
    <xdr:cxnSp macro="">
      <xdr:nvCxnSpPr>
        <xdr:cNvPr id="324" name="直線コネクタ 323"/>
        <xdr:cNvCxnSpPr/>
      </xdr:nvCxnSpPr>
      <xdr:spPr>
        <a:xfrm flipV="1">
          <a:off x="15290800" y="1054910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105591</xdr:rowOff>
    </xdr:from>
    <xdr:to>
      <xdr:col>22</xdr:col>
      <xdr:colOff>203200</xdr:colOff>
      <xdr:row>61</xdr:row>
      <xdr:rowOff>120529</xdr:rowOff>
    </xdr:to>
    <xdr:cxnSp macro="">
      <xdr:nvCxnSpPr>
        <xdr:cNvPr id="327" name="直線コネクタ 326"/>
        <xdr:cNvCxnSpPr/>
      </xdr:nvCxnSpPr>
      <xdr:spPr>
        <a:xfrm flipV="1">
          <a:off x="14401800" y="1056404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120529</xdr:rowOff>
    </xdr:from>
    <xdr:to>
      <xdr:col>21</xdr:col>
      <xdr:colOff>0</xdr:colOff>
      <xdr:row>61</xdr:row>
      <xdr:rowOff>130870</xdr:rowOff>
    </xdr:to>
    <xdr:cxnSp macro="">
      <xdr:nvCxnSpPr>
        <xdr:cNvPr id="330" name="直線コネクタ 329"/>
        <xdr:cNvCxnSpPr/>
      </xdr:nvCxnSpPr>
      <xdr:spPr>
        <a:xfrm flipV="1">
          <a:off x="13512800" y="1057897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3" name="フローチャート : 判断 332"/>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4" name="テキスト ボックス 333"/>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59388</xdr:rowOff>
    </xdr:from>
    <xdr:to>
      <xdr:col>24</xdr:col>
      <xdr:colOff>609600</xdr:colOff>
      <xdr:row>61</xdr:row>
      <xdr:rowOff>160988</xdr:rowOff>
    </xdr:to>
    <xdr:sp macro="" textlink="">
      <xdr:nvSpPr>
        <xdr:cNvPr id="340" name="円/楕円 339"/>
        <xdr:cNvSpPr/>
      </xdr:nvSpPr>
      <xdr:spPr>
        <a:xfrm>
          <a:off x="169672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31465</xdr:rowOff>
    </xdr:from>
    <xdr:ext cx="762000" cy="259045"/>
    <xdr:sp macro="" textlink="">
      <xdr:nvSpPr>
        <xdr:cNvPr id="341" name="定員管理の状況該当値テキスト"/>
        <xdr:cNvSpPr txBox="1"/>
      </xdr:nvSpPr>
      <xdr:spPr>
        <a:xfrm>
          <a:off x="17106900" y="1048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39854</xdr:rowOff>
    </xdr:from>
    <xdr:to>
      <xdr:col>23</xdr:col>
      <xdr:colOff>457200</xdr:colOff>
      <xdr:row>61</xdr:row>
      <xdr:rowOff>141454</xdr:rowOff>
    </xdr:to>
    <xdr:sp macro="" textlink="">
      <xdr:nvSpPr>
        <xdr:cNvPr id="342" name="円/楕円 341"/>
        <xdr:cNvSpPr/>
      </xdr:nvSpPr>
      <xdr:spPr>
        <a:xfrm>
          <a:off x="16129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126231</xdr:rowOff>
    </xdr:from>
    <xdr:ext cx="736600" cy="259045"/>
    <xdr:sp macro="" textlink="">
      <xdr:nvSpPr>
        <xdr:cNvPr id="343" name="テキスト ボックス 342"/>
        <xdr:cNvSpPr txBox="1"/>
      </xdr:nvSpPr>
      <xdr:spPr>
        <a:xfrm>
          <a:off x="15798800" y="1058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54791</xdr:rowOff>
    </xdr:from>
    <xdr:to>
      <xdr:col>22</xdr:col>
      <xdr:colOff>254000</xdr:colOff>
      <xdr:row>61</xdr:row>
      <xdr:rowOff>156391</xdr:rowOff>
    </xdr:to>
    <xdr:sp macro="" textlink="">
      <xdr:nvSpPr>
        <xdr:cNvPr id="344" name="円/楕円 343"/>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141168</xdr:rowOff>
    </xdr:from>
    <xdr:ext cx="762000" cy="259045"/>
    <xdr:sp macro="" textlink="">
      <xdr:nvSpPr>
        <xdr:cNvPr id="345" name="テキスト ボックス 344"/>
        <xdr:cNvSpPr txBox="1"/>
      </xdr:nvSpPr>
      <xdr:spPr>
        <a:xfrm>
          <a:off x="14909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69729</xdr:rowOff>
    </xdr:from>
    <xdr:to>
      <xdr:col>21</xdr:col>
      <xdr:colOff>50800</xdr:colOff>
      <xdr:row>61</xdr:row>
      <xdr:rowOff>171329</xdr:rowOff>
    </xdr:to>
    <xdr:sp macro="" textlink="">
      <xdr:nvSpPr>
        <xdr:cNvPr id="346" name="円/楕円 345"/>
        <xdr:cNvSpPr/>
      </xdr:nvSpPr>
      <xdr:spPr>
        <a:xfrm>
          <a:off x="14351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156106</xdr:rowOff>
    </xdr:from>
    <xdr:ext cx="762000" cy="259045"/>
    <xdr:sp macro="" textlink="">
      <xdr:nvSpPr>
        <xdr:cNvPr id="347" name="テキスト ボックス 346"/>
        <xdr:cNvSpPr txBox="1"/>
      </xdr:nvSpPr>
      <xdr:spPr>
        <a:xfrm>
          <a:off x="14020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48" name="円/楕円 347"/>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49" name="テキスト ボックス 348"/>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元利償還金</a:t>
          </a:r>
          <a:r>
            <a:rPr kumimoji="1" lang="ja-JP" altLang="ja-JP" sz="1100">
              <a:solidFill>
                <a:sysClr val="windowText" lastClr="000000"/>
              </a:solidFill>
              <a:effectLst/>
              <a:latin typeface="+mn-lt"/>
              <a:ea typeface="+mn-ea"/>
              <a:cs typeface="+mn-cs"/>
            </a:rPr>
            <a:t>が９．５</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増，準元利償還金が１４．５</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減となり，臨時財政対策債及び合併特例債借入に係る基準財政需要額の１０．７</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増により，前年度より　０．５ポイントの減となった。合併特例債を活用する事業が本格的に展開されて</a:t>
          </a:r>
          <a:r>
            <a:rPr kumimoji="1" lang="ja-JP" altLang="ja-JP" sz="1100">
              <a:solidFill>
                <a:schemeClr val="dk1"/>
              </a:solidFill>
              <a:effectLst/>
              <a:latin typeface="+mn-lt"/>
              <a:ea typeface="+mn-ea"/>
              <a:cs typeface="+mn-cs"/>
            </a:rPr>
            <a:t>いる状況にあり，今後は元</a:t>
          </a:r>
          <a:r>
            <a:rPr kumimoji="1" lang="ja-JP" altLang="en-US" sz="1100">
              <a:solidFill>
                <a:schemeClr val="dk1"/>
              </a:solidFill>
              <a:effectLst/>
              <a:latin typeface="+mn-lt"/>
              <a:ea typeface="+mn-ea"/>
              <a:cs typeface="+mn-cs"/>
            </a:rPr>
            <a:t>利償還金が</a:t>
          </a:r>
          <a:r>
            <a:rPr kumimoji="1" lang="ja-JP" altLang="ja-JP" sz="1100">
              <a:solidFill>
                <a:schemeClr val="dk1"/>
              </a:solidFill>
              <a:effectLst/>
              <a:latin typeface="+mn-lt"/>
              <a:ea typeface="+mn-ea"/>
              <a:cs typeface="+mn-cs"/>
            </a:rPr>
            <a:t>増加していくことが確実な状況である。類似団体平均を上回らないよう，計画的な事業推進を図りたい。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135572</xdr:rowOff>
    </xdr:from>
    <xdr:to>
      <xdr:col>24</xdr:col>
      <xdr:colOff>558800</xdr:colOff>
      <xdr:row>39</xdr:row>
      <xdr:rowOff>165735</xdr:rowOff>
    </xdr:to>
    <xdr:cxnSp macro="">
      <xdr:nvCxnSpPr>
        <xdr:cNvPr id="379" name="直線コネクタ 378"/>
        <xdr:cNvCxnSpPr/>
      </xdr:nvCxnSpPr>
      <xdr:spPr>
        <a:xfrm flipV="1">
          <a:off x="16179800" y="682212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165735</xdr:rowOff>
    </xdr:from>
    <xdr:to>
      <xdr:col>23</xdr:col>
      <xdr:colOff>406400</xdr:colOff>
      <xdr:row>40</xdr:row>
      <xdr:rowOff>12382</xdr:rowOff>
    </xdr:to>
    <xdr:cxnSp macro="">
      <xdr:nvCxnSpPr>
        <xdr:cNvPr id="382" name="直線コネクタ 381"/>
        <xdr:cNvCxnSpPr/>
      </xdr:nvCxnSpPr>
      <xdr:spPr>
        <a:xfrm flipV="1">
          <a:off x="15290800" y="685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96838</xdr:rowOff>
    </xdr:to>
    <xdr:cxnSp macro="">
      <xdr:nvCxnSpPr>
        <xdr:cNvPr id="385" name="直線コネクタ 384"/>
        <xdr:cNvCxnSpPr/>
      </xdr:nvCxnSpPr>
      <xdr:spPr>
        <a:xfrm flipV="1">
          <a:off x="14401800" y="687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41</xdr:row>
      <xdr:rowOff>46038</xdr:rowOff>
    </xdr:to>
    <xdr:cxnSp macro="">
      <xdr:nvCxnSpPr>
        <xdr:cNvPr id="388" name="直線コネクタ 387"/>
        <xdr:cNvCxnSpPr/>
      </xdr:nvCxnSpPr>
      <xdr:spPr>
        <a:xfrm flipV="1">
          <a:off x="13512800" y="69548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1" name="フローチャート :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2" name="テキスト ボックス 391"/>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84772</xdr:rowOff>
    </xdr:from>
    <xdr:to>
      <xdr:col>24</xdr:col>
      <xdr:colOff>609600</xdr:colOff>
      <xdr:row>40</xdr:row>
      <xdr:rowOff>14922</xdr:rowOff>
    </xdr:to>
    <xdr:sp macro="" textlink="">
      <xdr:nvSpPr>
        <xdr:cNvPr id="398" name="円/楕円 397"/>
        <xdr:cNvSpPr/>
      </xdr:nvSpPr>
      <xdr:spPr>
        <a:xfrm>
          <a:off x="169672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101299</xdr:rowOff>
    </xdr:from>
    <xdr:ext cx="762000" cy="259045"/>
    <xdr:sp macro="" textlink="">
      <xdr:nvSpPr>
        <xdr:cNvPr id="399" name="公債費負担の状況該当値テキスト"/>
        <xdr:cNvSpPr txBox="1"/>
      </xdr:nvSpPr>
      <xdr:spPr>
        <a:xfrm>
          <a:off x="17106900" y="661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114935</xdr:rowOff>
    </xdr:from>
    <xdr:to>
      <xdr:col>23</xdr:col>
      <xdr:colOff>457200</xdr:colOff>
      <xdr:row>40</xdr:row>
      <xdr:rowOff>45085</xdr:rowOff>
    </xdr:to>
    <xdr:sp macro="" textlink="">
      <xdr:nvSpPr>
        <xdr:cNvPr id="400" name="円/楕円 399"/>
        <xdr:cNvSpPr/>
      </xdr:nvSpPr>
      <xdr:spPr>
        <a:xfrm>
          <a:off x="1612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401" name="テキスト ボックス 400"/>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402" name="円/楕円 401"/>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403" name="テキスト ボックス 402"/>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4" name="円/楕円 403"/>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5" name="テキスト ボックス 404"/>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6" name="円/楕円 405"/>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107015</xdr:rowOff>
    </xdr:from>
    <xdr:ext cx="762000" cy="259045"/>
    <xdr:sp macro="" textlink="">
      <xdr:nvSpPr>
        <xdr:cNvPr id="407" name="テキスト ボックス 406"/>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地方債現在高が１１．４</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増など将来負担額が４．０</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上昇したが，減債基金等の充当可能基金の増や充当可能特定財源の増により，充当可能財源も６．７</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の増となっており，比率における分子が前年度比８．０</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の減少となったため，前年度より４．４ポイント減少した。しかし，依然として類似団体平均を上回っており，その要因としては，公営企業会計債に係る繰出金や合併特例債による地方債残高の増加が挙げられる</a:t>
          </a:r>
          <a:r>
            <a:rPr kumimoji="1" lang="ja-JP" altLang="ja-JP" sz="1100">
              <a:solidFill>
                <a:schemeClr val="dk1"/>
              </a:solidFill>
              <a:effectLst/>
              <a:latin typeface="+mn-lt"/>
              <a:ea typeface="+mn-ea"/>
              <a:cs typeface="+mn-cs"/>
            </a:rPr>
            <a:t>。今後の地方債残高の急増を抑制するため，下水道事業等の特別会計も含め，事業の見直しを図り，財政の健全化に努めたい。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8192</xdr:rowOff>
    </xdr:from>
    <xdr:to>
      <xdr:col>24</xdr:col>
      <xdr:colOff>558800</xdr:colOff>
      <xdr:row>17</xdr:row>
      <xdr:rowOff>34735</xdr:rowOff>
    </xdr:to>
    <xdr:cxnSp macro="">
      <xdr:nvCxnSpPr>
        <xdr:cNvPr id="437" name="直線コネクタ 436"/>
        <xdr:cNvCxnSpPr/>
      </xdr:nvCxnSpPr>
      <xdr:spPr>
        <a:xfrm flipV="1">
          <a:off x="16179800" y="292284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34735</xdr:rowOff>
    </xdr:from>
    <xdr:to>
      <xdr:col>23</xdr:col>
      <xdr:colOff>406400</xdr:colOff>
      <xdr:row>18</xdr:row>
      <xdr:rowOff>115443</xdr:rowOff>
    </xdr:to>
    <xdr:cxnSp macro="">
      <xdr:nvCxnSpPr>
        <xdr:cNvPr id="440" name="直線コネクタ 439"/>
        <xdr:cNvCxnSpPr/>
      </xdr:nvCxnSpPr>
      <xdr:spPr>
        <a:xfrm flipV="1">
          <a:off x="15290800" y="2949385"/>
          <a:ext cx="889000" cy="2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115443</xdr:rowOff>
    </xdr:from>
    <xdr:to>
      <xdr:col>22</xdr:col>
      <xdr:colOff>203200</xdr:colOff>
      <xdr:row>19</xdr:row>
      <xdr:rowOff>698</xdr:rowOff>
    </xdr:to>
    <xdr:cxnSp macro="">
      <xdr:nvCxnSpPr>
        <xdr:cNvPr id="443" name="直線コネクタ 442"/>
        <xdr:cNvCxnSpPr/>
      </xdr:nvCxnSpPr>
      <xdr:spPr>
        <a:xfrm flipV="1">
          <a:off x="14401800" y="3201543"/>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698</xdr:rowOff>
    </xdr:from>
    <xdr:to>
      <xdr:col>21</xdr:col>
      <xdr:colOff>0</xdr:colOff>
      <xdr:row>19</xdr:row>
      <xdr:rowOff>29654</xdr:rowOff>
    </xdr:to>
    <xdr:cxnSp macro="">
      <xdr:nvCxnSpPr>
        <xdr:cNvPr id="446" name="直線コネクタ 445"/>
        <xdr:cNvCxnSpPr/>
      </xdr:nvCxnSpPr>
      <xdr:spPr>
        <a:xfrm flipV="1">
          <a:off x="13512800" y="32582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9" name="フローチャート : 判断 448"/>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104633</xdr:rowOff>
    </xdr:from>
    <xdr:ext cx="762000" cy="259045"/>
    <xdr:sp macro="" textlink="">
      <xdr:nvSpPr>
        <xdr:cNvPr id="450" name="テキスト ボックス 449"/>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128842</xdr:rowOff>
    </xdr:from>
    <xdr:to>
      <xdr:col>24</xdr:col>
      <xdr:colOff>609600</xdr:colOff>
      <xdr:row>17</xdr:row>
      <xdr:rowOff>58992</xdr:rowOff>
    </xdr:to>
    <xdr:sp macro="" textlink="">
      <xdr:nvSpPr>
        <xdr:cNvPr id="456" name="円/楕円 455"/>
        <xdr:cNvSpPr/>
      </xdr:nvSpPr>
      <xdr:spPr>
        <a:xfrm>
          <a:off x="16967200" y="2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100919</xdr:rowOff>
    </xdr:from>
    <xdr:ext cx="762000" cy="259045"/>
    <xdr:sp macro="" textlink="">
      <xdr:nvSpPr>
        <xdr:cNvPr id="457" name="将来負担の状況該当値テキスト"/>
        <xdr:cNvSpPr txBox="1"/>
      </xdr:nvSpPr>
      <xdr:spPr>
        <a:xfrm>
          <a:off x="17106900" y="284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155385</xdr:rowOff>
    </xdr:from>
    <xdr:to>
      <xdr:col>23</xdr:col>
      <xdr:colOff>457200</xdr:colOff>
      <xdr:row>17</xdr:row>
      <xdr:rowOff>85535</xdr:rowOff>
    </xdr:to>
    <xdr:sp macro="" textlink="">
      <xdr:nvSpPr>
        <xdr:cNvPr id="458" name="円/楕円 457"/>
        <xdr:cNvSpPr/>
      </xdr:nvSpPr>
      <xdr:spPr>
        <a:xfrm>
          <a:off x="16129000" y="28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70312</xdr:rowOff>
    </xdr:from>
    <xdr:ext cx="736600" cy="259045"/>
    <xdr:sp macro="" textlink="">
      <xdr:nvSpPr>
        <xdr:cNvPr id="459" name="テキスト ボックス 458"/>
        <xdr:cNvSpPr txBox="1"/>
      </xdr:nvSpPr>
      <xdr:spPr>
        <a:xfrm>
          <a:off x="15798800" y="298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64643</xdr:rowOff>
    </xdr:from>
    <xdr:to>
      <xdr:col>22</xdr:col>
      <xdr:colOff>254000</xdr:colOff>
      <xdr:row>18</xdr:row>
      <xdr:rowOff>166243</xdr:rowOff>
    </xdr:to>
    <xdr:sp macro="" textlink="">
      <xdr:nvSpPr>
        <xdr:cNvPr id="460" name="円/楕円 459"/>
        <xdr:cNvSpPr/>
      </xdr:nvSpPr>
      <xdr:spPr>
        <a:xfrm>
          <a:off x="15240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151020</xdr:rowOff>
    </xdr:from>
    <xdr:ext cx="762000" cy="259045"/>
    <xdr:sp macro="" textlink="">
      <xdr:nvSpPr>
        <xdr:cNvPr id="461" name="テキスト ボックス 460"/>
        <xdr:cNvSpPr txBox="1"/>
      </xdr:nvSpPr>
      <xdr:spPr>
        <a:xfrm>
          <a:off x="14909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121348</xdr:rowOff>
    </xdr:from>
    <xdr:to>
      <xdr:col>21</xdr:col>
      <xdr:colOff>50800</xdr:colOff>
      <xdr:row>19</xdr:row>
      <xdr:rowOff>51498</xdr:rowOff>
    </xdr:to>
    <xdr:sp macro="" textlink="">
      <xdr:nvSpPr>
        <xdr:cNvPr id="462" name="円/楕円 461"/>
        <xdr:cNvSpPr/>
      </xdr:nvSpPr>
      <xdr:spPr>
        <a:xfrm>
          <a:off x="14351000" y="32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36275</xdr:rowOff>
    </xdr:from>
    <xdr:ext cx="762000" cy="259045"/>
    <xdr:sp macro="" textlink="">
      <xdr:nvSpPr>
        <xdr:cNvPr id="463" name="テキスト ボックス 462"/>
        <xdr:cNvSpPr txBox="1"/>
      </xdr:nvSpPr>
      <xdr:spPr>
        <a:xfrm>
          <a:off x="14020800" y="3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150305</xdr:rowOff>
    </xdr:from>
    <xdr:to>
      <xdr:col>19</xdr:col>
      <xdr:colOff>533400</xdr:colOff>
      <xdr:row>19</xdr:row>
      <xdr:rowOff>80455</xdr:rowOff>
    </xdr:to>
    <xdr:sp macro="" textlink="">
      <xdr:nvSpPr>
        <xdr:cNvPr id="464" name="円/楕円 463"/>
        <xdr:cNvSpPr/>
      </xdr:nvSpPr>
      <xdr:spPr>
        <a:xfrm>
          <a:off x="13462000" y="32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65231</xdr:rowOff>
    </xdr:from>
    <xdr:ext cx="762000" cy="259045"/>
    <xdr:sp macro="" textlink="">
      <xdr:nvSpPr>
        <xdr:cNvPr id="465" name="テキスト ボックス 464"/>
        <xdr:cNvSpPr txBox="1"/>
      </xdr:nvSpPr>
      <xdr:spPr>
        <a:xfrm>
          <a:off x="13131800" y="33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52,896
51,819
144.74
25,551,379
24,727,985
483,007
13,046,889
23,445,728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町村合併時に消防一部事務組合の職員（１１０人）を引き継いだことから，合併後継続して類似団体平均を下回っているが，前年度より０．７</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減少し</a:t>
          </a:r>
          <a:r>
            <a:rPr lang="ja-JP" altLang="ja-JP" sz="1100" b="0" i="0" baseline="0">
              <a:solidFill>
                <a:sysClr val="windowText" lastClr="000000"/>
              </a:solidFill>
              <a:effectLst/>
              <a:latin typeface="+mn-lt"/>
              <a:ea typeface="+mn-ea"/>
              <a:cs typeface="+mn-cs"/>
            </a:rPr>
            <a:t>類似団体平均との差が狭まる結果となった。要因としては退職者数に対</a:t>
          </a:r>
          <a:r>
            <a:rPr lang="ja-JP" altLang="en-US" sz="1100" b="0" i="0" baseline="0">
              <a:solidFill>
                <a:sysClr val="windowText" lastClr="000000"/>
              </a:solidFill>
              <a:effectLst/>
              <a:latin typeface="+mn-lt"/>
              <a:ea typeface="+mn-ea"/>
              <a:cs typeface="+mn-cs"/>
            </a:rPr>
            <a:t>する</a:t>
          </a:r>
          <a:r>
            <a:rPr lang="ja-JP" altLang="ja-JP" sz="1100" b="0" i="0" baseline="0">
              <a:solidFill>
                <a:sysClr val="windowText" lastClr="000000"/>
              </a:solidFill>
              <a:effectLst/>
              <a:latin typeface="+mn-lt"/>
              <a:ea typeface="+mn-ea"/>
              <a:cs typeface="+mn-cs"/>
            </a:rPr>
            <a:t>新規採用者数</a:t>
          </a:r>
          <a:r>
            <a:rPr lang="ja-JP" altLang="ja-JP" sz="1100" b="0" i="0" baseline="0">
              <a:solidFill>
                <a:schemeClr val="dk1"/>
              </a:solidFill>
              <a:effectLst/>
              <a:latin typeface="+mn-lt"/>
              <a:ea typeface="+mn-ea"/>
              <a:cs typeface="+mn-cs"/>
            </a:rPr>
            <a:t>の抑制が挙げられる。今後も継続的に定員適正化計画に沿って人事管理を行うこととする。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134620</xdr:rowOff>
    </xdr:to>
    <xdr:cxnSp macro="">
      <xdr:nvCxnSpPr>
        <xdr:cNvPr id="64" name="直線コネクタ 63"/>
        <xdr:cNvCxnSpPr/>
      </xdr:nvCxnSpPr>
      <xdr:spPr>
        <a:xfrm flipV="1">
          <a:off x="3987800" y="6596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16510</xdr:rowOff>
    </xdr:to>
    <xdr:cxnSp macro="">
      <xdr:nvCxnSpPr>
        <xdr:cNvPr id="67" name="直線コネクタ 66"/>
        <xdr:cNvCxnSpPr/>
      </xdr:nvCxnSpPr>
      <xdr:spPr>
        <a:xfrm flipV="1">
          <a:off x="3098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77470</xdr:rowOff>
    </xdr:to>
    <xdr:cxnSp macro="">
      <xdr:nvCxnSpPr>
        <xdr:cNvPr id="70" name="直線コネクタ 69"/>
        <xdr:cNvCxnSpPr/>
      </xdr:nvCxnSpPr>
      <xdr:spPr>
        <a:xfrm flipV="1">
          <a:off x="2209800" y="670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77470</xdr:rowOff>
    </xdr:to>
    <xdr:cxnSp macro="">
      <xdr:nvCxnSpPr>
        <xdr:cNvPr id="73" name="直線コネクタ 72"/>
        <xdr:cNvCxnSpPr/>
      </xdr:nvCxnSpPr>
      <xdr:spPr>
        <a:xfrm>
          <a:off x="1320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3" name="円/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5" name="円/楕円 84"/>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6" name="テキスト ボックス 85"/>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7" name="円/楕円 86"/>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88" name="テキスト ボックス 87"/>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89" name="円/楕円 88"/>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0" name="テキスト ボックス 89"/>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1" name="円/楕円 90"/>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2" name="テキスト ボックス 91"/>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前年度より０．９</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増加し</a:t>
          </a:r>
          <a:r>
            <a:rPr lang="ja-JP" altLang="ja-JP" sz="1100" b="0" i="0" baseline="0">
              <a:solidFill>
                <a:sysClr val="windowText" lastClr="000000"/>
              </a:solidFill>
              <a:effectLst/>
              <a:latin typeface="+mn-lt"/>
              <a:ea typeface="+mn-ea"/>
              <a:cs typeface="+mn-cs"/>
            </a:rPr>
            <a:t>，類似</a:t>
          </a:r>
          <a:r>
            <a:rPr lang="ja-JP" altLang="ja-JP" sz="1100" b="0" i="0" baseline="0">
              <a:solidFill>
                <a:schemeClr val="dk1"/>
              </a:solidFill>
              <a:effectLst/>
              <a:latin typeface="+mn-lt"/>
              <a:ea typeface="+mn-ea"/>
              <a:cs typeface="+mn-cs"/>
            </a:rPr>
            <a:t>団体平均との差が狭まる結果となった。委託料や燃料費等施設の維持管理に要する経費が増加したことが主な要因と考えられる。施設の維持管理費は年々増加傾向にあるため、施設使用料等の見直しを実施し、平成２１年度から導入した枠配分による予算編成を更に効果的に進め，今後も類似団体平均を下回らないよう，コスト削減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27940</xdr:rowOff>
    </xdr:to>
    <xdr:cxnSp macro="">
      <xdr:nvCxnSpPr>
        <xdr:cNvPr id="125" name="直線コネクタ 124"/>
        <xdr:cNvCxnSpPr/>
      </xdr:nvCxnSpPr>
      <xdr:spPr>
        <a:xfrm>
          <a:off x="15671800" y="2702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130810</xdr:rowOff>
    </xdr:to>
    <xdr:cxnSp macro="">
      <xdr:nvCxnSpPr>
        <xdr:cNvPr id="128" name="直線コネクタ 127"/>
        <xdr:cNvCxnSpPr/>
      </xdr:nvCxnSpPr>
      <xdr:spPr>
        <a:xfrm>
          <a:off x="14782800" y="262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15</xdr:row>
      <xdr:rowOff>54610</xdr:rowOff>
    </xdr:to>
    <xdr:cxnSp macro="">
      <xdr:nvCxnSpPr>
        <xdr:cNvPr id="131" name="直線コネクタ 130"/>
        <xdr:cNvCxnSpPr/>
      </xdr:nvCxnSpPr>
      <xdr:spPr>
        <a:xfrm>
          <a:off x="13893800" y="2504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104140</xdr:rowOff>
    </xdr:to>
    <xdr:cxnSp macro="">
      <xdr:nvCxnSpPr>
        <xdr:cNvPr id="134" name="直線コネクタ 133"/>
        <xdr:cNvCxnSpPr/>
      </xdr:nvCxnSpPr>
      <xdr:spPr>
        <a:xfrm>
          <a:off x="13004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2" name="円/楕円 151"/>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3" name="テキスト ボックス 152"/>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前年度より１．０ポイント</a:t>
          </a:r>
          <a:r>
            <a:rPr lang="ja-JP" altLang="en-US" sz="1100" b="0" i="0" baseline="0">
              <a:solidFill>
                <a:sysClr val="windowText" lastClr="000000"/>
              </a:solidFill>
              <a:effectLst/>
              <a:latin typeface="+mn-lt"/>
              <a:ea typeface="+mn-ea"/>
              <a:cs typeface="+mn-cs"/>
            </a:rPr>
            <a:t>増加し</a:t>
          </a:r>
          <a:r>
            <a:rPr lang="ja-JP" altLang="ja-JP" sz="1100" b="0" i="0" baseline="0">
              <a:solidFill>
                <a:sysClr val="windowText" lastClr="000000"/>
              </a:solidFill>
              <a:effectLst/>
              <a:latin typeface="+mn-lt"/>
              <a:ea typeface="+mn-ea"/>
              <a:cs typeface="+mn-cs"/>
            </a:rPr>
            <a:t>，類似団体平均との差が狭まる結果となった。主な要因としては障害者自立支援給付費</a:t>
          </a:r>
          <a:r>
            <a:rPr lang="ja-JP" altLang="ja-JP" sz="1100" b="0" i="0" baseline="0">
              <a:solidFill>
                <a:schemeClr val="dk1"/>
              </a:solidFill>
              <a:effectLst/>
              <a:latin typeface="+mn-lt"/>
              <a:ea typeface="+mn-ea"/>
              <a:cs typeface="+mn-cs"/>
            </a:rPr>
            <a:t>や生活保護費，民間保育所運営費など社会保障費が年々増加傾向にあるためである。国による社会保障費と税の一体改革の動向を注視しつつ，財源確保をどうしていくか検討する必要がある。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27940</xdr:rowOff>
    </xdr:from>
    <xdr:to>
      <xdr:col>7</xdr:col>
      <xdr:colOff>15875</xdr:colOff>
      <xdr:row>54</xdr:row>
      <xdr:rowOff>104140</xdr:rowOff>
    </xdr:to>
    <xdr:cxnSp macro="">
      <xdr:nvCxnSpPr>
        <xdr:cNvPr id="186" name="直線コネクタ 185"/>
        <xdr:cNvCxnSpPr/>
      </xdr:nvCxnSpPr>
      <xdr:spPr>
        <a:xfrm>
          <a:off x="3987800" y="9286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123190</xdr:rowOff>
    </xdr:from>
    <xdr:to>
      <xdr:col>5</xdr:col>
      <xdr:colOff>549275</xdr:colOff>
      <xdr:row>54</xdr:row>
      <xdr:rowOff>27940</xdr:rowOff>
    </xdr:to>
    <xdr:cxnSp macro="">
      <xdr:nvCxnSpPr>
        <xdr:cNvPr id="189" name="直線コネクタ 188"/>
        <xdr:cNvCxnSpPr/>
      </xdr:nvCxnSpPr>
      <xdr:spPr>
        <a:xfrm>
          <a:off x="3098800" y="9210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123190</xdr:rowOff>
    </xdr:to>
    <xdr:cxnSp macro="">
      <xdr:nvCxnSpPr>
        <xdr:cNvPr id="192" name="直線コネクタ 191"/>
        <xdr:cNvCxnSpPr/>
      </xdr:nvCxnSpPr>
      <xdr:spPr>
        <a:xfrm>
          <a:off x="2209800" y="9194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107950</xdr:rowOff>
    </xdr:to>
    <xdr:cxnSp macro="">
      <xdr:nvCxnSpPr>
        <xdr:cNvPr id="195" name="直線コネクタ 194"/>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166387</xdr:rowOff>
    </xdr:from>
    <xdr:ext cx="762000" cy="259045"/>
    <xdr:sp macro="" textlink="">
      <xdr:nvSpPr>
        <xdr:cNvPr id="199" name="テキスト ボックス 198"/>
        <xdr:cNvSpPr txBox="1"/>
      </xdr:nvSpPr>
      <xdr:spPr>
        <a:xfrm>
          <a:off x="939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53340</xdr:rowOff>
    </xdr:from>
    <xdr:to>
      <xdr:col>7</xdr:col>
      <xdr:colOff>66675</xdr:colOff>
      <xdr:row>54</xdr:row>
      <xdr:rowOff>154940</xdr:rowOff>
    </xdr:to>
    <xdr:sp macro="" textlink="">
      <xdr:nvSpPr>
        <xdr:cNvPr id="205" name="円/楕円 204"/>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69867</xdr:rowOff>
    </xdr:from>
    <xdr:ext cx="762000" cy="259045"/>
    <xdr:sp macro="" textlink="">
      <xdr:nvSpPr>
        <xdr:cNvPr id="206" name="扶助費該当値テキスト"/>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148590</xdr:rowOff>
    </xdr:from>
    <xdr:to>
      <xdr:col>5</xdr:col>
      <xdr:colOff>600075</xdr:colOff>
      <xdr:row>54</xdr:row>
      <xdr:rowOff>78740</xdr:rowOff>
    </xdr:to>
    <xdr:sp macro="" textlink="">
      <xdr:nvSpPr>
        <xdr:cNvPr id="207" name="円/楕円 206"/>
        <xdr:cNvSpPr/>
      </xdr:nvSpPr>
      <xdr:spPr>
        <a:xfrm>
          <a:off x="3937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88917</xdr:rowOff>
    </xdr:from>
    <xdr:ext cx="736600" cy="259045"/>
    <xdr:sp macro="" textlink="">
      <xdr:nvSpPr>
        <xdr:cNvPr id="208" name="テキスト ボックス 207"/>
        <xdr:cNvSpPr txBox="1"/>
      </xdr:nvSpPr>
      <xdr:spPr>
        <a:xfrm>
          <a:off x="3606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72390</xdr:rowOff>
    </xdr:from>
    <xdr:to>
      <xdr:col>4</xdr:col>
      <xdr:colOff>396875</xdr:colOff>
      <xdr:row>54</xdr:row>
      <xdr:rowOff>2540</xdr:rowOff>
    </xdr:to>
    <xdr:sp macro="" textlink="">
      <xdr:nvSpPr>
        <xdr:cNvPr id="209" name="円/楕円 208"/>
        <xdr:cNvSpPr/>
      </xdr:nvSpPr>
      <xdr:spPr>
        <a:xfrm>
          <a:off x="3048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12717</xdr:rowOff>
    </xdr:from>
    <xdr:ext cx="762000" cy="259045"/>
    <xdr:sp macro="" textlink="">
      <xdr:nvSpPr>
        <xdr:cNvPr id="210" name="テキスト ボックス 209"/>
        <xdr:cNvSpPr txBox="1"/>
      </xdr:nvSpPr>
      <xdr:spPr>
        <a:xfrm>
          <a:off x="2717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1" name="円/楕円 210"/>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2" name="テキスト ボックス 211"/>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前年度より０．７</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増加し</a:t>
          </a:r>
          <a:r>
            <a:rPr lang="ja-JP" altLang="ja-JP" sz="1100" b="0" i="0" baseline="0">
              <a:solidFill>
                <a:sysClr val="windowText" lastClr="000000"/>
              </a:solidFill>
              <a:effectLst/>
              <a:latin typeface="+mn-lt"/>
              <a:ea typeface="+mn-ea"/>
              <a:cs typeface="+mn-cs"/>
            </a:rPr>
            <a:t>，類似</a:t>
          </a:r>
          <a:r>
            <a:rPr lang="ja-JP" altLang="ja-JP" sz="1100" b="0" i="0" baseline="0">
              <a:solidFill>
                <a:schemeClr val="dk1"/>
              </a:solidFill>
              <a:effectLst/>
              <a:latin typeface="+mn-lt"/>
              <a:ea typeface="+mn-ea"/>
              <a:cs typeface="+mn-cs"/>
            </a:rPr>
            <a:t>団体平均との差が１．０ポイントに広がる結果となった。今後「その他」に係る経常収支比率のうち繰出金の比率が下水道事業の進展や国民健康保険及び介護保険における医療福祉関連給付の増大によって増加すると見込まれる。独立採算の原則に立ち，事業の見直しや給付適正化を図る等，普通会計の負担額を減らすよう努めたい。</a:t>
          </a:r>
          <a:endParaRPr lang="ja-JP" altLang="ja-JP" sz="1400">
            <a:effectLst/>
          </a:endParaRPr>
        </a:p>
        <a:p>
          <a:pPr rtl="0" eaLnBrk="1" fontAlgn="auto" latinLnBrk="0" hangingPunct="1"/>
          <a:endParaRPr lang="ja-JP" altLang="ja-JP" sz="1400">
            <a:solidFill>
              <a:srgbClr val="FF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85090</xdr:rowOff>
    </xdr:to>
    <xdr:cxnSp macro="">
      <xdr:nvCxnSpPr>
        <xdr:cNvPr id="247" name="直線コネクタ 246"/>
        <xdr:cNvCxnSpPr/>
      </xdr:nvCxnSpPr>
      <xdr:spPr>
        <a:xfrm>
          <a:off x="15671800" y="9804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31750</xdr:rowOff>
    </xdr:to>
    <xdr:cxnSp macro="">
      <xdr:nvCxnSpPr>
        <xdr:cNvPr id="250" name="直線コネクタ 249"/>
        <xdr:cNvCxnSpPr/>
      </xdr:nvCxnSpPr>
      <xdr:spPr>
        <a:xfrm>
          <a:off x="14782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8890</xdr:rowOff>
    </xdr:to>
    <xdr:cxnSp macro="">
      <xdr:nvCxnSpPr>
        <xdr:cNvPr id="253" name="直線コネクタ 252"/>
        <xdr:cNvCxnSpPr/>
      </xdr:nvCxnSpPr>
      <xdr:spPr>
        <a:xfrm>
          <a:off x="13893800" y="978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57</xdr:row>
      <xdr:rowOff>8890</xdr:rowOff>
    </xdr:to>
    <xdr:cxnSp macro="">
      <xdr:nvCxnSpPr>
        <xdr:cNvPr id="256" name="直線コネクタ 255"/>
        <xdr:cNvCxnSpPr/>
      </xdr:nvCxnSpPr>
      <xdr:spPr>
        <a:xfrm>
          <a:off x="13004800" y="9598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6" name="円/楕円 265"/>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7"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8" name="円/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0" name="円/楕円 269"/>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1" name="テキスト ボックス 270"/>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2" name="円/楕円 271"/>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3" name="テキスト ボックス 272"/>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前年度より０．１ポイント</a:t>
          </a:r>
          <a:r>
            <a:rPr lang="ja-JP" altLang="en-US" sz="1100" b="0" i="0" baseline="0">
              <a:solidFill>
                <a:sysClr val="windowText" lastClr="000000"/>
              </a:solidFill>
              <a:effectLst/>
              <a:latin typeface="+mn-lt"/>
              <a:ea typeface="+mn-ea"/>
              <a:cs typeface="+mn-cs"/>
            </a:rPr>
            <a:t>増加し</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類似団体平均との差が狭まる結果となった。建設事業が終了した石岡地方斎場組合への負担金が抑制され、病院事業会計繰出金も抑制されたが、その他補助金が増加したことが要因と考えられる。今後は特に市単独補助金について，補助金等審議会の答申を踏まえ更なる整理・合理化を図りたい。</a:t>
          </a:r>
          <a:endParaRPr lang="ja-JP" altLang="ja-JP" sz="1400">
            <a:effectLst/>
          </a:endParaRPr>
        </a:p>
        <a:p>
          <a:pPr rtl="0" eaLnBrk="1" fontAlgn="auto" latinLnBrk="0" hangingPunct="1"/>
          <a:endParaRPr lang="ja-JP" altLang="ja-JP" sz="1400">
            <a:solidFill>
              <a:srgbClr val="FF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35</xdr:row>
      <xdr:rowOff>165862</xdr:rowOff>
    </xdr:to>
    <xdr:cxnSp macro="">
      <xdr:nvCxnSpPr>
        <xdr:cNvPr id="305" name="直線コネクタ 304"/>
        <xdr:cNvCxnSpPr/>
      </xdr:nvCxnSpPr>
      <xdr:spPr>
        <a:xfrm>
          <a:off x="15671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161290</xdr:rowOff>
    </xdr:to>
    <xdr:cxnSp macro="">
      <xdr:nvCxnSpPr>
        <xdr:cNvPr id="308" name="直線コネクタ 307"/>
        <xdr:cNvCxnSpPr/>
      </xdr:nvCxnSpPr>
      <xdr:spPr>
        <a:xfrm>
          <a:off x="14782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115570</xdr:rowOff>
    </xdr:to>
    <xdr:cxnSp macro="">
      <xdr:nvCxnSpPr>
        <xdr:cNvPr id="311" name="直線コネクタ 310"/>
        <xdr:cNvCxnSpPr/>
      </xdr:nvCxnSpPr>
      <xdr:spPr>
        <a:xfrm>
          <a:off x="13893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156718</xdr:rowOff>
    </xdr:to>
    <xdr:cxnSp macro="">
      <xdr:nvCxnSpPr>
        <xdr:cNvPr id="314" name="直線コネクタ 313"/>
        <xdr:cNvCxnSpPr/>
      </xdr:nvCxnSpPr>
      <xdr:spPr>
        <a:xfrm flipV="1">
          <a:off x="13004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4" name="円/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6" name="円/楕円 325"/>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7" name="テキスト ボックス 32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8" name="円/楕円 327"/>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9" name="テキスト ボックス 328"/>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2" name="円/楕円 331"/>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3" name="テキスト ボックス 33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前年度より１．１</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増加し</a:t>
          </a:r>
          <a:r>
            <a:rPr lang="ja-JP" altLang="ja-JP" sz="1100" b="0" i="0" baseline="0">
              <a:solidFill>
                <a:sysClr val="windowText" lastClr="000000"/>
              </a:solidFill>
              <a:effectLst/>
              <a:latin typeface="+mn-lt"/>
              <a:ea typeface="+mn-ea"/>
              <a:cs typeface="+mn-cs"/>
            </a:rPr>
            <a:t>，類似</a:t>
          </a:r>
          <a:r>
            <a:rPr lang="ja-JP" altLang="ja-JP" sz="1100" b="0" i="0" baseline="0">
              <a:solidFill>
                <a:schemeClr val="dk1"/>
              </a:solidFill>
              <a:effectLst/>
              <a:latin typeface="+mn-lt"/>
              <a:ea typeface="+mn-ea"/>
              <a:cs typeface="+mn-cs"/>
            </a:rPr>
            <a:t>団体平均との差が狭まる結果となった。主な要因として合併特例債を活用した事業が進み元利償還金が増加したことが考えられる。今後も元利償還金が増加することは確実である。類似団体平均を下回らないために，起債の発行を抑制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159004</xdr:rowOff>
    </xdr:to>
    <xdr:cxnSp macro="">
      <xdr:nvCxnSpPr>
        <xdr:cNvPr id="363" name="直線コネクタ 362"/>
        <xdr:cNvCxnSpPr/>
      </xdr:nvCxnSpPr>
      <xdr:spPr>
        <a:xfrm>
          <a:off x="3987800" y="131389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108713</xdr:rowOff>
    </xdr:to>
    <xdr:cxnSp macro="">
      <xdr:nvCxnSpPr>
        <xdr:cNvPr id="366" name="直線コネクタ 365"/>
        <xdr:cNvCxnSpPr/>
      </xdr:nvCxnSpPr>
      <xdr:spPr>
        <a:xfrm>
          <a:off x="3098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85852</xdr:rowOff>
    </xdr:to>
    <xdr:cxnSp macro="">
      <xdr:nvCxnSpPr>
        <xdr:cNvPr id="369" name="直線コネクタ 368"/>
        <xdr:cNvCxnSpPr/>
      </xdr:nvCxnSpPr>
      <xdr:spPr>
        <a:xfrm>
          <a:off x="2209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76708</xdr:rowOff>
    </xdr:from>
    <xdr:to>
      <xdr:col>3</xdr:col>
      <xdr:colOff>142875</xdr:colOff>
      <xdr:row>76</xdr:row>
      <xdr:rowOff>81280</xdr:rowOff>
    </xdr:to>
    <xdr:cxnSp macro="">
      <xdr:nvCxnSpPr>
        <xdr:cNvPr id="372" name="直線コネクタ 371"/>
        <xdr:cNvCxnSpPr/>
      </xdr:nvCxnSpPr>
      <xdr:spPr>
        <a:xfrm>
          <a:off x="1320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76" name="テキスト ボックス 37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2" name="円/楕円 381"/>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3"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4" name="円/楕円 383"/>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5" name="テキスト ボックス 384"/>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86" name="円/楕円 385"/>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87" name="テキスト ボックス 386"/>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8" name="円/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9" name="テキスト ボックス 38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25908</xdr:rowOff>
    </xdr:from>
    <xdr:to>
      <xdr:col>1</xdr:col>
      <xdr:colOff>676275</xdr:colOff>
      <xdr:row>76</xdr:row>
      <xdr:rowOff>127508</xdr:rowOff>
    </xdr:to>
    <xdr:sp macro="" textlink="">
      <xdr:nvSpPr>
        <xdr:cNvPr id="390" name="円/楕円 389"/>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137685</xdr:rowOff>
    </xdr:from>
    <xdr:ext cx="762000" cy="259045"/>
    <xdr:sp macro="" textlink="">
      <xdr:nvSpPr>
        <xdr:cNvPr id="391" name="テキスト ボックス 390"/>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1"/>
          <a:r>
            <a:rPr lang="ja-JP" altLang="ja-JP" sz="1100">
              <a:solidFill>
                <a:schemeClr val="dk1"/>
              </a:solidFill>
              <a:effectLst/>
              <a:latin typeface="+mn-lt"/>
              <a:ea typeface="+mn-ea"/>
              <a:cs typeface="+mn-cs"/>
            </a:rPr>
            <a:t>人件費では減少したものの，扶助費や物件費等が増加したことにより，類似団体平均との差が前年度と比較してわずか０．３ポイントとなった。</a:t>
          </a:r>
          <a:endParaRPr lang="ja-JP" altLang="ja-JP" sz="1400">
            <a:effectLst/>
          </a:endParaRPr>
        </a:p>
        <a:p>
          <a:pPr latinLnBrk="1"/>
          <a:r>
            <a:rPr lang="ja-JP" altLang="ja-JP" sz="1100">
              <a:solidFill>
                <a:schemeClr val="dk1"/>
              </a:solidFill>
              <a:effectLst/>
              <a:latin typeface="+mn-lt"/>
              <a:ea typeface="+mn-ea"/>
              <a:cs typeface="+mn-cs"/>
            </a:rPr>
            <a:t>今後も行財政改革への取り組みを推進し，類似団体平均を下回ることがないよう全体的な経常経費の抑制に努めたい。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73660</xdr:rowOff>
    </xdr:from>
    <xdr:to>
      <xdr:col>24</xdr:col>
      <xdr:colOff>31750</xdr:colOff>
      <xdr:row>75</xdr:row>
      <xdr:rowOff>149861</xdr:rowOff>
    </xdr:to>
    <xdr:cxnSp macro="">
      <xdr:nvCxnSpPr>
        <xdr:cNvPr id="424" name="直線コネクタ 423"/>
        <xdr:cNvCxnSpPr/>
      </xdr:nvCxnSpPr>
      <xdr:spPr>
        <a:xfrm>
          <a:off x="15671800" y="12932410"/>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75</xdr:row>
      <xdr:rowOff>73660</xdr:rowOff>
    </xdr:to>
    <xdr:cxnSp macro="">
      <xdr:nvCxnSpPr>
        <xdr:cNvPr id="427" name="直線コネクタ 426"/>
        <xdr:cNvCxnSpPr/>
      </xdr:nvCxnSpPr>
      <xdr:spPr>
        <a:xfrm>
          <a:off x="14782800" y="128333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107950</xdr:rowOff>
    </xdr:from>
    <xdr:to>
      <xdr:col>21</xdr:col>
      <xdr:colOff>361950</xdr:colOff>
      <xdr:row>74</xdr:row>
      <xdr:rowOff>146050</xdr:rowOff>
    </xdr:to>
    <xdr:cxnSp macro="">
      <xdr:nvCxnSpPr>
        <xdr:cNvPr id="430" name="直線コネクタ 429"/>
        <xdr:cNvCxnSpPr/>
      </xdr:nvCxnSpPr>
      <xdr:spPr>
        <a:xfrm>
          <a:off x="13893800" y="1279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24130</xdr:rowOff>
    </xdr:from>
    <xdr:to>
      <xdr:col>20</xdr:col>
      <xdr:colOff>158750</xdr:colOff>
      <xdr:row>74</xdr:row>
      <xdr:rowOff>107950</xdr:rowOff>
    </xdr:to>
    <xdr:cxnSp macro="">
      <xdr:nvCxnSpPr>
        <xdr:cNvPr id="433" name="直線コネクタ 432"/>
        <xdr:cNvCxnSpPr/>
      </xdr:nvCxnSpPr>
      <xdr:spPr>
        <a:xfrm>
          <a:off x="13004800" y="12711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43" name="円/楕円 442"/>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44"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22860</xdr:rowOff>
    </xdr:from>
    <xdr:to>
      <xdr:col>22</xdr:col>
      <xdr:colOff>615950</xdr:colOff>
      <xdr:row>75</xdr:row>
      <xdr:rowOff>124460</xdr:rowOff>
    </xdr:to>
    <xdr:sp macro="" textlink="">
      <xdr:nvSpPr>
        <xdr:cNvPr id="445" name="円/楕円 444"/>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134637</xdr:rowOff>
    </xdr:from>
    <xdr:ext cx="736600" cy="259045"/>
    <xdr:sp macro="" textlink="">
      <xdr:nvSpPr>
        <xdr:cNvPr id="446" name="テキスト ボックス 445"/>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95250</xdr:rowOff>
    </xdr:from>
    <xdr:to>
      <xdr:col>21</xdr:col>
      <xdr:colOff>412750</xdr:colOff>
      <xdr:row>75</xdr:row>
      <xdr:rowOff>25400</xdr:rowOff>
    </xdr:to>
    <xdr:sp macro="" textlink="">
      <xdr:nvSpPr>
        <xdr:cNvPr id="447" name="円/楕円 446"/>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35577</xdr:rowOff>
    </xdr:from>
    <xdr:ext cx="762000" cy="259045"/>
    <xdr:sp macro="" textlink="">
      <xdr:nvSpPr>
        <xdr:cNvPr id="448" name="テキスト ボックス 447"/>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57150</xdr:rowOff>
    </xdr:from>
    <xdr:to>
      <xdr:col>20</xdr:col>
      <xdr:colOff>209550</xdr:colOff>
      <xdr:row>74</xdr:row>
      <xdr:rowOff>158750</xdr:rowOff>
    </xdr:to>
    <xdr:sp macro="" textlink="">
      <xdr:nvSpPr>
        <xdr:cNvPr id="449" name="円/楕円 448"/>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168927</xdr:rowOff>
    </xdr:from>
    <xdr:ext cx="762000" cy="259045"/>
    <xdr:sp macro="" textlink="">
      <xdr:nvSpPr>
        <xdr:cNvPr id="450" name="テキスト ボックス 449"/>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144780</xdr:rowOff>
    </xdr:from>
    <xdr:to>
      <xdr:col>19</xdr:col>
      <xdr:colOff>6350</xdr:colOff>
      <xdr:row>74</xdr:row>
      <xdr:rowOff>74930</xdr:rowOff>
    </xdr:to>
    <xdr:sp macro="" textlink="">
      <xdr:nvSpPr>
        <xdr:cNvPr id="451" name="円/楕円 450"/>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85107</xdr:rowOff>
    </xdr:from>
    <xdr:ext cx="762000" cy="259045"/>
    <xdr:sp macro="" textlink="">
      <xdr:nvSpPr>
        <xdr:cNvPr id="452" name="テキスト ボックス 451"/>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茨城県小美玉市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167342</xdr:rowOff>
    </xdr:from>
    <xdr:to>
      <xdr:col>4</xdr:col>
      <xdr:colOff>1117600</xdr:colOff>
      <xdr:row>17</xdr:row>
      <xdr:rowOff>40175</xdr:rowOff>
    </xdr:to>
    <xdr:cxnSp macro="">
      <xdr:nvCxnSpPr>
        <xdr:cNvPr id="52" name="直線コネクタ 51"/>
        <xdr:cNvCxnSpPr/>
      </xdr:nvCxnSpPr>
      <xdr:spPr bwMode="auto">
        <a:xfrm flipV="1">
          <a:off x="5003800" y="2958167"/>
          <a:ext cx="6477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23177</xdr:rowOff>
    </xdr:from>
    <xdr:to>
      <xdr:col>4</xdr:col>
      <xdr:colOff>469900</xdr:colOff>
      <xdr:row>17</xdr:row>
      <xdr:rowOff>40175</xdr:rowOff>
    </xdr:to>
    <xdr:cxnSp macro="">
      <xdr:nvCxnSpPr>
        <xdr:cNvPr id="55" name="直線コネクタ 54"/>
        <xdr:cNvCxnSpPr/>
      </xdr:nvCxnSpPr>
      <xdr:spPr bwMode="auto">
        <a:xfrm>
          <a:off x="4305300" y="2985452"/>
          <a:ext cx="6985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155374</xdr:rowOff>
    </xdr:from>
    <xdr:to>
      <xdr:col>3</xdr:col>
      <xdr:colOff>904875</xdr:colOff>
      <xdr:row>17</xdr:row>
      <xdr:rowOff>23177</xdr:rowOff>
    </xdr:to>
    <xdr:cxnSp macro="">
      <xdr:nvCxnSpPr>
        <xdr:cNvPr id="58" name="直線コネクタ 57"/>
        <xdr:cNvCxnSpPr/>
      </xdr:nvCxnSpPr>
      <xdr:spPr bwMode="auto">
        <a:xfrm>
          <a:off x="3606800" y="2946199"/>
          <a:ext cx="698500" cy="3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148956</xdr:rowOff>
    </xdr:from>
    <xdr:to>
      <xdr:col>3</xdr:col>
      <xdr:colOff>206375</xdr:colOff>
      <xdr:row>16</xdr:row>
      <xdr:rowOff>155374</xdr:rowOff>
    </xdr:to>
    <xdr:cxnSp macro="">
      <xdr:nvCxnSpPr>
        <xdr:cNvPr id="61" name="直線コネクタ 60"/>
        <xdr:cNvCxnSpPr/>
      </xdr:nvCxnSpPr>
      <xdr:spPr bwMode="auto">
        <a:xfrm>
          <a:off x="2908300" y="2939781"/>
          <a:ext cx="698500" cy="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118510</xdr:rowOff>
    </xdr:from>
    <xdr:ext cx="762000" cy="259045"/>
    <xdr:sp macro="" textlink="">
      <xdr:nvSpPr>
        <xdr:cNvPr id="65" name="テキスト ボックス 64"/>
        <xdr:cNvSpPr txBox="1"/>
      </xdr:nvSpPr>
      <xdr:spPr>
        <a:xfrm>
          <a:off x="2527300" y="25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116542</xdr:rowOff>
    </xdr:from>
    <xdr:to>
      <xdr:col>5</xdr:col>
      <xdr:colOff>34925</xdr:colOff>
      <xdr:row>17</xdr:row>
      <xdr:rowOff>46692</xdr:rowOff>
    </xdr:to>
    <xdr:sp macro="" textlink="">
      <xdr:nvSpPr>
        <xdr:cNvPr id="71" name="円/楕円 70"/>
        <xdr:cNvSpPr/>
      </xdr:nvSpPr>
      <xdr:spPr bwMode="auto">
        <a:xfrm>
          <a:off x="5600700" y="29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133069</xdr:rowOff>
    </xdr:from>
    <xdr:ext cx="762000" cy="259045"/>
    <xdr:sp macro="" textlink="">
      <xdr:nvSpPr>
        <xdr:cNvPr id="72" name="人口1人当たり決算額の推移該当値テキスト130"/>
        <xdr:cNvSpPr txBox="1"/>
      </xdr:nvSpPr>
      <xdr:spPr>
        <a:xfrm>
          <a:off x="5740400" y="275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79,946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160825</xdr:rowOff>
    </xdr:from>
    <xdr:to>
      <xdr:col>4</xdr:col>
      <xdr:colOff>520700</xdr:colOff>
      <xdr:row>17</xdr:row>
      <xdr:rowOff>90975</xdr:rowOff>
    </xdr:to>
    <xdr:sp macro="" textlink="">
      <xdr:nvSpPr>
        <xdr:cNvPr id="73" name="円/楕円 72"/>
        <xdr:cNvSpPr/>
      </xdr:nvSpPr>
      <xdr:spPr bwMode="auto">
        <a:xfrm>
          <a:off x="4953000" y="29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101152</xdr:rowOff>
    </xdr:from>
    <xdr:ext cx="736600" cy="259045"/>
    <xdr:sp macro="" textlink="">
      <xdr:nvSpPr>
        <xdr:cNvPr id="74" name="テキスト ボックス 73"/>
        <xdr:cNvSpPr txBox="1"/>
      </xdr:nvSpPr>
      <xdr:spPr>
        <a:xfrm>
          <a:off x="4622800" y="27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143827</xdr:rowOff>
    </xdr:from>
    <xdr:to>
      <xdr:col>3</xdr:col>
      <xdr:colOff>955675</xdr:colOff>
      <xdr:row>17</xdr:row>
      <xdr:rowOff>73977</xdr:rowOff>
    </xdr:to>
    <xdr:sp macro="" textlink="">
      <xdr:nvSpPr>
        <xdr:cNvPr id="75" name="円/楕円 74"/>
        <xdr:cNvSpPr/>
      </xdr:nvSpPr>
      <xdr:spPr bwMode="auto">
        <a:xfrm>
          <a:off x="4254500" y="293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84154</xdr:rowOff>
    </xdr:from>
    <xdr:ext cx="762000" cy="259045"/>
    <xdr:sp macro="" textlink="">
      <xdr:nvSpPr>
        <xdr:cNvPr id="76" name="テキスト ボックス 75"/>
        <xdr:cNvSpPr txBox="1"/>
      </xdr:nvSpPr>
      <xdr:spPr>
        <a:xfrm>
          <a:off x="3924300" y="27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104574</xdr:rowOff>
    </xdr:from>
    <xdr:to>
      <xdr:col>3</xdr:col>
      <xdr:colOff>257175</xdr:colOff>
      <xdr:row>17</xdr:row>
      <xdr:rowOff>34724</xdr:rowOff>
    </xdr:to>
    <xdr:sp macro="" textlink="">
      <xdr:nvSpPr>
        <xdr:cNvPr id="77" name="円/楕円 76"/>
        <xdr:cNvSpPr/>
      </xdr:nvSpPr>
      <xdr:spPr bwMode="auto">
        <a:xfrm>
          <a:off x="3556000" y="289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44901</xdr:rowOff>
    </xdr:from>
    <xdr:ext cx="762000" cy="259045"/>
    <xdr:sp macro="" textlink="">
      <xdr:nvSpPr>
        <xdr:cNvPr id="78" name="テキスト ボックス 77"/>
        <xdr:cNvSpPr txBox="1"/>
      </xdr:nvSpPr>
      <xdr:spPr>
        <a:xfrm>
          <a:off x="3225800" y="266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98156</xdr:rowOff>
    </xdr:from>
    <xdr:to>
      <xdr:col>2</xdr:col>
      <xdr:colOff>692150</xdr:colOff>
      <xdr:row>17</xdr:row>
      <xdr:rowOff>28306</xdr:rowOff>
    </xdr:to>
    <xdr:sp macro="" textlink="">
      <xdr:nvSpPr>
        <xdr:cNvPr id="79" name="円/楕円 78"/>
        <xdr:cNvSpPr/>
      </xdr:nvSpPr>
      <xdr:spPr bwMode="auto">
        <a:xfrm>
          <a:off x="2857500" y="288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13083</xdr:rowOff>
    </xdr:from>
    <xdr:ext cx="762000" cy="259045"/>
    <xdr:sp macro="" textlink="">
      <xdr:nvSpPr>
        <xdr:cNvPr id="80" name="テキスト ボックス 79"/>
        <xdr:cNvSpPr txBox="1"/>
      </xdr:nvSpPr>
      <xdr:spPr>
        <a:xfrm>
          <a:off x="2527300" y="297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228060</xdr:rowOff>
    </xdr:from>
    <xdr:to>
      <xdr:col>4</xdr:col>
      <xdr:colOff>1117600</xdr:colOff>
      <xdr:row>35</xdr:row>
      <xdr:rowOff>287153</xdr:rowOff>
    </xdr:to>
    <xdr:cxnSp macro="">
      <xdr:nvCxnSpPr>
        <xdr:cNvPr id="113" name="直線コネクタ 112"/>
        <xdr:cNvCxnSpPr/>
      </xdr:nvCxnSpPr>
      <xdr:spPr bwMode="auto">
        <a:xfrm>
          <a:off x="5003800" y="6838410"/>
          <a:ext cx="6477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228060</xdr:rowOff>
    </xdr:from>
    <xdr:to>
      <xdr:col>4</xdr:col>
      <xdr:colOff>469900</xdr:colOff>
      <xdr:row>35</xdr:row>
      <xdr:rowOff>291402</xdr:rowOff>
    </xdr:to>
    <xdr:cxnSp macro="">
      <xdr:nvCxnSpPr>
        <xdr:cNvPr id="116" name="直線コネクタ 115"/>
        <xdr:cNvCxnSpPr/>
      </xdr:nvCxnSpPr>
      <xdr:spPr bwMode="auto">
        <a:xfrm flipV="1">
          <a:off x="4305300" y="6838410"/>
          <a:ext cx="698500" cy="6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224727</xdr:rowOff>
    </xdr:from>
    <xdr:to>
      <xdr:col>3</xdr:col>
      <xdr:colOff>904875</xdr:colOff>
      <xdr:row>35</xdr:row>
      <xdr:rowOff>291402</xdr:rowOff>
    </xdr:to>
    <xdr:cxnSp macro="">
      <xdr:nvCxnSpPr>
        <xdr:cNvPr id="119" name="直線コネクタ 118"/>
        <xdr:cNvCxnSpPr/>
      </xdr:nvCxnSpPr>
      <xdr:spPr bwMode="auto">
        <a:xfrm>
          <a:off x="3606800" y="6835077"/>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177940</xdr:rowOff>
    </xdr:from>
    <xdr:to>
      <xdr:col>3</xdr:col>
      <xdr:colOff>206375</xdr:colOff>
      <xdr:row>35</xdr:row>
      <xdr:rowOff>224727</xdr:rowOff>
    </xdr:to>
    <xdr:cxnSp macro="">
      <xdr:nvCxnSpPr>
        <xdr:cNvPr id="122" name="直線コネクタ 121"/>
        <xdr:cNvCxnSpPr/>
      </xdr:nvCxnSpPr>
      <xdr:spPr bwMode="auto">
        <a:xfrm>
          <a:off x="2908300" y="6788290"/>
          <a:ext cx="6985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44321</xdr:rowOff>
    </xdr:from>
    <xdr:ext cx="762000" cy="259045"/>
    <xdr:sp macro="" textlink="">
      <xdr:nvSpPr>
        <xdr:cNvPr id="126" name="テキスト ボックス 125"/>
        <xdr:cNvSpPr txBox="1"/>
      </xdr:nvSpPr>
      <xdr:spPr>
        <a:xfrm>
          <a:off x="2527300" y="631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236353</xdr:rowOff>
    </xdr:from>
    <xdr:to>
      <xdr:col>5</xdr:col>
      <xdr:colOff>34925</xdr:colOff>
      <xdr:row>35</xdr:row>
      <xdr:rowOff>337953</xdr:rowOff>
    </xdr:to>
    <xdr:sp macro="" textlink="">
      <xdr:nvSpPr>
        <xdr:cNvPr id="132" name="円/楕円 131"/>
        <xdr:cNvSpPr/>
      </xdr:nvSpPr>
      <xdr:spPr bwMode="auto">
        <a:xfrm>
          <a:off x="5600700" y="684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208430</xdr:rowOff>
    </xdr:from>
    <xdr:ext cx="762000" cy="259045"/>
    <xdr:sp macro="" textlink="">
      <xdr:nvSpPr>
        <xdr:cNvPr id="133" name="人口1人当たり決算額の推移該当値テキスト445"/>
        <xdr:cNvSpPr txBox="1"/>
      </xdr:nvSpPr>
      <xdr:spPr>
        <a:xfrm>
          <a:off x="5740400" y="681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177260</xdr:rowOff>
    </xdr:from>
    <xdr:to>
      <xdr:col>4</xdr:col>
      <xdr:colOff>520700</xdr:colOff>
      <xdr:row>35</xdr:row>
      <xdr:rowOff>278860</xdr:rowOff>
    </xdr:to>
    <xdr:sp macro="" textlink="">
      <xdr:nvSpPr>
        <xdr:cNvPr id="134" name="円/楕円 133"/>
        <xdr:cNvSpPr/>
      </xdr:nvSpPr>
      <xdr:spPr bwMode="auto">
        <a:xfrm>
          <a:off x="4953000" y="678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263637</xdr:rowOff>
    </xdr:from>
    <xdr:ext cx="736600" cy="259045"/>
    <xdr:sp macro="" textlink="">
      <xdr:nvSpPr>
        <xdr:cNvPr id="135" name="テキスト ボックス 134"/>
        <xdr:cNvSpPr txBox="1"/>
      </xdr:nvSpPr>
      <xdr:spPr>
        <a:xfrm>
          <a:off x="4622800" y="687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240602</xdr:rowOff>
    </xdr:from>
    <xdr:to>
      <xdr:col>3</xdr:col>
      <xdr:colOff>955675</xdr:colOff>
      <xdr:row>35</xdr:row>
      <xdr:rowOff>342202</xdr:rowOff>
    </xdr:to>
    <xdr:sp macro="" textlink="">
      <xdr:nvSpPr>
        <xdr:cNvPr id="136" name="円/楕円 135"/>
        <xdr:cNvSpPr/>
      </xdr:nvSpPr>
      <xdr:spPr bwMode="auto">
        <a:xfrm>
          <a:off x="4254500" y="685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326979</xdr:rowOff>
    </xdr:from>
    <xdr:ext cx="762000" cy="259045"/>
    <xdr:sp macro="" textlink="">
      <xdr:nvSpPr>
        <xdr:cNvPr id="137" name="テキスト ボックス 136"/>
        <xdr:cNvSpPr txBox="1"/>
      </xdr:nvSpPr>
      <xdr:spPr>
        <a:xfrm>
          <a:off x="3924300" y="69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173927</xdr:rowOff>
    </xdr:from>
    <xdr:to>
      <xdr:col>3</xdr:col>
      <xdr:colOff>257175</xdr:colOff>
      <xdr:row>35</xdr:row>
      <xdr:rowOff>275527</xdr:rowOff>
    </xdr:to>
    <xdr:sp macro="" textlink="">
      <xdr:nvSpPr>
        <xdr:cNvPr id="138" name="円/楕円 137"/>
        <xdr:cNvSpPr/>
      </xdr:nvSpPr>
      <xdr:spPr bwMode="auto">
        <a:xfrm>
          <a:off x="3556000" y="678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260304</xdr:rowOff>
    </xdr:from>
    <xdr:ext cx="762000" cy="259045"/>
    <xdr:sp macro="" textlink="">
      <xdr:nvSpPr>
        <xdr:cNvPr id="139" name="テキスト ボックス 138"/>
        <xdr:cNvSpPr txBox="1"/>
      </xdr:nvSpPr>
      <xdr:spPr>
        <a:xfrm>
          <a:off x="3225800" y="68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127140</xdr:rowOff>
    </xdr:from>
    <xdr:to>
      <xdr:col>2</xdr:col>
      <xdr:colOff>692150</xdr:colOff>
      <xdr:row>35</xdr:row>
      <xdr:rowOff>228740</xdr:rowOff>
    </xdr:to>
    <xdr:sp macro="" textlink="">
      <xdr:nvSpPr>
        <xdr:cNvPr id="140" name="円/楕円 139"/>
        <xdr:cNvSpPr/>
      </xdr:nvSpPr>
      <xdr:spPr bwMode="auto">
        <a:xfrm>
          <a:off x="2857500" y="673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213517</xdr:rowOff>
    </xdr:from>
    <xdr:ext cx="762000" cy="259045"/>
    <xdr:sp macro="" textlink="">
      <xdr:nvSpPr>
        <xdr:cNvPr id="141" name="テキスト ボックス 140"/>
        <xdr:cNvSpPr txBox="1"/>
      </xdr:nvSpPr>
      <xdr:spPr>
        <a:xfrm>
          <a:off x="2527300" y="68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1"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歳入では前年度比で２７０百万円（１．０％）の減、歳出では２８６百万円（１．１％）の減</a:t>
          </a:r>
          <a:r>
            <a:rPr kumimoji="1" lang="ja-JP" altLang="en-US" sz="1100">
              <a:solidFill>
                <a:schemeClr val="dk1"/>
              </a:solidFill>
              <a:effectLst/>
              <a:latin typeface="+mn-lt"/>
              <a:ea typeface="+mn-ea"/>
              <a:cs typeface="+mn-cs"/>
            </a:rPr>
            <a:t>となったが、繰り越すべき財源が３８百万円と増額になったため、実質</a:t>
          </a:r>
          <a:r>
            <a:rPr kumimoji="1" lang="ja-JP" altLang="ja-JP" sz="1100">
              <a:solidFill>
                <a:schemeClr val="dk1"/>
              </a:solidFill>
              <a:effectLst/>
              <a:latin typeface="+mn-lt"/>
              <a:ea typeface="+mn-ea"/>
              <a:cs typeface="+mn-cs"/>
            </a:rPr>
            <a:t>収支額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財政調整基金への積立が前年度１．５百万円、今年度も３百万円程度に留まったため、実質単年度収支も赤字となった。</a:t>
          </a:r>
          <a:endParaRPr lang="ja-JP" altLang="ja-JP" sz="1400">
            <a:effectLst/>
          </a:endParaRPr>
        </a:p>
        <a:p>
          <a:pPr latinLnBrk="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会計において黒字であり赤字比率はない。しかし下水道事業及び農業集落排水事業の推進により下水道事業債等に対する償還額は増加の一途にあるため，事業の推進については，今後，検討していく必要があるものと思われる。</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Ｈ２１年度から元利償還金等が減少してきていたが合併前の旧町村分の元利償還金のピークが過ぎたことによるもので，Ｈ２４年度からは合併特例債事業の借入も進んでいるため増加に転じた。Ｈ２５年度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合併特例事業が本格的に展開されているため，元利償還金が増加しており、今後も増加していくことは確実である。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算入公債費も増加しているが，合併特例債のほか臨時財政対策債が大きな増加要因である。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また下水道事業も展開されているため，公営企業債の元利償還金に対する繰入金も増加傾向にある。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算入公債費が毎年増加傾向にあり，実質公債比率は今年度若干減少したものの、今後の上昇は避けられない状況にあるため，事業の選別を図り，起債額を抑制していく必要がある。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分子の比率は，前年度より</a:t>
          </a:r>
          <a:r>
            <a:rPr lang="ja-JP" altLang="ja-JP" sz="1100" b="0" i="0" baseline="0">
              <a:solidFill>
                <a:sysClr val="windowText" lastClr="000000"/>
              </a:solidFill>
              <a:effectLst/>
              <a:latin typeface="+mn-lt"/>
              <a:ea typeface="+mn-ea"/>
              <a:cs typeface="+mn-cs"/>
            </a:rPr>
            <a:t>４．４</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の減となった。充当可能基金である減債基金へ１２９百万円積み立てたことや，基準</a:t>
          </a:r>
          <a:r>
            <a:rPr lang="ja-JP" altLang="ja-JP" sz="1100" b="0" i="0" baseline="0">
              <a:solidFill>
                <a:schemeClr val="dk1"/>
              </a:solidFill>
              <a:effectLst/>
              <a:latin typeface="+mn-lt"/>
              <a:ea typeface="+mn-ea"/>
              <a:cs typeface="+mn-cs"/>
            </a:rPr>
            <a:t>財政需要額算入見込額で合併特例債や臨時財政対策債の公債費算入見込の増により，充当可能財源が増加となったことによる。今後も合併特例事業の本格化により増加していく傾向にある。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合併特例事業の本格的な展開による一般会計に係る地方債の現在高や下水道事業の推進による公営企業債等繰入見込額は今後も増加していくのに対し，交付税の算定替による減額などにより，一般財源の確保は厳しくなっている。充当可能基金の増加を見込むのは難しく，将来負担比率の分子は増大することが想定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一般財源確保が厳しくなる状況も踏まえ，合併特例事業や下水道事業の推進については抑制を図っていく必要がある。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25551379</v>
      </c>
      <c r="BO4" s="349"/>
      <c r="BP4" s="349"/>
      <c r="BQ4" s="349"/>
      <c r="BR4" s="349"/>
      <c r="BS4" s="349"/>
      <c r="BT4" s="349"/>
      <c r="BU4" s="350"/>
      <c r="BV4" s="348">
        <v>25821155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24727985</v>
      </c>
      <c r="BO5" s="386"/>
      <c r="BP5" s="386"/>
      <c r="BQ5" s="386"/>
      <c r="BR5" s="386"/>
      <c r="BS5" s="386"/>
      <c r="BT5" s="386"/>
      <c r="BU5" s="387"/>
      <c r="BV5" s="385">
        <v>25014208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86.3</v>
      </c>
      <c r="CU5" s="383"/>
      <c r="CV5" s="383"/>
      <c r="CW5" s="383"/>
      <c r="CX5" s="383"/>
      <c r="CY5" s="383"/>
      <c r="CZ5" s="383"/>
      <c r="DA5" s="384"/>
      <c r="DB5" s="382">
        <v>83.2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823394</v>
      </c>
      <c r="BO6" s="386"/>
      <c r="BP6" s="386"/>
      <c r="BQ6" s="386"/>
      <c r="BR6" s="386"/>
      <c r="BS6" s="386"/>
      <c r="BT6" s="386"/>
      <c r="BU6" s="387"/>
      <c r="BV6" s="385">
        <v>806947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93.4</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340387</v>
      </c>
      <c r="BO7" s="386"/>
      <c r="BP7" s="386"/>
      <c r="BQ7" s="386"/>
      <c r="BR7" s="386"/>
      <c r="BS7" s="386"/>
      <c r="BT7" s="386"/>
      <c r="BU7" s="387"/>
      <c r="BV7" s="385">
        <v>301809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13046889</v>
      </c>
      <c r="CU7" s="386"/>
      <c r="CV7" s="386"/>
      <c r="CW7" s="386"/>
      <c r="CX7" s="386"/>
      <c r="CY7" s="386"/>
      <c r="CZ7" s="386"/>
      <c r="DA7" s="387"/>
      <c r="DB7" s="385">
        <v>12996686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483007</v>
      </c>
      <c r="BO8" s="386"/>
      <c r="BP8" s="386"/>
      <c r="BQ8" s="386"/>
      <c r="BR8" s="386"/>
      <c r="BS8" s="386"/>
      <c r="BT8" s="386"/>
      <c r="BU8" s="387"/>
      <c r="BV8" s="385">
        <v>505138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52279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-22131</v>
      </c>
      <c r="BO9" s="386"/>
      <c r="BP9" s="386"/>
      <c r="BQ9" s="386"/>
      <c r="BR9" s="386"/>
      <c r="BS9" s="386"/>
      <c r="BT9" s="386"/>
      <c r="BU9" s="387"/>
      <c r="BV9" s="385">
        <v>-623290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53265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2953</v>
      </c>
      <c r="BO10" s="386"/>
      <c r="BP10" s="386"/>
      <c r="BQ10" s="386"/>
      <c r="BR10" s="386"/>
      <c r="BS10" s="386"/>
      <c r="BT10" s="386"/>
      <c r="BU10" s="387"/>
      <c r="BV10" s="385">
        <v>1472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52896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51819</v>
      </c>
      <c r="S13" s="467"/>
      <c r="T13" s="467"/>
      <c r="U13" s="467"/>
      <c r="V13" s="468"/>
      <c r="W13" s="401" t="s">
        <v>124</v>
      </c>
      <c r="X13" s="402"/>
      <c r="Y13" s="402"/>
      <c r="Z13" s="402"/>
      <c r="AA13" s="402"/>
      <c r="AB13" s="392"/>
      <c r="AC13" s="436">
        <v>3317</v>
      </c>
      <c r="AD13" s="437"/>
      <c r="AE13" s="437"/>
      <c r="AF13" s="437"/>
      <c r="AG13" s="476"/>
      <c r="AH13" s="436">
        <v>3878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-19178</v>
      </c>
      <c r="BO13" s="386"/>
      <c r="BP13" s="386"/>
      <c r="BQ13" s="386"/>
      <c r="BR13" s="386"/>
      <c r="BS13" s="386"/>
      <c r="BT13" s="386"/>
      <c r="BU13" s="387"/>
      <c r="BV13" s="385">
        <v>-621818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7.8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53446</v>
      </c>
      <c r="S14" s="467"/>
      <c r="T14" s="467"/>
      <c r="U14" s="467"/>
      <c r="V14" s="468"/>
      <c r="W14" s="375"/>
      <c r="X14" s="376"/>
      <c r="Y14" s="376"/>
      <c r="Z14" s="376"/>
      <c r="AA14" s="376"/>
      <c r="AB14" s="365"/>
      <c r="AC14" s="469">
        <v>12.9</v>
      </c>
      <c r="AD14" s="470"/>
      <c r="AE14" s="470"/>
      <c r="AF14" s="470"/>
      <c r="AG14" s="471"/>
      <c r="AH14" s="469">
        <v>14.1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58.2</v>
      </c>
      <c r="CU14" s="481"/>
      <c r="CV14" s="481"/>
      <c r="CW14" s="481"/>
      <c r="CX14" s="481"/>
      <c r="CY14" s="481"/>
      <c r="CZ14" s="481"/>
      <c r="DA14" s="482"/>
      <c r="DB14" s="480">
        <v>62.6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52316</v>
      </c>
      <c r="S15" s="467"/>
      <c r="T15" s="467"/>
      <c r="U15" s="467"/>
      <c r="V15" s="468"/>
      <c r="W15" s="401" t="s">
        <v>131</v>
      </c>
      <c r="X15" s="402"/>
      <c r="Y15" s="402"/>
      <c r="Z15" s="402"/>
      <c r="AA15" s="402"/>
      <c r="AB15" s="392"/>
      <c r="AC15" s="436">
        <v>7732</v>
      </c>
      <c r="AD15" s="437"/>
      <c r="AE15" s="437"/>
      <c r="AF15" s="437"/>
      <c r="AG15" s="476"/>
      <c r="AH15" s="436">
        <v>8707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5873545</v>
      </c>
      <c r="BO15" s="349"/>
      <c r="BP15" s="349"/>
      <c r="BQ15" s="349"/>
      <c r="BR15" s="349"/>
      <c r="BS15" s="349"/>
      <c r="BT15" s="349"/>
      <c r="BU15" s="350"/>
      <c r="BV15" s="348">
        <v>5787373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v>
      </c>
      <c r="AD16" s="470"/>
      <c r="AE16" s="470"/>
      <c r="AF16" s="470"/>
      <c r="AG16" s="471"/>
      <c r="AH16" s="469">
        <v>31.6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9159808</v>
      </c>
      <c r="BO16" s="386"/>
      <c r="BP16" s="386"/>
      <c r="BQ16" s="386"/>
      <c r="BR16" s="386"/>
      <c r="BS16" s="386"/>
      <c r="BT16" s="386"/>
      <c r="BU16" s="387"/>
      <c r="BV16" s="385">
        <v>8977817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14757</v>
      </c>
      <c r="AD17" s="437"/>
      <c r="AE17" s="437"/>
      <c r="AF17" s="437"/>
      <c r="AG17" s="476"/>
      <c r="AH17" s="436">
        <v>14714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7497937</v>
      </c>
      <c r="BO17" s="386"/>
      <c r="BP17" s="386"/>
      <c r="BQ17" s="386"/>
      <c r="BR17" s="386"/>
      <c r="BS17" s="386"/>
      <c r="BT17" s="386"/>
      <c r="BU17" s="387"/>
      <c r="BV17" s="385">
        <v>7420013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144.74</v>
      </c>
      <c r="M18" s="498"/>
      <c r="N18" s="498"/>
      <c r="O18" s="498"/>
      <c r="P18" s="498"/>
      <c r="Q18" s="498"/>
      <c r="R18" s="499"/>
      <c r="S18" s="499"/>
      <c r="T18" s="499"/>
      <c r="U18" s="499"/>
      <c r="V18" s="500"/>
      <c r="W18" s="403"/>
      <c r="X18" s="404"/>
      <c r="Y18" s="404"/>
      <c r="Z18" s="404"/>
      <c r="AA18" s="404"/>
      <c r="AB18" s="395"/>
      <c r="AC18" s="501">
        <v>57.2</v>
      </c>
      <c r="AD18" s="502"/>
      <c r="AE18" s="502"/>
      <c r="AF18" s="502"/>
      <c r="AG18" s="503"/>
      <c r="AH18" s="501">
        <v>53.5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11550365</v>
      </c>
      <c r="BO18" s="386"/>
      <c r="BP18" s="386"/>
      <c r="BQ18" s="386"/>
      <c r="BR18" s="386"/>
      <c r="BS18" s="386"/>
      <c r="BT18" s="386"/>
      <c r="BU18" s="387"/>
      <c r="BV18" s="385">
        <v>11053833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361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15248257</v>
      </c>
      <c r="BO19" s="386"/>
      <c r="BP19" s="386"/>
      <c r="BQ19" s="386"/>
      <c r="BR19" s="386"/>
      <c r="BS19" s="386"/>
      <c r="BT19" s="386"/>
      <c r="BU19" s="387"/>
      <c r="BV19" s="385">
        <v>15963201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17207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23445728</v>
      </c>
      <c r="BO23" s="386"/>
      <c r="BP23" s="386"/>
      <c r="BQ23" s="386"/>
      <c r="BR23" s="386"/>
      <c r="BS23" s="386"/>
      <c r="BT23" s="386"/>
      <c r="BU23" s="387"/>
      <c r="BV23" s="385">
        <v>21052809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8560</v>
      </c>
      <c r="R24" s="437"/>
      <c r="S24" s="437"/>
      <c r="T24" s="437"/>
      <c r="U24" s="437"/>
      <c r="V24" s="476"/>
      <c r="W24" s="531"/>
      <c r="X24" s="519"/>
      <c r="Y24" s="520"/>
      <c r="Z24" s="435" t="s">
        <v>155</v>
      </c>
      <c r="AA24" s="415"/>
      <c r="AB24" s="415"/>
      <c r="AC24" s="415"/>
      <c r="AD24" s="415"/>
      <c r="AE24" s="415"/>
      <c r="AF24" s="415"/>
      <c r="AG24" s="416"/>
      <c r="AH24" s="436">
        <v>432</v>
      </c>
      <c r="AI24" s="437"/>
      <c r="AJ24" s="437"/>
      <c r="AK24" s="437"/>
      <c r="AL24" s="476"/>
      <c r="AM24" s="436">
        <v>1394496</v>
      </c>
      <c r="AN24" s="437"/>
      <c r="AO24" s="437"/>
      <c r="AP24" s="437"/>
      <c r="AQ24" s="437"/>
      <c r="AR24" s="476"/>
      <c r="AS24" s="436">
        <v>3228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13349353</v>
      </c>
      <c r="BO24" s="386"/>
      <c r="BP24" s="386"/>
      <c r="BQ24" s="386"/>
      <c r="BR24" s="386"/>
      <c r="BS24" s="386"/>
      <c r="BT24" s="386"/>
      <c r="BU24" s="387"/>
      <c r="BV24" s="385">
        <v>12466930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6840</v>
      </c>
      <c r="R25" s="437"/>
      <c r="S25" s="437"/>
      <c r="T25" s="437"/>
      <c r="U25" s="437"/>
      <c r="V25" s="476"/>
      <c r="W25" s="531"/>
      <c r="X25" s="519"/>
      <c r="Y25" s="520"/>
      <c r="Z25" s="435" t="s">
        <v>158</v>
      </c>
      <c r="AA25" s="415"/>
      <c r="AB25" s="415"/>
      <c r="AC25" s="415"/>
      <c r="AD25" s="415"/>
      <c r="AE25" s="415"/>
      <c r="AF25" s="415"/>
      <c r="AG25" s="416"/>
      <c r="AH25" s="436">
        <v>110</v>
      </c>
      <c r="AI25" s="437"/>
      <c r="AJ25" s="437"/>
      <c r="AK25" s="437"/>
      <c r="AL25" s="476"/>
      <c r="AM25" s="436">
        <v>377410</v>
      </c>
      <c r="AN25" s="437"/>
      <c r="AO25" s="437"/>
      <c r="AP25" s="437"/>
      <c r="AQ25" s="437"/>
      <c r="AR25" s="476"/>
      <c r="AS25" s="436">
        <v>3431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136214</v>
      </c>
      <c r="BO25" s="349"/>
      <c r="BP25" s="349"/>
      <c r="BQ25" s="349"/>
      <c r="BR25" s="349"/>
      <c r="BS25" s="349"/>
      <c r="BT25" s="349"/>
      <c r="BU25" s="350"/>
      <c r="BV25" s="348">
        <v>219292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6400</v>
      </c>
      <c r="R26" s="437"/>
      <c r="S26" s="437"/>
      <c r="T26" s="437"/>
      <c r="U26" s="437"/>
      <c r="V26" s="476"/>
      <c r="W26" s="531"/>
      <c r="X26" s="519"/>
      <c r="Y26" s="520"/>
      <c r="Z26" s="435" t="s">
        <v>161</v>
      </c>
      <c r="AA26" s="541"/>
      <c r="AB26" s="541"/>
      <c r="AC26" s="541"/>
      <c r="AD26" s="541"/>
      <c r="AE26" s="541"/>
      <c r="AF26" s="541"/>
      <c r="AG26" s="542"/>
      <c r="AH26" s="436">
        <v>17</v>
      </c>
      <c r="AI26" s="437"/>
      <c r="AJ26" s="437"/>
      <c r="AK26" s="437"/>
      <c r="AL26" s="476"/>
      <c r="AM26" s="436">
        <v>45628</v>
      </c>
      <c r="AN26" s="437"/>
      <c r="AO26" s="437"/>
      <c r="AP26" s="437"/>
      <c r="AQ26" s="437"/>
      <c r="AR26" s="476"/>
      <c r="AS26" s="436">
        <v>2684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3390</v>
      </c>
      <c r="R27" s="437"/>
      <c r="S27" s="437"/>
      <c r="T27" s="437"/>
      <c r="U27" s="437"/>
      <c r="V27" s="476"/>
      <c r="W27" s="531"/>
      <c r="X27" s="519"/>
      <c r="Y27" s="520"/>
      <c r="Z27" s="435" t="s">
        <v>164</v>
      </c>
      <c r="AA27" s="415"/>
      <c r="AB27" s="415"/>
      <c r="AC27" s="415"/>
      <c r="AD27" s="415"/>
      <c r="AE27" s="415"/>
      <c r="AF27" s="415"/>
      <c r="AG27" s="416"/>
      <c r="AH27" s="436">
        <v>19</v>
      </c>
      <c r="AI27" s="437"/>
      <c r="AJ27" s="437"/>
      <c r="AK27" s="437"/>
      <c r="AL27" s="476"/>
      <c r="AM27" s="436">
        <v>57513</v>
      </c>
      <c r="AN27" s="437"/>
      <c r="AO27" s="437"/>
      <c r="AP27" s="437"/>
      <c r="AQ27" s="437"/>
      <c r="AR27" s="476"/>
      <c r="AS27" s="436">
        <v>3027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549562</v>
      </c>
      <c r="BO27" s="555"/>
      <c r="BP27" s="555"/>
      <c r="BQ27" s="555"/>
      <c r="BR27" s="555"/>
      <c r="BS27" s="555"/>
      <c r="BT27" s="555"/>
      <c r="BU27" s="556"/>
      <c r="BV27" s="554">
        <v>549562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3277187</v>
      </c>
      <c r="BO28" s="349"/>
      <c r="BP28" s="349"/>
      <c r="BQ28" s="349"/>
      <c r="BR28" s="349"/>
      <c r="BS28" s="349"/>
      <c r="BT28" s="349"/>
      <c r="BU28" s="350"/>
      <c r="BV28" s="348">
        <v>3274234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20</v>
      </c>
      <c r="M29" s="437"/>
      <c r="N29" s="437"/>
      <c r="O29" s="437"/>
      <c r="P29" s="476"/>
      <c r="Q29" s="436">
        <v>2960</v>
      </c>
      <c r="R29" s="437"/>
      <c r="S29" s="437"/>
      <c r="T29" s="437"/>
      <c r="U29" s="437"/>
      <c r="V29" s="476"/>
      <c r="W29" s="532"/>
      <c r="X29" s="533"/>
      <c r="Y29" s="534"/>
      <c r="Z29" s="435" t="s">
        <v>171</v>
      </c>
      <c r="AA29" s="415"/>
      <c r="AB29" s="415"/>
      <c r="AC29" s="415"/>
      <c r="AD29" s="415"/>
      <c r="AE29" s="415"/>
      <c r="AF29" s="415"/>
      <c r="AG29" s="416"/>
      <c r="AH29" s="436">
        <v>451</v>
      </c>
      <c r="AI29" s="437"/>
      <c r="AJ29" s="437"/>
      <c r="AK29" s="437"/>
      <c r="AL29" s="476"/>
      <c r="AM29" s="436">
        <v>1452009</v>
      </c>
      <c r="AN29" s="437"/>
      <c r="AO29" s="437"/>
      <c r="AP29" s="437"/>
      <c r="AQ29" s="437"/>
      <c r="AR29" s="476"/>
      <c r="AS29" s="436">
        <v>3220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2024088</v>
      </c>
      <c r="BO29" s="386"/>
      <c r="BP29" s="386"/>
      <c r="BQ29" s="386"/>
      <c r="BR29" s="386"/>
      <c r="BS29" s="386"/>
      <c r="BT29" s="386"/>
      <c r="BU29" s="387"/>
      <c r="BV29" s="385">
        <v>1894491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2637495</v>
      </c>
      <c r="BO30" s="555"/>
      <c r="BP30" s="555"/>
      <c r="BQ30" s="555"/>
      <c r="BR30" s="555"/>
      <c r="BS30" s="555"/>
      <c r="BT30" s="555"/>
      <c r="BU30" s="556"/>
      <c r="BV30" s="554">
        <v>2196622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小美玉市土地開発公社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霊園事業特別会計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美野里ふるさと食品公社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IF('各会計、関係団体の財政状況及び健全化判断比率'!B37="","",'各会計、関係団体の財政状況及び健全化判断比率'!B37)</f>
        <v>戸別浄化槽事業特別会計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美野里農業公社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介護保険特別会計（保険事業勘定）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介護保険特別会計（介護サービス事業勘定）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茨城地方広域環境事務組合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湖北水道企業団</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湖北環境衛生組合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茨城美野里環境組合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霞台厚生施設組合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6444594</v>
      </c>
      <c r="S5" s="583"/>
      <c r="T5" s="583"/>
      <c r="U5" s="583"/>
      <c r="V5" s="583"/>
      <c r="W5" s="583"/>
      <c r="X5" s="583"/>
      <c r="Y5" s="584"/>
      <c r="Z5" s="585">
        <v>25.2</v>
      </c>
      <c r="AA5" s="585"/>
      <c r="AB5" s="585"/>
      <c r="AC5" s="585"/>
      <c r="AD5" s="586">
        <v>6444594</v>
      </c>
      <c r="AE5" s="586"/>
      <c r="AF5" s="586"/>
      <c r="AG5" s="586"/>
      <c r="AH5" s="586"/>
      <c r="AI5" s="586"/>
      <c r="AJ5" s="586"/>
      <c r="AK5" s="586"/>
      <c r="AL5" s="587">
        <v>52.1</v>
      </c>
      <c r="AM5" s="588"/>
      <c r="AN5" s="588"/>
      <c r="AO5" s="589"/>
      <c r="AP5" s="579" t="s">
        <v>209</v>
      </c>
      <c r="AQ5" s="580"/>
      <c r="AR5" s="580"/>
      <c r="AS5" s="580"/>
      <c r="AT5" s="580"/>
      <c r="AU5" s="580"/>
      <c r="AV5" s="580"/>
      <c r="AW5" s="580"/>
      <c r="AX5" s="580"/>
      <c r="AY5" s="580"/>
      <c r="AZ5" s="580"/>
      <c r="BA5" s="580"/>
      <c r="BB5" s="580"/>
      <c r="BC5" s="580"/>
      <c r="BD5" s="580"/>
      <c r="BE5" s="580"/>
      <c r="BF5" s="581"/>
      <c r="BG5" s="593">
        <v>6444594</v>
      </c>
      <c r="BH5" s="594"/>
      <c r="BI5" s="594"/>
      <c r="BJ5" s="594"/>
      <c r="BK5" s="594"/>
      <c r="BL5" s="594"/>
      <c r="BM5" s="594"/>
      <c r="BN5" s="595"/>
      <c r="BO5" s="596">
        <v>100</v>
      </c>
      <c r="BP5" s="596"/>
      <c r="BQ5" s="596"/>
      <c r="BR5" s="596"/>
      <c r="BS5" s="597">
        <v>88006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306621</v>
      </c>
      <c r="S6" s="594"/>
      <c r="T6" s="594"/>
      <c r="U6" s="594"/>
      <c r="V6" s="594"/>
      <c r="W6" s="594"/>
      <c r="X6" s="594"/>
      <c r="Y6" s="595"/>
      <c r="Z6" s="596">
        <v>1.2</v>
      </c>
      <c r="AA6" s="596"/>
      <c r="AB6" s="596"/>
      <c r="AC6" s="596"/>
      <c r="AD6" s="597">
        <v>306621</v>
      </c>
      <c r="AE6" s="597"/>
      <c r="AF6" s="597"/>
      <c r="AG6" s="597"/>
      <c r="AH6" s="597"/>
      <c r="AI6" s="597"/>
      <c r="AJ6" s="597"/>
      <c r="AK6" s="597"/>
      <c r="AL6" s="598">
        <v>2.5</v>
      </c>
      <c r="AM6" s="599"/>
      <c r="AN6" s="599"/>
      <c r="AO6" s="600"/>
      <c r="AP6" s="590" t="s">
        <v>214</v>
      </c>
      <c r="AQ6" s="591"/>
      <c r="AR6" s="591"/>
      <c r="AS6" s="591"/>
      <c r="AT6" s="591"/>
      <c r="AU6" s="591"/>
      <c r="AV6" s="591"/>
      <c r="AW6" s="591"/>
      <c r="AX6" s="591"/>
      <c r="AY6" s="591"/>
      <c r="AZ6" s="591"/>
      <c r="BA6" s="591"/>
      <c r="BB6" s="591"/>
      <c r="BC6" s="591"/>
      <c r="BD6" s="591"/>
      <c r="BE6" s="591"/>
      <c r="BF6" s="592"/>
      <c r="BG6" s="593">
        <v>6444594</v>
      </c>
      <c r="BH6" s="594"/>
      <c r="BI6" s="594"/>
      <c r="BJ6" s="594"/>
      <c r="BK6" s="594"/>
      <c r="BL6" s="594"/>
      <c r="BM6" s="594"/>
      <c r="BN6" s="595"/>
      <c r="BO6" s="596">
        <v>100</v>
      </c>
      <c r="BP6" s="596"/>
      <c r="BQ6" s="596"/>
      <c r="BR6" s="596"/>
      <c r="BS6" s="597">
        <v>88006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199010</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199010</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9409</v>
      </c>
      <c r="S7" s="594"/>
      <c r="T7" s="594"/>
      <c r="U7" s="594"/>
      <c r="V7" s="594"/>
      <c r="W7" s="594"/>
      <c r="X7" s="594"/>
      <c r="Y7" s="595"/>
      <c r="Z7" s="596">
        <v>0</v>
      </c>
      <c r="AA7" s="596"/>
      <c r="AB7" s="596"/>
      <c r="AC7" s="596"/>
      <c r="AD7" s="597">
        <v>9409</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2923239</v>
      </c>
      <c r="BH7" s="594"/>
      <c r="BI7" s="594"/>
      <c r="BJ7" s="594"/>
      <c r="BK7" s="594"/>
      <c r="BL7" s="594"/>
      <c r="BM7" s="594"/>
      <c r="BN7" s="595"/>
      <c r="BO7" s="596">
        <v>45.4</v>
      </c>
      <c r="BP7" s="596"/>
      <c r="BQ7" s="596"/>
      <c r="BR7" s="596"/>
      <c r="BS7" s="597">
        <v>88006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3018558</v>
      </c>
      <c r="CS7" s="594"/>
      <c r="CT7" s="594"/>
      <c r="CU7" s="594"/>
      <c r="CV7" s="594"/>
      <c r="CW7" s="594"/>
      <c r="CX7" s="594"/>
      <c r="CY7" s="595"/>
      <c r="CZ7" s="596">
        <v>12.2</v>
      </c>
      <c r="DA7" s="596"/>
      <c r="DB7" s="596"/>
      <c r="DC7" s="596"/>
      <c r="DD7" s="602">
        <v>56225</v>
      </c>
      <c r="DE7" s="594"/>
      <c r="DF7" s="594"/>
      <c r="DG7" s="594"/>
      <c r="DH7" s="594"/>
      <c r="DI7" s="594"/>
      <c r="DJ7" s="594"/>
      <c r="DK7" s="594"/>
      <c r="DL7" s="594"/>
      <c r="DM7" s="594"/>
      <c r="DN7" s="594"/>
      <c r="DO7" s="594"/>
      <c r="DP7" s="595"/>
      <c r="DQ7" s="602">
        <v>2061017</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37626</v>
      </c>
      <c r="S8" s="594"/>
      <c r="T8" s="594"/>
      <c r="U8" s="594"/>
      <c r="V8" s="594"/>
      <c r="W8" s="594"/>
      <c r="X8" s="594"/>
      <c r="Y8" s="595"/>
      <c r="Z8" s="596">
        <v>0.1</v>
      </c>
      <c r="AA8" s="596"/>
      <c r="AB8" s="596"/>
      <c r="AC8" s="596"/>
      <c r="AD8" s="597">
        <v>37626</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86857</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6588209</v>
      </c>
      <c r="CS8" s="594"/>
      <c r="CT8" s="594"/>
      <c r="CU8" s="594"/>
      <c r="CV8" s="594"/>
      <c r="CW8" s="594"/>
      <c r="CX8" s="594"/>
      <c r="CY8" s="595"/>
      <c r="CZ8" s="596">
        <v>26.6</v>
      </c>
      <c r="DA8" s="596"/>
      <c r="DB8" s="596"/>
      <c r="DC8" s="596"/>
      <c r="DD8" s="602">
        <v>19389</v>
      </c>
      <c r="DE8" s="594"/>
      <c r="DF8" s="594"/>
      <c r="DG8" s="594"/>
      <c r="DH8" s="594"/>
      <c r="DI8" s="594"/>
      <c r="DJ8" s="594"/>
      <c r="DK8" s="594"/>
      <c r="DL8" s="594"/>
      <c r="DM8" s="594"/>
      <c r="DN8" s="594"/>
      <c r="DO8" s="594"/>
      <c r="DP8" s="595"/>
      <c r="DQ8" s="602">
        <v>3214103</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22318</v>
      </c>
      <c r="S9" s="594"/>
      <c r="T9" s="594"/>
      <c r="U9" s="594"/>
      <c r="V9" s="594"/>
      <c r="W9" s="594"/>
      <c r="X9" s="594"/>
      <c r="Y9" s="595"/>
      <c r="Z9" s="596">
        <v>0.1</v>
      </c>
      <c r="AA9" s="596"/>
      <c r="AB9" s="596"/>
      <c r="AC9" s="596"/>
      <c r="AD9" s="597">
        <v>22318</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2161308</v>
      </c>
      <c r="BH9" s="594"/>
      <c r="BI9" s="594"/>
      <c r="BJ9" s="594"/>
      <c r="BK9" s="594"/>
      <c r="BL9" s="594"/>
      <c r="BM9" s="594"/>
      <c r="BN9" s="595"/>
      <c r="BO9" s="596">
        <v>33.5</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1752741</v>
      </c>
      <c r="CS9" s="594"/>
      <c r="CT9" s="594"/>
      <c r="CU9" s="594"/>
      <c r="CV9" s="594"/>
      <c r="CW9" s="594"/>
      <c r="CX9" s="594"/>
      <c r="CY9" s="595"/>
      <c r="CZ9" s="596">
        <v>7.1</v>
      </c>
      <c r="DA9" s="596"/>
      <c r="DB9" s="596"/>
      <c r="DC9" s="596"/>
      <c r="DD9" s="602">
        <v>192467</v>
      </c>
      <c r="DE9" s="594"/>
      <c r="DF9" s="594"/>
      <c r="DG9" s="594"/>
      <c r="DH9" s="594"/>
      <c r="DI9" s="594"/>
      <c r="DJ9" s="594"/>
      <c r="DK9" s="594"/>
      <c r="DL9" s="594"/>
      <c r="DM9" s="594"/>
      <c r="DN9" s="594"/>
      <c r="DO9" s="594"/>
      <c r="DP9" s="595"/>
      <c r="DQ9" s="602">
        <v>1452116</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597304</v>
      </c>
      <c r="S10" s="594"/>
      <c r="T10" s="594"/>
      <c r="U10" s="594"/>
      <c r="V10" s="594"/>
      <c r="W10" s="594"/>
      <c r="X10" s="594"/>
      <c r="Y10" s="595"/>
      <c r="Z10" s="596">
        <v>2.2999999999999998</v>
      </c>
      <c r="AA10" s="596"/>
      <c r="AB10" s="596"/>
      <c r="AC10" s="596"/>
      <c r="AD10" s="597">
        <v>597304</v>
      </c>
      <c r="AE10" s="597"/>
      <c r="AF10" s="597"/>
      <c r="AG10" s="597"/>
      <c r="AH10" s="597"/>
      <c r="AI10" s="597"/>
      <c r="AJ10" s="597"/>
      <c r="AK10" s="597"/>
      <c r="AL10" s="598">
        <v>4.8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136019</v>
      </c>
      <c r="BH10" s="594"/>
      <c r="BI10" s="594"/>
      <c r="BJ10" s="594"/>
      <c r="BK10" s="594"/>
      <c r="BL10" s="594"/>
      <c r="BM10" s="594"/>
      <c r="BN10" s="595"/>
      <c r="BO10" s="596">
        <v>2.1</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59910</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1214</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43511</v>
      </c>
      <c r="S11" s="594"/>
      <c r="T11" s="594"/>
      <c r="U11" s="594"/>
      <c r="V11" s="594"/>
      <c r="W11" s="594"/>
      <c r="X11" s="594"/>
      <c r="Y11" s="595"/>
      <c r="Z11" s="596">
        <v>0.2</v>
      </c>
      <c r="AA11" s="596"/>
      <c r="AB11" s="596"/>
      <c r="AC11" s="596"/>
      <c r="AD11" s="597">
        <v>43511</v>
      </c>
      <c r="AE11" s="597"/>
      <c r="AF11" s="597"/>
      <c r="AG11" s="597"/>
      <c r="AH11" s="597"/>
      <c r="AI11" s="597"/>
      <c r="AJ11" s="597"/>
      <c r="AK11" s="597"/>
      <c r="AL11" s="598">
        <v>0.4</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539055</v>
      </c>
      <c r="BH11" s="594"/>
      <c r="BI11" s="594"/>
      <c r="BJ11" s="594"/>
      <c r="BK11" s="594"/>
      <c r="BL11" s="594"/>
      <c r="BM11" s="594"/>
      <c r="BN11" s="595"/>
      <c r="BO11" s="596">
        <v>8.4</v>
      </c>
      <c r="BP11" s="596"/>
      <c r="BQ11" s="596"/>
      <c r="BR11" s="596"/>
      <c r="BS11" s="602">
        <v>88006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1445798</v>
      </c>
      <c r="CS11" s="594"/>
      <c r="CT11" s="594"/>
      <c r="CU11" s="594"/>
      <c r="CV11" s="594"/>
      <c r="CW11" s="594"/>
      <c r="CX11" s="594"/>
      <c r="CY11" s="595"/>
      <c r="CZ11" s="596">
        <v>5.8</v>
      </c>
      <c r="DA11" s="596"/>
      <c r="DB11" s="596"/>
      <c r="DC11" s="596"/>
      <c r="DD11" s="602">
        <v>691129</v>
      </c>
      <c r="DE11" s="594"/>
      <c r="DF11" s="594"/>
      <c r="DG11" s="594"/>
      <c r="DH11" s="594"/>
      <c r="DI11" s="594"/>
      <c r="DJ11" s="594"/>
      <c r="DK11" s="594"/>
      <c r="DL11" s="594"/>
      <c r="DM11" s="594"/>
      <c r="DN11" s="594"/>
      <c r="DO11" s="594"/>
      <c r="DP11" s="595"/>
      <c r="DQ11" s="602">
        <v>724688</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2989439</v>
      </c>
      <c r="BH12" s="594"/>
      <c r="BI12" s="594"/>
      <c r="BJ12" s="594"/>
      <c r="BK12" s="594"/>
      <c r="BL12" s="594"/>
      <c r="BM12" s="594"/>
      <c r="BN12" s="595"/>
      <c r="BO12" s="596">
        <v>46.4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274491</v>
      </c>
      <c r="CS12" s="594"/>
      <c r="CT12" s="594"/>
      <c r="CU12" s="594"/>
      <c r="CV12" s="594"/>
      <c r="CW12" s="594"/>
      <c r="CX12" s="594"/>
      <c r="CY12" s="595"/>
      <c r="CZ12" s="596">
        <v>1.1000000000000001</v>
      </c>
      <c r="DA12" s="596"/>
      <c r="DB12" s="596"/>
      <c r="DC12" s="596"/>
      <c r="DD12" s="602">
        <v>14621</v>
      </c>
      <c r="DE12" s="594"/>
      <c r="DF12" s="594"/>
      <c r="DG12" s="594"/>
      <c r="DH12" s="594"/>
      <c r="DI12" s="594"/>
      <c r="DJ12" s="594"/>
      <c r="DK12" s="594"/>
      <c r="DL12" s="594"/>
      <c r="DM12" s="594"/>
      <c r="DN12" s="594"/>
      <c r="DO12" s="594"/>
      <c r="DP12" s="595"/>
      <c r="DQ12" s="602">
        <v>186314</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34363</v>
      </c>
      <c r="S13" s="594"/>
      <c r="T13" s="594"/>
      <c r="U13" s="594"/>
      <c r="V13" s="594"/>
      <c r="W13" s="594"/>
      <c r="X13" s="594"/>
      <c r="Y13" s="595"/>
      <c r="Z13" s="596">
        <v>0.1</v>
      </c>
      <c r="AA13" s="596"/>
      <c r="AB13" s="596"/>
      <c r="AC13" s="596"/>
      <c r="AD13" s="597">
        <v>34363</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2967775</v>
      </c>
      <c r="BH13" s="594"/>
      <c r="BI13" s="594"/>
      <c r="BJ13" s="594"/>
      <c r="BK13" s="594"/>
      <c r="BL13" s="594"/>
      <c r="BM13" s="594"/>
      <c r="BN13" s="595"/>
      <c r="BO13" s="596">
        <v>46.1</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3707889</v>
      </c>
      <c r="CS13" s="594"/>
      <c r="CT13" s="594"/>
      <c r="CU13" s="594"/>
      <c r="CV13" s="594"/>
      <c r="CW13" s="594"/>
      <c r="CX13" s="594"/>
      <c r="CY13" s="595"/>
      <c r="CZ13" s="596">
        <v>15</v>
      </c>
      <c r="DA13" s="596"/>
      <c r="DB13" s="596"/>
      <c r="DC13" s="596"/>
      <c r="DD13" s="602">
        <v>2526121</v>
      </c>
      <c r="DE13" s="594"/>
      <c r="DF13" s="594"/>
      <c r="DG13" s="594"/>
      <c r="DH13" s="594"/>
      <c r="DI13" s="594"/>
      <c r="DJ13" s="594"/>
      <c r="DK13" s="594"/>
      <c r="DL13" s="594"/>
      <c r="DM13" s="594"/>
      <c r="DN13" s="594"/>
      <c r="DO13" s="594"/>
      <c r="DP13" s="595"/>
      <c r="DQ13" s="602">
        <v>1835876</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123316</v>
      </c>
      <c r="BH14" s="594"/>
      <c r="BI14" s="594"/>
      <c r="BJ14" s="594"/>
      <c r="BK14" s="594"/>
      <c r="BL14" s="594"/>
      <c r="BM14" s="594"/>
      <c r="BN14" s="595"/>
      <c r="BO14" s="596">
        <v>1.9</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1818885</v>
      </c>
      <c r="CS14" s="594"/>
      <c r="CT14" s="594"/>
      <c r="CU14" s="594"/>
      <c r="CV14" s="594"/>
      <c r="CW14" s="594"/>
      <c r="CX14" s="594"/>
      <c r="CY14" s="595"/>
      <c r="CZ14" s="596">
        <v>7.4</v>
      </c>
      <c r="DA14" s="596"/>
      <c r="DB14" s="596"/>
      <c r="DC14" s="596"/>
      <c r="DD14" s="602">
        <v>820030</v>
      </c>
      <c r="DE14" s="594"/>
      <c r="DF14" s="594"/>
      <c r="DG14" s="594"/>
      <c r="DH14" s="594"/>
      <c r="DI14" s="594"/>
      <c r="DJ14" s="594"/>
      <c r="DK14" s="594"/>
      <c r="DL14" s="594"/>
      <c r="DM14" s="594"/>
      <c r="DN14" s="594"/>
      <c r="DO14" s="594"/>
      <c r="DP14" s="595"/>
      <c r="DQ14" s="602">
        <v>1063457</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23761</v>
      </c>
      <c r="S15" s="594"/>
      <c r="T15" s="594"/>
      <c r="U15" s="594"/>
      <c r="V15" s="594"/>
      <c r="W15" s="594"/>
      <c r="X15" s="594"/>
      <c r="Y15" s="595"/>
      <c r="Z15" s="596">
        <v>0.1</v>
      </c>
      <c r="AA15" s="596"/>
      <c r="AB15" s="596"/>
      <c r="AC15" s="596"/>
      <c r="AD15" s="597">
        <v>23761</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408600</v>
      </c>
      <c r="BH15" s="594"/>
      <c r="BI15" s="594"/>
      <c r="BJ15" s="594"/>
      <c r="BK15" s="594"/>
      <c r="BL15" s="594"/>
      <c r="BM15" s="594"/>
      <c r="BN15" s="595"/>
      <c r="BO15" s="596">
        <v>6.3</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3989707</v>
      </c>
      <c r="CS15" s="594"/>
      <c r="CT15" s="594"/>
      <c r="CU15" s="594"/>
      <c r="CV15" s="594"/>
      <c r="CW15" s="594"/>
      <c r="CX15" s="594"/>
      <c r="CY15" s="595"/>
      <c r="CZ15" s="596">
        <v>16.100000000000001</v>
      </c>
      <c r="DA15" s="596"/>
      <c r="DB15" s="596"/>
      <c r="DC15" s="596"/>
      <c r="DD15" s="602">
        <v>2181268</v>
      </c>
      <c r="DE15" s="594"/>
      <c r="DF15" s="594"/>
      <c r="DG15" s="594"/>
      <c r="DH15" s="594"/>
      <c r="DI15" s="594"/>
      <c r="DJ15" s="594"/>
      <c r="DK15" s="594"/>
      <c r="DL15" s="594"/>
      <c r="DM15" s="594"/>
      <c r="DN15" s="594"/>
      <c r="DO15" s="594"/>
      <c r="DP15" s="595"/>
      <c r="DQ15" s="602">
        <v>1919833</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5084809</v>
      </c>
      <c r="S16" s="594"/>
      <c r="T16" s="594"/>
      <c r="U16" s="594"/>
      <c r="V16" s="594"/>
      <c r="W16" s="594"/>
      <c r="X16" s="594"/>
      <c r="Y16" s="595"/>
      <c r="Z16" s="596">
        <v>19.899999999999999</v>
      </c>
      <c r="AA16" s="596"/>
      <c r="AB16" s="596"/>
      <c r="AC16" s="596"/>
      <c r="AD16" s="597">
        <v>4522426</v>
      </c>
      <c r="AE16" s="597"/>
      <c r="AF16" s="597"/>
      <c r="AG16" s="597"/>
      <c r="AH16" s="597"/>
      <c r="AI16" s="597"/>
      <c r="AJ16" s="597"/>
      <c r="AK16" s="597"/>
      <c r="AL16" s="598">
        <v>36.6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4522426</v>
      </c>
      <c r="S17" s="594"/>
      <c r="T17" s="594"/>
      <c r="U17" s="594"/>
      <c r="V17" s="594"/>
      <c r="W17" s="594"/>
      <c r="X17" s="594"/>
      <c r="Y17" s="595"/>
      <c r="Z17" s="596">
        <v>17.7</v>
      </c>
      <c r="AA17" s="596"/>
      <c r="AB17" s="596"/>
      <c r="AC17" s="596"/>
      <c r="AD17" s="597">
        <v>4522426</v>
      </c>
      <c r="AE17" s="597"/>
      <c r="AF17" s="597"/>
      <c r="AG17" s="597"/>
      <c r="AH17" s="597"/>
      <c r="AI17" s="597"/>
      <c r="AJ17" s="597"/>
      <c r="AK17" s="597"/>
      <c r="AL17" s="598">
        <v>36.6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1872787</v>
      </c>
      <c r="CS17" s="594"/>
      <c r="CT17" s="594"/>
      <c r="CU17" s="594"/>
      <c r="CV17" s="594"/>
      <c r="CW17" s="594"/>
      <c r="CX17" s="594"/>
      <c r="CY17" s="595"/>
      <c r="CZ17" s="596">
        <v>7.6</v>
      </c>
      <c r="DA17" s="596"/>
      <c r="DB17" s="596"/>
      <c r="DC17" s="596"/>
      <c r="DD17" s="602" t="s">
        <v>112</v>
      </c>
      <c r="DE17" s="594"/>
      <c r="DF17" s="594"/>
      <c r="DG17" s="594"/>
      <c r="DH17" s="594"/>
      <c r="DI17" s="594"/>
      <c r="DJ17" s="594"/>
      <c r="DK17" s="594"/>
      <c r="DL17" s="594"/>
      <c r="DM17" s="594"/>
      <c r="DN17" s="594"/>
      <c r="DO17" s="594"/>
      <c r="DP17" s="595"/>
      <c r="DQ17" s="602">
        <v>1767235</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529396</v>
      </c>
      <c r="S18" s="594"/>
      <c r="T18" s="594"/>
      <c r="U18" s="594"/>
      <c r="V18" s="594"/>
      <c r="W18" s="594"/>
      <c r="X18" s="594"/>
      <c r="Y18" s="595"/>
      <c r="Z18" s="596">
        <v>2.1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32987</v>
      </c>
      <c r="S19" s="594"/>
      <c r="T19" s="594"/>
      <c r="U19" s="594"/>
      <c r="V19" s="594"/>
      <c r="W19" s="594"/>
      <c r="X19" s="594"/>
      <c r="Y19" s="595"/>
      <c r="Z19" s="596">
        <v>0.1</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12604316</v>
      </c>
      <c r="S20" s="594"/>
      <c r="T20" s="594"/>
      <c r="U20" s="594"/>
      <c r="V20" s="594"/>
      <c r="W20" s="594"/>
      <c r="X20" s="594"/>
      <c r="Y20" s="595"/>
      <c r="Z20" s="596">
        <v>49.3</v>
      </c>
      <c r="AA20" s="596"/>
      <c r="AB20" s="596"/>
      <c r="AC20" s="596"/>
      <c r="AD20" s="597">
        <v>12041933</v>
      </c>
      <c r="AE20" s="597"/>
      <c r="AF20" s="597"/>
      <c r="AG20" s="597"/>
      <c r="AH20" s="597"/>
      <c r="AI20" s="597"/>
      <c r="AJ20" s="597"/>
      <c r="AK20" s="597"/>
      <c r="AL20" s="598">
        <v>97.4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24727985</v>
      </c>
      <c r="CS20" s="594"/>
      <c r="CT20" s="594"/>
      <c r="CU20" s="594"/>
      <c r="CV20" s="594"/>
      <c r="CW20" s="594"/>
      <c r="CX20" s="594"/>
      <c r="CY20" s="595"/>
      <c r="CZ20" s="596">
        <v>100</v>
      </c>
      <c r="DA20" s="596"/>
      <c r="DB20" s="596"/>
      <c r="DC20" s="596"/>
      <c r="DD20" s="602">
        <v>6501250</v>
      </c>
      <c r="DE20" s="594"/>
      <c r="DF20" s="594"/>
      <c r="DG20" s="594"/>
      <c r="DH20" s="594"/>
      <c r="DI20" s="594"/>
      <c r="DJ20" s="594"/>
      <c r="DK20" s="594"/>
      <c r="DL20" s="594"/>
      <c r="DM20" s="594"/>
      <c r="DN20" s="594"/>
      <c r="DO20" s="594"/>
      <c r="DP20" s="595"/>
      <c r="DQ20" s="602">
        <v>14424863</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5579</v>
      </c>
      <c r="S21" s="594"/>
      <c r="T21" s="594"/>
      <c r="U21" s="594"/>
      <c r="V21" s="594"/>
      <c r="W21" s="594"/>
      <c r="X21" s="594"/>
      <c r="Y21" s="595"/>
      <c r="Z21" s="596">
        <v>0</v>
      </c>
      <c r="AA21" s="596"/>
      <c r="AB21" s="596"/>
      <c r="AC21" s="596"/>
      <c r="AD21" s="597">
        <v>5579</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315258</v>
      </c>
      <c r="S22" s="594"/>
      <c r="T22" s="594"/>
      <c r="U22" s="594"/>
      <c r="V22" s="594"/>
      <c r="W22" s="594"/>
      <c r="X22" s="594"/>
      <c r="Y22" s="595"/>
      <c r="Z22" s="596">
        <v>1.2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120526</v>
      </c>
      <c r="S23" s="594"/>
      <c r="T23" s="594"/>
      <c r="U23" s="594"/>
      <c r="V23" s="594"/>
      <c r="W23" s="594"/>
      <c r="X23" s="594"/>
      <c r="Y23" s="595"/>
      <c r="Z23" s="596">
        <v>0.5</v>
      </c>
      <c r="AA23" s="596"/>
      <c r="AB23" s="596"/>
      <c r="AC23" s="596"/>
      <c r="AD23" s="597">
        <v>13503</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74609</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9721024</v>
      </c>
      <c r="CS24" s="583"/>
      <c r="CT24" s="583"/>
      <c r="CU24" s="583"/>
      <c r="CV24" s="583"/>
      <c r="CW24" s="583"/>
      <c r="CX24" s="583"/>
      <c r="CY24" s="584"/>
      <c r="CZ24" s="620">
        <v>39.299999999999997</v>
      </c>
      <c r="DA24" s="621"/>
      <c r="DB24" s="621"/>
      <c r="DC24" s="622"/>
      <c r="DD24" s="619">
        <v>6671706</v>
      </c>
      <c r="DE24" s="583"/>
      <c r="DF24" s="583"/>
      <c r="DG24" s="583"/>
      <c r="DH24" s="583"/>
      <c r="DI24" s="583"/>
      <c r="DJ24" s="583"/>
      <c r="DK24" s="584"/>
      <c r="DL24" s="619">
        <v>6603472</v>
      </c>
      <c r="DM24" s="583"/>
      <c r="DN24" s="583"/>
      <c r="DO24" s="583"/>
      <c r="DP24" s="583"/>
      <c r="DQ24" s="583"/>
      <c r="DR24" s="583"/>
      <c r="DS24" s="583"/>
      <c r="DT24" s="583"/>
      <c r="DU24" s="583"/>
      <c r="DV24" s="584"/>
      <c r="DW24" s="587">
        <v>49.3</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4686574</v>
      </c>
      <c r="S25" s="594"/>
      <c r="T25" s="594"/>
      <c r="U25" s="594"/>
      <c r="V25" s="594"/>
      <c r="W25" s="594"/>
      <c r="X25" s="594"/>
      <c r="Y25" s="595"/>
      <c r="Z25" s="596">
        <v>18.3</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3810095</v>
      </c>
      <c r="CS25" s="625"/>
      <c r="CT25" s="625"/>
      <c r="CU25" s="625"/>
      <c r="CV25" s="625"/>
      <c r="CW25" s="625"/>
      <c r="CX25" s="625"/>
      <c r="CY25" s="626"/>
      <c r="CZ25" s="627">
        <v>15.4</v>
      </c>
      <c r="DA25" s="628"/>
      <c r="DB25" s="628"/>
      <c r="DC25" s="629"/>
      <c r="DD25" s="602">
        <v>3733846</v>
      </c>
      <c r="DE25" s="625"/>
      <c r="DF25" s="625"/>
      <c r="DG25" s="625"/>
      <c r="DH25" s="625"/>
      <c r="DI25" s="625"/>
      <c r="DJ25" s="625"/>
      <c r="DK25" s="626"/>
      <c r="DL25" s="602">
        <v>3666012</v>
      </c>
      <c r="DM25" s="625"/>
      <c r="DN25" s="625"/>
      <c r="DO25" s="625"/>
      <c r="DP25" s="625"/>
      <c r="DQ25" s="625"/>
      <c r="DR25" s="625"/>
      <c r="DS25" s="625"/>
      <c r="DT25" s="625"/>
      <c r="DU25" s="625"/>
      <c r="DV25" s="626"/>
      <c r="DW25" s="598">
        <v>27.4</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v>275617</v>
      </c>
      <c r="S26" s="594"/>
      <c r="T26" s="594"/>
      <c r="U26" s="594"/>
      <c r="V26" s="594"/>
      <c r="W26" s="594"/>
      <c r="X26" s="594"/>
      <c r="Y26" s="595"/>
      <c r="Z26" s="596">
        <v>1.1000000000000001</v>
      </c>
      <c r="AA26" s="596"/>
      <c r="AB26" s="596"/>
      <c r="AC26" s="596"/>
      <c r="AD26" s="597">
        <v>275617</v>
      </c>
      <c r="AE26" s="597"/>
      <c r="AF26" s="597"/>
      <c r="AG26" s="597"/>
      <c r="AH26" s="597"/>
      <c r="AI26" s="597"/>
      <c r="AJ26" s="597"/>
      <c r="AK26" s="597"/>
      <c r="AL26" s="598">
        <v>2.2000000000000002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2548295</v>
      </c>
      <c r="CS26" s="594"/>
      <c r="CT26" s="594"/>
      <c r="CU26" s="594"/>
      <c r="CV26" s="594"/>
      <c r="CW26" s="594"/>
      <c r="CX26" s="594"/>
      <c r="CY26" s="595"/>
      <c r="CZ26" s="627">
        <v>10.3</v>
      </c>
      <c r="DA26" s="628"/>
      <c r="DB26" s="628"/>
      <c r="DC26" s="629"/>
      <c r="DD26" s="602">
        <v>2496286</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1654917</v>
      </c>
      <c r="S27" s="594"/>
      <c r="T27" s="594"/>
      <c r="U27" s="594"/>
      <c r="V27" s="594"/>
      <c r="W27" s="594"/>
      <c r="X27" s="594"/>
      <c r="Y27" s="595"/>
      <c r="Z27" s="596">
        <v>6.5</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6444594</v>
      </c>
      <c r="BH27" s="594"/>
      <c r="BI27" s="594"/>
      <c r="BJ27" s="594"/>
      <c r="BK27" s="594"/>
      <c r="BL27" s="594"/>
      <c r="BM27" s="594"/>
      <c r="BN27" s="595"/>
      <c r="BO27" s="596">
        <v>100</v>
      </c>
      <c r="BP27" s="596"/>
      <c r="BQ27" s="596"/>
      <c r="BR27" s="596"/>
      <c r="BS27" s="602">
        <v>88006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4038142</v>
      </c>
      <c r="CS27" s="625"/>
      <c r="CT27" s="625"/>
      <c r="CU27" s="625"/>
      <c r="CV27" s="625"/>
      <c r="CW27" s="625"/>
      <c r="CX27" s="625"/>
      <c r="CY27" s="626"/>
      <c r="CZ27" s="627">
        <v>16.3</v>
      </c>
      <c r="DA27" s="628"/>
      <c r="DB27" s="628"/>
      <c r="DC27" s="629"/>
      <c r="DD27" s="602">
        <v>1170625</v>
      </c>
      <c r="DE27" s="625"/>
      <c r="DF27" s="625"/>
      <c r="DG27" s="625"/>
      <c r="DH27" s="625"/>
      <c r="DI27" s="625"/>
      <c r="DJ27" s="625"/>
      <c r="DK27" s="626"/>
      <c r="DL27" s="602">
        <v>1170225</v>
      </c>
      <c r="DM27" s="625"/>
      <c r="DN27" s="625"/>
      <c r="DO27" s="625"/>
      <c r="DP27" s="625"/>
      <c r="DQ27" s="625"/>
      <c r="DR27" s="625"/>
      <c r="DS27" s="625"/>
      <c r="DT27" s="625"/>
      <c r="DU27" s="625"/>
      <c r="DV27" s="626"/>
      <c r="DW27" s="598">
        <v>8.6999999999999993</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8991</v>
      </c>
      <c r="S28" s="594"/>
      <c r="T28" s="594"/>
      <c r="U28" s="594"/>
      <c r="V28" s="594"/>
      <c r="W28" s="594"/>
      <c r="X28" s="594"/>
      <c r="Y28" s="595"/>
      <c r="Z28" s="596">
        <v>0</v>
      </c>
      <c r="AA28" s="596"/>
      <c r="AB28" s="596"/>
      <c r="AC28" s="596"/>
      <c r="AD28" s="597">
        <v>1913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1872787</v>
      </c>
      <c r="CS28" s="594"/>
      <c r="CT28" s="594"/>
      <c r="CU28" s="594"/>
      <c r="CV28" s="594"/>
      <c r="CW28" s="594"/>
      <c r="CX28" s="594"/>
      <c r="CY28" s="595"/>
      <c r="CZ28" s="627">
        <v>7.6</v>
      </c>
      <c r="DA28" s="628"/>
      <c r="DB28" s="628"/>
      <c r="DC28" s="629"/>
      <c r="DD28" s="602">
        <v>1767235</v>
      </c>
      <c r="DE28" s="594"/>
      <c r="DF28" s="594"/>
      <c r="DG28" s="594"/>
      <c r="DH28" s="594"/>
      <c r="DI28" s="594"/>
      <c r="DJ28" s="594"/>
      <c r="DK28" s="595"/>
      <c r="DL28" s="602">
        <v>1767235</v>
      </c>
      <c r="DM28" s="594"/>
      <c r="DN28" s="594"/>
      <c r="DO28" s="594"/>
      <c r="DP28" s="594"/>
      <c r="DQ28" s="594"/>
      <c r="DR28" s="594"/>
      <c r="DS28" s="594"/>
      <c r="DT28" s="594"/>
      <c r="DU28" s="594"/>
      <c r="DV28" s="595"/>
      <c r="DW28" s="598">
        <v>13.2</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62180</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1872650</v>
      </c>
      <c r="CS29" s="625"/>
      <c r="CT29" s="625"/>
      <c r="CU29" s="625"/>
      <c r="CV29" s="625"/>
      <c r="CW29" s="625"/>
      <c r="CX29" s="625"/>
      <c r="CY29" s="626"/>
      <c r="CZ29" s="627">
        <v>7.6</v>
      </c>
      <c r="DA29" s="628"/>
      <c r="DB29" s="628"/>
      <c r="DC29" s="629"/>
      <c r="DD29" s="602">
        <v>1767098</v>
      </c>
      <c r="DE29" s="625"/>
      <c r="DF29" s="625"/>
      <c r="DG29" s="625"/>
      <c r="DH29" s="625"/>
      <c r="DI29" s="625"/>
      <c r="DJ29" s="625"/>
      <c r="DK29" s="626"/>
      <c r="DL29" s="602">
        <v>1767098</v>
      </c>
      <c r="DM29" s="625"/>
      <c r="DN29" s="625"/>
      <c r="DO29" s="625"/>
      <c r="DP29" s="625"/>
      <c r="DQ29" s="625"/>
      <c r="DR29" s="625"/>
      <c r="DS29" s="625"/>
      <c r="DT29" s="625"/>
      <c r="DU29" s="625"/>
      <c r="DV29" s="626"/>
      <c r="DW29" s="598">
        <v>13.2</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426979</v>
      </c>
      <c r="S30" s="594"/>
      <c r="T30" s="594"/>
      <c r="U30" s="594"/>
      <c r="V30" s="594"/>
      <c r="W30" s="594"/>
      <c r="X30" s="594"/>
      <c r="Y30" s="595"/>
      <c r="Z30" s="596">
        <v>1.7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97.4</v>
      </c>
      <c r="BH30" s="652"/>
      <c r="BI30" s="652"/>
      <c r="BJ30" s="652"/>
      <c r="BK30" s="652"/>
      <c r="BL30" s="652"/>
      <c r="BM30" s="588">
        <v>91.2</v>
      </c>
      <c r="BN30" s="652"/>
      <c r="BO30" s="652"/>
      <c r="BP30" s="652"/>
      <c r="BQ30" s="653"/>
      <c r="BR30" s="651">
        <v>97.2</v>
      </c>
      <c r="BS30" s="652"/>
      <c r="BT30" s="652"/>
      <c r="BU30" s="652"/>
      <c r="BV30" s="652"/>
      <c r="BW30" s="652"/>
      <c r="BX30" s="588">
        <v>90.9</v>
      </c>
      <c r="BY30" s="652"/>
      <c r="BZ30" s="652"/>
      <c r="CA30" s="652"/>
      <c r="CB30" s="653"/>
      <c r="CD30" s="656"/>
      <c r="CE30" s="657"/>
      <c r="CF30" s="607" t="s">
        <v>292</v>
      </c>
      <c r="CG30" s="608"/>
      <c r="CH30" s="608"/>
      <c r="CI30" s="608"/>
      <c r="CJ30" s="608"/>
      <c r="CK30" s="608"/>
      <c r="CL30" s="608"/>
      <c r="CM30" s="608"/>
      <c r="CN30" s="608"/>
      <c r="CO30" s="608"/>
      <c r="CP30" s="608"/>
      <c r="CQ30" s="609"/>
      <c r="CR30" s="593">
        <v>1661507</v>
      </c>
      <c r="CS30" s="594"/>
      <c r="CT30" s="594"/>
      <c r="CU30" s="594"/>
      <c r="CV30" s="594"/>
      <c r="CW30" s="594"/>
      <c r="CX30" s="594"/>
      <c r="CY30" s="595"/>
      <c r="CZ30" s="627">
        <v>6.7</v>
      </c>
      <c r="DA30" s="628"/>
      <c r="DB30" s="628"/>
      <c r="DC30" s="629"/>
      <c r="DD30" s="602">
        <v>1613922</v>
      </c>
      <c r="DE30" s="594"/>
      <c r="DF30" s="594"/>
      <c r="DG30" s="594"/>
      <c r="DH30" s="594"/>
      <c r="DI30" s="594"/>
      <c r="DJ30" s="594"/>
      <c r="DK30" s="595"/>
      <c r="DL30" s="602">
        <v>1613922</v>
      </c>
      <c r="DM30" s="594"/>
      <c r="DN30" s="594"/>
      <c r="DO30" s="594"/>
      <c r="DP30" s="594"/>
      <c r="DQ30" s="594"/>
      <c r="DR30" s="594"/>
      <c r="DS30" s="594"/>
      <c r="DT30" s="594"/>
      <c r="DU30" s="594"/>
      <c r="DV30" s="595"/>
      <c r="DW30" s="598">
        <v>12.1</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806947</v>
      </c>
      <c r="S31" s="594"/>
      <c r="T31" s="594"/>
      <c r="U31" s="594"/>
      <c r="V31" s="594"/>
      <c r="W31" s="594"/>
      <c r="X31" s="594"/>
      <c r="Y31" s="595"/>
      <c r="Z31" s="596">
        <v>3.2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97.3</v>
      </c>
      <c r="BH31" s="625"/>
      <c r="BI31" s="625"/>
      <c r="BJ31" s="625"/>
      <c r="BK31" s="625"/>
      <c r="BL31" s="625"/>
      <c r="BM31" s="599">
        <v>91.6</v>
      </c>
      <c r="BN31" s="649"/>
      <c r="BO31" s="649"/>
      <c r="BP31" s="649"/>
      <c r="BQ31" s="650"/>
      <c r="BR31" s="648">
        <v>97.1</v>
      </c>
      <c r="BS31" s="625"/>
      <c r="BT31" s="625"/>
      <c r="BU31" s="625"/>
      <c r="BV31" s="625"/>
      <c r="BW31" s="625"/>
      <c r="BX31" s="599">
        <v>91.4</v>
      </c>
      <c r="BY31" s="649"/>
      <c r="BZ31" s="649"/>
      <c r="CA31" s="649"/>
      <c r="CB31" s="650"/>
      <c r="CD31" s="656"/>
      <c r="CE31" s="657"/>
      <c r="CF31" s="607" t="s">
        <v>296</v>
      </c>
      <c r="CG31" s="608"/>
      <c r="CH31" s="608"/>
      <c r="CI31" s="608"/>
      <c r="CJ31" s="608"/>
      <c r="CK31" s="608"/>
      <c r="CL31" s="608"/>
      <c r="CM31" s="608"/>
      <c r="CN31" s="608"/>
      <c r="CO31" s="608"/>
      <c r="CP31" s="608"/>
      <c r="CQ31" s="609"/>
      <c r="CR31" s="593">
        <v>211143</v>
      </c>
      <c r="CS31" s="625"/>
      <c r="CT31" s="625"/>
      <c r="CU31" s="625"/>
      <c r="CV31" s="625"/>
      <c r="CW31" s="625"/>
      <c r="CX31" s="625"/>
      <c r="CY31" s="626"/>
      <c r="CZ31" s="627">
        <v>0.9</v>
      </c>
      <c r="DA31" s="628"/>
      <c r="DB31" s="628"/>
      <c r="DC31" s="629"/>
      <c r="DD31" s="602">
        <v>153176</v>
      </c>
      <c r="DE31" s="625"/>
      <c r="DF31" s="625"/>
      <c r="DG31" s="625"/>
      <c r="DH31" s="625"/>
      <c r="DI31" s="625"/>
      <c r="DJ31" s="625"/>
      <c r="DK31" s="626"/>
      <c r="DL31" s="602">
        <v>153176</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454460</v>
      </c>
      <c r="S32" s="594"/>
      <c r="T32" s="594"/>
      <c r="U32" s="594"/>
      <c r="V32" s="594"/>
      <c r="W32" s="594"/>
      <c r="X32" s="594"/>
      <c r="Y32" s="595"/>
      <c r="Z32" s="596">
        <v>1.8</v>
      </c>
      <c r="AA32" s="596"/>
      <c r="AB32" s="596"/>
      <c r="AC32" s="596"/>
      <c r="AD32" s="597">
        <v>23741</v>
      </c>
      <c r="AE32" s="597"/>
      <c r="AF32" s="597"/>
      <c r="AG32" s="597"/>
      <c r="AH32" s="597"/>
      <c r="AI32" s="597"/>
      <c r="AJ32" s="597"/>
      <c r="AK32" s="597"/>
      <c r="AL32" s="598">
        <v>0.2</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97.3</v>
      </c>
      <c r="BH32" s="661"/>
      <c r="BI32" s="661"/>
      <c r="BJ32" s="661"/>
      <c r="BK32" s="661"/>
      <c r="BL32" s="661"/>
      <c r="BM32" s="662">
        <v>89.9</v>
      </c>
      <c r="BN32" s="661"/>
      <c r="BO32" s="661"/>
      <c r="BP32" s="661"/>
      <c r="BQ32" s="663"/>
      <c r="BR32" s="660">
        <v>96.9</v>
      </c>
      <c r="BS32" s="661"/>
      <c r="BT32" s="661"/>
      <c r="BU32" s="661"/>
      <c r="BV32" s="661"/>
      <c r="BW32" s="661"/>
      <c r="BX32" s="662">
        <v>89.5</v>
      </c>
      <c r="BY32" s="661"/>
      <c r="BZ32" s="661"/>
      <c r="CA32" s="661"/>
      <c r="CB32" s="663"/>
      <c r="CD32" s="658"/>
      <c r="CE32" s="659"/>
      <c r="CF32" s="607" t="s">
        <v>299</v>
      </c>
      <c r="CG32" s="608"/>
      <c r="CH32" s="608"/>
      <c r="CI32" s="608"/>
      <c r="CJ32" s="608"/>
      <c r="CK32" s="608"/>
      <c r="CL32" s="608"/>
      <c r="CM32" s="608"/>
      <c r="CN32" s="608"/>
      <c r="CO32" s="608"/>
      <c r="CP32" s="608"/>
      <c r="CQ32" s="609"/>
      <c r="CR32" s="593">
        <v>137</v>
      </c>
      <c r="CS32" s="594"/>
      <c r="CT32" s="594"/>
      <c r="CU32" s="594"/>
      <c r="CV32" s="594"/>
      <c r="CW32" s="594"/>
      <c r="CX32" s="594"/>
      <c r="CY32" s="595"/>
      <c r="CZ32" s="627">
        <v>0</v>
      </c>
      <c r="DA32" s="628"/>
      <c r="DB32" s="628"/>
      <c r="DC32" s="629"/>
      <c r="DD32" s="602">
        <v>137</v>
      </c>
      <c r="DE32" s="594"/>
      <c r="DF32" s="594"/>
      <c r="DG32" s="594"/>
      <c r="DH32" s="594"/>
      <c r="DI32" s="594"/>
      <c r="DJ32" s="594"/>
      <c r="DK32" s="595"/>
      <c r="DL32" s="602">
        <v>137</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4054426</v>
      </c>
      <c r="S33" s="594"/>
      <c r="T33" s="594"/>
      <c r="U33" s="594"/>
      <c r="V33" s="594"/>
      <c r="W33" s="594"/>
      <c r="X33" s="594"/>
      <c r="Y33" s="595"/>
      <c r="Z33" s="596">
        <v>15.9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8505711</v>
      </c>
      <c r="CS33" s="625"/>
      <c r="CT33" s="625"/>
      <c r="CU33" s="625"/>
      <c r="CV33" s="625"/>
      <c r="CW33" s="625"/>
      <c r="CX33" s="625"/>
      <c r="CY33" s="626"/>
      <c r="CZ33" s="627">
        <v>34.4</v>
      </c>
      <c r="DA33" s="628"/>
      <c r="DB33" s="628"/>
      <c r="DC33" s="629"/>
      <c r="DD33" s="602">
        <v>6330245</v>
      </c>
      <c r="DE33" s="625"/>
      <c r="DF33" s="625"/>
      <c r="DG33" s="625"/>
      <c r="DH33" s="625"/>
      <c r="DI33" s="625"/>
      <c r="DJ33" s="625"/>
      <c r="DK33" s="626"/>
      <c r="DL33" s="602">
        <v>4946893</v>
      </c>
      <c r="DM33" s="625"/>
      <c r="DN33" s="625"/>
      <c r="DO33" s="625"/>
      <c r="DP33" s="625"/>
      <c r="DQ33" s="625"/>
      <c r="DR33" s="625"/>
      <c r="DS33" s="625"/>
      <c r="DT33" s="625"/>
      <c r="DU33" s="625"/>
      <c r="DV33" s="626"/>
      <c r="DW33" s="598">
        <v>36.9</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2781293</v>
      </c>
      <c r="CS34" s="594"/>
      <c r="CT34" s="594"/>
      <c r="CU34" s="594"/>
      <c r="CV34" s="594"/>
      <c r="CW34" s="594"/>
      <c r="CX34" s="594"/>
      <c r="CY34" s="595"/>
      <c r="CZ34" s="627">
        <v>11.2</v>
      </c>
      <c r="DA34" s="628"/>
      <c r="DB34" s="628"/>
      <c r="DC34" s="629"/>
      <c r="DD34" s="602">
        <v>1962916</v>
      </c>
      <c r="DE34" s="594"/>
      <c r="DF34" s="594"/>
      <c r="DG34" s="594"/>
      <c r="DH34" s="594"/>
      <c r="DI34" s="594"/>
      <c r="DJ34" s="594"/>
      <c r="DK34" s="595"/>
      <c r="DL34" s="602">
        <v>1628063</v>
      </c>
      <c r="DM34" s="594"/>
      <c r="DN34" s="594"/>
      <c r="DO34" s="594"/>
      <c r="DP34" s="594"/>
      <c r="DQ34" s="594"/>
      <c r="DR34" s="594"/>
      <c r="DS34" s="594"/>
      <c r="DT34" s="594"/>
      <c r="DU34" s="594"/>
      <c r="DV34" s="595"/>
      <c r="DW34" s="598">
        <v>12.2</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1026526</v>
      </c>
      <c r="S35" s="594"/>
      <c r="T35" s="594"/>
      <c r="U35" s="594"/>
      <c r="V35" s="594"/>
      <c r="W35" s="594"/>
      <c r="X35" s="594"/>
      <c r="Y35" s="595"/>
      <c r="Z35" s="596">
        <v>4</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2623479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5083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161410</v>
      </c>
      <c r="CS35" s="625"/>
      <c r="CT35" s="625"/>
      <c r="CU35" s="625"/>
      <c r="CV35" s="625"/>
      <c r="CW35" s="625"/>
      <c r="CX35" s="625"/>
      <c r="CY35" s="626"/>
      <c r="CZ35" s="627">
        <v>0.7</v>
      </c>
      <c r="DA35" s="628"/>
      <c r="DB35" s="628"/>
      <c r="DC35" s="629"/>
      <c r="DD35" s="602">
        <v>146462</v>
      </c>
      <c r="DE35" s="625"/>
      <c r="DF35" s="625"/>
      <c r="DG35" s="625"/>
      <c r="DH35" s="625"/>
      <c r="DI35" s="625"/>
      <c r="DJ35" s="625"/>
      <c r="DK35" s="626"/>
      <c r="DL35" s="602">
        <v>145546</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25551379</v>
      </c>
      <c r="S36" s="666"/>
      <c r="T36" s="666"/>
      <c r="U36" s="666"/>
      <c r="V36" s="666"/>
      <c r="W36" s="666"/>
      <c r="X36" s="666"/>
      <c r="Y36" s="667"/>
      <c r="Z36" s="668">
        <v>100</v>
      </c>
      <c r="AA36" s="668"/>
      <c r="AB36" s="668"/>
      <c r="AC36" s="668"/>
      <c r="AD36" s="669">
        <v>12362286</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829515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-57403</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2098725</v>
      </c>
      <c r="CS36" s="594"/>
      <c r="CT36" s="594"/>
      <c r="CU36" s="594"/>
      <c r="CV36" s="594"/>
      <c r="CW36" s="594"/>
      <c r="CX36" s="594"/>
      <c r="CY36" s="595"/>
      <c r="CZ36" s="627">
        <v>8.5</v>
      </c>
      <c r="DA36" s="628"/>
      <c r="DB36" s="628"/>
      <c r="DC36" s="629"/>
      <c r="DD36" s="602">
        <v>1735032</v>
      </c>
      <c r="DE36" s="594"/>
      <c r="DF36" s="594"/>
      <c r="DG36" s="594"/>
      <c r="DH36" s="594"/>
      <c r="DI36" s="594"/>
      <c r="DJ36" s="594"/>
      <c r="DK36" s="595"/>
      <c r="DL36" s="602">
        <v>1285143</v>
      </c>
      <c r="DM36" s="594"/>
      <c r="DN36" s="594"/>
      <c r="DO36" s="594"/>
      <c r="DP36" s="594"/>
      <c r="DQ36" s="594"/>
      <c r="DR36" s="594"/>
      <c r="DS36" s="594"/>
      <c r="DT36" s="594"/>
      <c r="DU36" s="594"/>
      <c r="DV36" s="595"/>
      <c r="DW36" s="598">
        <v>9.6</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175732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8817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591782</v>
      </c>
      <c r="CS37" s="625"/>
      <c r="CT37" s="625"/>
      <c r="CU37" s="625"/>
      <c r="CV37" s="625"/>
      <c r="CW37" s="625"/>
      <c r="CX37" s="625"/>
      <c r="CY37" s="626"/>
      <c r="CZ37" s="627">
        <v>2.4</v>
      </c>
      <c r="DA37" s="628"/>
      <c r="DB37" s="628"/>
      <c r="DC37" s="629"/>
      <c r="DD37" s="602">
        <v>591782</v>
      </c>
      <c r="DE37" s="625"/>
      <c r="DF37" s="625"/>
      <c r="DG37" s="625"/>
      <c r="DH37" s="625"/>
      <c r="DI37" s="625"/>
      <c r="DJ37" s="625"/>
      <c r="DK37" s="626"/>
      <c r="DL37" s="602">
        <v>586882</v>
      </c>
      <c r="DM37" s="625"/>
      <c r="DN37" s="625"/>
      <c r="DO37" s="625"/>
      <c r="DP37" s="625"/>
      <c r="DQ37" s="625"/>
      <c r="DR37" s="625"/>
      <c r="DS37" s="625"/>
      <c r="DT37" s="625"/>
      <c r="DU37" s="625"/>
      <c r="DV37" s="626"/>
      <c r="DW37" s="598">
        <v>4.4000000000000004</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4357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16368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2443390</v>
      </c>
      <c r="CS38" s="594"/>
      <c r="CT38" s="594"/>
      <c r="CU38" s="594"/>
      <c r="CV38" s="594"/>
      <c r="CW38" s="594"/>
      <c r="CX38" s="594"/>
      <c r="CY38" s="595"/>
      <c r="CZ38" s="627">
        <v>9.9</v>
      </c>
      <c r="DA38" s="628"/>
      <c r="DB38" s="628"/>
      <c r="DC38" s="629"/>
      <c r="DD38" s="602">
        <v>2213538</v>
      </c>
      <c r="DE38" s="594"/>
      <c r="DF38" s="594"/>
      <c r="DG38" s="594"/>
      <c r="DH38" s="594"/>
      <c r="DI38" s="594"/>
      <c r="DJ38" s="594"/>
      <c r="DK38" s="595"/>
      <c r="DL38" s="602">
        <v>1888141</v>
      </c>
      <c r="DM38" s="594"/>
      <c r="DN38" s="594"/>
      <c r="DO38" s="594"/>
      <c r="DP38" s="594"/>
      <c r="DQ38" s="594"/>
      <c r="DR38" s="594"/>
      <c r="DS38" s="594"/>
      <c r="DT38" s="594"/>
      <c r="DU38" s="594"/>
      <c r="DV38" s="595"/>
      <c r="DW38" s="598">
        <v>14.1</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998961</v>
      </c>
      <c r="CS39" s="625"/>
      <c r="CT39" s="625"/>
      <c r="CU39" s="625"/>
      <c r="CV39" s="625"/>
      <c r="CW39" s="625"/>
      <c r="CX39" s="625"/>
      <c r="CY39" s="626"/>
      <c r="CZ39" s="627">
        <v>4</v>
      </c>
      <c r="DA39" s="628"/>
      <c r="DB39" s="628"/>
      <c r="DC39" s="629"/>
      <c r="DD39" s="602">
        <v>268365</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559697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21932</v>
      </c>
      <c r="CS40" s="594"/>
      <c r="CT40" s="594"/>
      <c r="CU40" s="594"/>
      <c r="CV40" s="594"/>
      <c r="CW40" s="594"/>
      <c r="CX40" s="594"/>
      <c r="CY40" s="595"/>
      <c r="CZ40" s="627">
        <v>0.1</v>
      </c>
      <c r="DA40" s="628"/>
      <c r="DB40" s="628"/>
      <c r="DC40" s="629"/>
      <c r="DD40" s="602">
        <v>3932</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1054178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232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6501250</v>
      </c>
      <c r="CS42" s="594"/>
      <c r="CT42" s="594"/>
      <c r="CU42" s="594"/>
      <c r="CV42" s="594"/>
      <c r="CW42" s="594"/>
      <c r="CX42" s="594"/>
      <c r="CY42" s="595"/>
      <c r="CZ42" s="627">
        <v>26.3</v>
      </c>
      <c r="DA42" s="676"/>
      <c r="DB42" s="676"/>
      <c r="DC42" s="677"/>
      <c r="DD42" s="602">
        <v>1422912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161831</v>
      </c>
      <c r="CS43" s="625"/>
      <c r="CT43" s="625"/>
      <c r="CU43" s="625"/>
      <c r="CV43" s="625"/>
      <c r="CW43" s="625"/>
      <c r="CX43" s="625"/>
      <c r="CY43" s="626"/>
      <c r="CZ43" s="627">
        <v>0.7</v>
      </c>
      <c r="DA43" s="628"/>
      <c r="DB43" s="628"/>
      <c r="DC43" s="629"/>
      <c r="DD43" s="602">
        <v>161831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6501250</v>
      </c>
      <c r="CS44" s="594"/>
      <c r="CT44" s="594"/>
      <c r="CU44" s="594"/>
      <c r="CV44" s="594"/>
      <c r="CW44" s="594"/>
      <c r="CX44" s="594"/>
      <c r="CY44" s="595"/>
      <c r="CZ44" s="627">
        <v>26.3</v>
      </c>
      <c r="DA44" s="676"/>
      <c r="DB44" s="676"/>
      <c r="DC44" s="677"/>
      <c r="DD44" s="602">
        <v>1422912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3969136</v>
      </c>
      <c r="CS45" s="625"/>
      <c r="CT45" s="625"/>
      <c r="CU45" s="625"/>
      <c r="CV45" s="625"/>
      <c r="CW45" s="625"/>
      <c r="CX45" s="625"/>
      <c r="CY45" s="626"/>
      <c r="CZ45" s="627">
        <v>16.100000000000001</v>
      </c>
      <c r="DA45" s="628"/>
      <c r="DB45" s="628"/>
      <c r="DC45" s="629"/>
      <c r="DD45" s="602">
        <v>337049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2509671</v>
      </c>
      <c r="CS46" s="594"/>
      <c r="CT46" s="594"/>
      <c r="CU46" s="594"/>
      <c r="CV46" s="594"/>
      <c r="CW46" s="594"/>
      <c r="CX46" s="594"/>
      <c r="CY46" s="595"/>
      <c r="CZ46" s="627">
        <v>10.1</v>
      </c>
      <c r="DA46" s="676"/>
      <c r="DB46" s="676"/>
      <c r="DC46" s="677"/>
      <c r="DD46" s="602">
        <v>1069820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321</v>
      </c>
      <c r="CS47" s="625"/>
      <c r="CT47" s="625"/>
      <c r="CU47" s="625"/>
      <c r="CV47" s="625"/>
      <c r="CW47" s="625"/>
      <c r="CX47" s="625"/>
      <c r="CY47" s="626"/>
      <c r="CZ47" s="627" t="s">
        <v>321</v>
      </c>
      <c r="DA47" s="628"/>
      <c r="DB47" s="628"/>
      <c r="DC47" s="629"/>
      <c r="DD47" s="602" t="s">
        <v>321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24727985</v>
      </c>
      <c r="CS49" s="661"/>
      <c r="CT49" s="661"/>
      <c r="CU49" s="661"/>
      <c r="CV49" s="661"/>
      <c r="CW49" s="661"/>
      <c r="CX49" s="661"/>
      <c r="CY49" s="688"/>
      <c r="CZ49" s="689">
        <v>100</v>
      </c>
      <c r="DA49" s="690"/>
      <c r="DB49" s="690"/>
      <c r="DC49" s="691"/>
      <c r="DD49" s="692">
        <v>14424863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25440</v>
      </c>
      <c r="R7" s="723"/>
      <c r="S7" s="723"/>
      <c r="T7" s="723"/>
      <c r="U7" s="723"/>
      <c r="V7" s="723">
        <v>24617</v>
      </c>
      <c r="W7" s="723"/>
      <c r="X7" s="723"/>
      <c r="Y7" s="723"/>
      <c r="Z7" s="723"/>
      <c r="AA7" s="723">
        <v>823</v>
      </c>
      <c r="AB7" s="723"/>
      <c r="AC7" s="723"/>
      <c r="AD7" s="723"/>
      <c r="AE7" s="724"/>
      <c r="AF7" s="725">
        <v>483</v>
      </c>
      <c r="AG7" s="726"/>
      <c r="AH7" s="726"/>
      <c r="AI7" s="726"/>
      <c r="AJ7" s="727"/>
      <c r="AK7" s="762">
        <v>427</v>
      </c>
      <c r="AL7" s="763"/>
      <c r="AM7" s="763"/>
      <c r="AN7" s="763"/>
      <c r="AO7" s="763"/>
      <c r="AP7" s="763">
        <v>23446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0</v>
      </c>
      <c r="CI7" s="760"/>
      <c r="CJ7" s="760"/>
      <c r="CK7" s="760"/>
      <c r="CL7" s="761"/>
      <c r="CM7" s="759">
        <v>10</v>
      </c>
      <c r="CN7" s="760"/>
      <c r="CO7" s="760"/>
      <c r="CP7" s="760"/>
      <c r="CQ7" s="761"/>
      <c r="CR7" s="759">
        <v>10</v>
      </c>
      <c r="CS7" s="760"/>
      <c r="CT7" s="760"/>
      <c r="CU7" s="760"/>
      <c r="CV7" s="761"/>
      <c r="CW7" s="759">
        <v>0</v>
      </c>
      <c r="CX7" s="760"/>
      <c r="CY7" s="760"/>
      <c r="CZ7" s="760"/>
      <c r="DA7" s="761"/>
      <c r="DB7" s="759" t="s">
        <v>540</v>
      </c>
      <c r="DC7" s="760"/>
      <c r="DD7" s="760"/>
      <c r="DE7" s="760"/>
      <c r="DF7" s="761"/>
      <c r="DG7" s="759" t="s">
        <v>540</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102</v>
      </c>
      <c r="R8" s="747"/>
      <c r="S8" s="747"/>
      <c r="T8" s="747"/>
      <c r="U8" s="747"/>
      <c r="V8" s="747">
        <v>102</v>
      </c>
      <c r="W8" s="747"/>
      <c r="X8" s="747"/>
      <c r="Y8" s="747"/>
      <c r="Z8" s="747"/>
      <c r="AA8" s="747">
        <v>0</v>
      </c>
      <c r="AB8" s="747"/>
      <c r="AC8" s="747"/>
      <c r="AD8" s="747"/>
      <c r="AE8" s="748"/>
      <c r="AF8" s="749">
        <v>0</v>
      </c>
      <c r="AG8" s="750"/>
      <c r="AH8" s="750"/>
      <c r="AI8" s="750"/>
      <c r="AJ8" s="751"/>
      <c r="AK8" s="752">
        <v>0</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-4</v>
      </c>
      <c r="CI8" s="770"/>
      <c r="CJ8" s="770"/>
      <c r="CK8" s="770"/>
      <c r="CL8" s="771"/>
      <c r="CM8" s="769">
        <v>81</v>
      </c>
      <c r="CN8" s="770"/>
      <c r="CO8" s="770"/>
      <c r="CP8" s="770"/>
      <c r="CQ8" s="771"/>
      <c r="CR8" s="769">
        <v>28</v>
      </c>
      <c r="CS8" s="770"/>
      <c r="CT8" s="770"/>
      <c r="CU8" s="770"/>
      <c r="CV8" s="771"/>
      <c r="CW8" s="769">
        <v>1</v>
      </c>
      <c r="CX8" s="770"/>
      <c r="CY8" s="770"/>
      <c r="CZ8" s="770"/>
      <c r="DA8" s="771"/>
      <c r="DB8" s="769" t="s">
        <v>540</v>
      </c>
      <c r="DC8" s="770"/>
      <c r="DD8" s="770"/>
      <c r="DE8" s="770"/>
      <c r="DF8" s="771"/>
      <c r="DG8" s="769" t="s">
        <v>540</v>
      </c>
      <c r="DH8" s="770"/>
      <c r="DI8" s="770"/>
      <c r="DJ8" s="770"/>
      <c r="DK8" s="771"/>
      <c r="DL8" s="769" t="s">
        <v>540</v>
      </c>
      <c r="DM8" s="770"/>
      <c r="DN8" s="770"/>
      <c r="DO8" s="770"/>
      <c r="DP8" s="771"/>
      <c r="DQ8" s="769" t="s">
        <v>540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0</v>
      </c>
      <c r="CI9" s="770"/>
      <c r="CJ9" s="770"/>
      <c r="CK9" s="770"/>
      <c r="CL9" s="771"/>
      <c r="CM9" s="769">
        <v>94</v>
      </c>
      <c r="CN9" s="770"/>
      <c r="CO9" s="770"/>
      <c r="CP9" s="770"/>
      <c r="CQ9" s="771"/>
      <c r="CR9" s="769">
        <v>50</v>
      </c>
      <c r="CS9" s="770"/>
      <c r="CT9" s="770"/>
      <c r="CU9" s="770"/>
      <c r="CV9" s="771"/>
      <c r="CW9" s="769">
        <v>1</v>
      </c>
      <c r="CX9" s="770"/>
      <c r="CY9" s="770"/>
      <c r="CZ9" s="770"/>
      <c r="DA9" s="771"/>
      <c r="DB9" s="769" t="s">
        <v>540</v>
      </c>
      <c r="DC9" s="770"/>
      <c r="DD9" s="770"/>
      <c r="DE9" s="770"/>
      <c r="DF9" s="771"/>
      <c r="DG9" s="769" t="s">
        <v>540</v>
      </c>
      <c r="DH9" s="770"/>
      <c r="DI9" s="770"/>
      <c r="DJ9" s="770"/>
      <c r="DK9" s="771"/>
      <c r="DL9" s="769">
        <v>1</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25542</v>
      </c>
      <c r="R23" s="782"/>
      <c r="S23" s="782"/>
      <c r="T23" s="782"/>
      <c r="U23" s="782"/>
      <c r="V23" s="782">
        <v>24719</v>
      </c>
      <c r="W23" s="782"/>
      <c r="X23" s="782"/>
      <c r="Y23" s="782"/>
      <c r="Z23" s="782"/>
      <c r="AA23" s="782">
        <v>823</v>
      </c>
      <c r="AB23" s="782"/>
      <c r="AC23" s="782"/>
      <c r="AD23" s="782"/>
      <c r="AE23" s="783"/>
      <c r="AF23" s="784">
        <v>483</v>
      </c>
      <c r="AG23" s="782"/>
      <c r="AH23" s="782"/>
      <c r="AI23" s="782"/>
      <c r="AJ23" s="785"/>
      <c r="AK23" s="786"/>
      <c r="AL23" s="787"/>
      <c r="AM23" s="787"/>
      <c r="AN23" s="787"/>
      <c r="AO23" s="787"/>
      <c r="AP23" s="782">
        <v>23446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6111</v>
      </c>
      <c r="R28" s="811"/>
      <c r="S28" s="811"/>
      <c r="T28" s="811"/>
      <c r="U28" s="811"/>
      <c r="V28" s="811">
        <v>6106</v>
      </c>
      <c r="W28" s="811"/>
      <c r="X28" s="811"/>
      <c r="Y28" s="811"/>
      <c r="Z28" s="811"/>
      <c r="AA28" s="811">
        <v>5</v>
      </c>
      <c r="AB28" s="811"/>
      <c r="AC28" s="811"/>
      <c r="AD28" s="811"/>
      <c r="AE28" s="812"/>
      <c r="AF28" s="813">
        <v>5</v>
      </c>
      <c r="AG28" s="811"/>
      <c r="AH28" s="811"/>
      <c r="AI28" s="811"/>
      <c r="AJ28" s="814"/>
      <c r="AK28" s="815">
        <v>534</v>
      </c>
      <c r="AL28" s="806"/>
      <c r="AM28" s="806"/>
      <c r="AN28" s="806"/>
      <c r="AO28" s="806"/>
      <c r="AP28" s="806" t="s">
        <v>553</v>
      </c>
      <c r="AQ28" s="806"/>
      <c r="AR28" s="806"/>
      <c r="AS28" s="806"/>
      <c r="AT28" s="806"/>
      <c r="AU28" s="806" t="s">
        <v>553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151</v>
      </c>
      <c r="R29" s="747"/>
      <c r="S29" s="747"/>
      <c r="T29" s="747"/>
      <c r="U29" s="747"/>
      <c r="V29" s="747">
        <v>142</v>
      </c>
      <c r="W29" s="747"/>
      <c r="X29" s="747"/>
      <c r="Y29" s="747"/>
      <c r="Z29" s="747"/>
      <c r="AA29" s="747">
        <v>9</v>
      </c>
      <c r="AB29" s="747"/>
      <c r="AC29" s="747"/>
      <c r="AD29" s="747"/>
      <c r="AE29" s="748"/>
      <c r="AF29" s="749">
        <v>9</v>
      </c>
      <c r="AG29" s="750"/>
      <c r="AH29" s="750"/>
      <c r="AI29" s="750"/>
      <c r="AJ29" s="751"/>
      <c r="AK29" s="818">
        <v>27</v>
      </c>
      <c r="AL29" s="819"/>
      <c r="AM29" s="819"/>
      <c r="AN29" s="819"/>
      <c r="AO29" s="819"/>
      <c r="AP29" s="819" t="s">
        <v>553</v>
      </c>
      <c r="AQ29" s="819"/>
      <c r="AR29" s="819"/>
      <c r="AS29" s="819"/>
      <c r="AT29" s="819"/>
      <c r="AU29" s="819" t="s">
        <v>553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442</v>
      </c>
      <c r="R30" s="747"/>
      <c r="S30" s="747"/>
      <c r="T30" s="747"/>
      <c r="U30" s="747"/>
      <c r="V30" s="747">
        <v>439</v>
      </c>
      <c r="W30" s="747"/>
      <c r="X30" s="747"/>
      <c r="Y30" s="747"/>
      <c r="Z30" s="747"/>
      <c r="AA30" s="747">
        <v>4</v>
      </c>
      <c r="AB30" s="747"/>
      <c r="AC30" s="747"/>
      <c r="AD30" s="747"/>
      <c r="AE30" s="748"/>
      <c r="AF30" s="749">
        <v>4</v>
      </c>
      <c r="AG30" s="750"/>
      <c r="AH30" s="750"/>
      <c r="AI30" s="750"/>
      <c r="AJ30" s="751"/>
      <c r="AK30" s="818">
        <v>156</v>
      </c>
      <c r="AL30" s="819"/>
      <c r="AM30" s="819"/>
      <c r="AN30" s="819"/>
      <c r="AO30" s="819"/>
      <c r="AP30" s="819" t="s">
        <v>553</v>
      </c>
      <c r="AQ30" s="819"/>
      <c r="AR30" s="819"/>
      <c r="AS30" s="819"/>
      <c r="AT30" s="819"/>
      <c r="AU30" s="819" t="s">
        <v>553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3327</v>
      </c>
      <c r="R31" s="747"/>
      <c r="S31" s="747"/>
      <c r="T31" s="747"/>
      <c r="U31" s="747"/>
      <c r="V31" s="747">
        <v>3270</v>
      </c>
      <c r="W31" s="747"/>
      <c r="X31" s="747"/>
      <c r="Y31" s="747"/>
      <c r="Z31" s="747"/>
      <c r="AA31" s="747">
        <v>57</v>
      </c>
      <c r="AB31" s="747"/>
      <c r="AC31" s="747"/>
      <c r="AD31" s="747"/>
      <c r="AE31" s="748"/>
      <c r="AF31" s="749">
        <v>57</v>
      </c>
      <c r="AG31" s="750"/>
      <c r="AH31" s="750"/>
      <c r="AI31" s="750"/>
      <c r="AJ31" s="751"/>
      <c r="AK31" s="818">
        <v>512</v>
      </c>
      <c r="AL31" s="819"/>
      <c r="AM31" s="819"/>
      <c r="AN31" s="819"/>
      <c r="AO31" s="819"/>
      <c r="AP31" s="819" t="s">
        <v>553</v>
      </c>
      <c r="AQ31" s="819"/>
      <c r="AR31" s="819"/>
      <c r="AS31" s="819"/>
      <c r="AT31" s="819"/>
      <c r="AU31" s="819" t="s">
        <v>553</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6</v>
      </c>
      <c r="R32" s="747"/>
      <c r="S32" s="747"/>
      <c r="T32" s="747"/>
      <c r="U32" s="747"/>
      <c r="V32" s="747">
        <v>4</v>
      </c>
      <c r="W32" s="747"/>
      <c r="X32" s="747"/>
      <c r="Y32" s="747"/>
      <c r="Z32" s="747"/>
      <c r="AA32" s="747">
        <v>2</v>
      </c>
      <c r="AB32" s="747"/>
      <c r="AC32" s="747"/>
      <c r="AD32" s="747"/>
      <c r="AE32" s="748"/>
      <c r="AF32" s="749">
        <v>2</v>
      </c>
      <c r="AG32" s="750"/>
      <c r="AH32" s="750"/>
      <c r="AI32" s="750"/>
      <c r="AJ32" s="751"/>
      <c r="AK32" s="818" t="s">
        <v>541</v>
      </c>
      <c r="AL32" s="819"/>
      <c r="AM32" s="819"/>
      <c r="AN32" s="819"/>
      <c r="AO32" s="819"/>
      <c r="AP32" s="819" t="s">
        <v>553</v>
      </c>
      <c r="AQ32" s="819"/>
      <c r="AR32" s="819"/>
      <c r="AS32" s="819"/>
      <c r="AT32" s="819"/>
      <c r="AU32" s="819" t="s">
        <v>553</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757</v>
      </c>
      <c r="R33" s="747"/>
      <c r="S33" s="747"/>
      <c r="T33" s="747"/>
      <c r="U33" s="747"/>
      <c r="V33" s="747">
        <v>715</v>
      </c>
      <c r="W33" s="747"/>
      <c r="X33" s="747"/>
      <c r="Y33" s="747"/>
      <c r="Z33" s="747"/>
      <c r="AA33" s="747">
        <v>41</v>
      </c>
      <c r="AB33" s="747"/>
      <c r="AC33" s="747"/>
      <c r="AD33" s="747"/>
      <c r="AE33" s="748"/>
      <c r="AF33" s="749">
        <v>1493</v>
      </c>
      <c r="AG33" s="750"/>
      <c r="AH33" s="750"/>
      <c r="AI33" s="750"/>
      <c r="AJ33" s="751"/>
      <c r="AK33" s="818" t="s">
        <v>541</v>
      </c>
      <c r="AL33" s="819"/>
      <c r="AM33" s="819"/>
      <c r="AN33" s="819"/>
      <c r="AO33" s="819"/>
      <c r="AP33" s="819">
        <v>5753</v>
      </c>
      <c r="AQ33" s="819"/>
      <c r="AR33" s="819"/>
      <c r="AS33" s="819"/>
      <c r="AT33" s="819"/>
      <c r="AU33" s="819">
        <v>673</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195</v>
      </c>
      <c r="R34" s="747"/>
      <c r="S34" s="747"/>
      <c r="T34" s="747"/>
      <c r="U34" s="747"/>
      <c r="V34" s="747">
        <v>195</v>
      </c>
      <c r="W34" s="747"/>
      <c r="X34" s="747"/>
      <c r="Y34" s="747"/>
      <c r="Z34" s="747"/>
      <c r="AA34" s="747" t="s">
        <v>541</v>
      </c>
      <c r="AB34" s="747"/>
      <c r="AC34" s="747"/>
      <c r="AD34" s="747"/>
      <c r="AE34" s="748"/>
      <c r="AF34" s="749">
        <v>214</v>
      </c>
      <c r="AG34" s="750"/>
      <c r="AH34" s="750"/>
      <c r="AI34" s="750"/>
      <c r="AJ34" s="751"/>
      <c r="AK34" s="818">
        <v>176</v>
      </c>
      <c r="AL34" s="819"/>
      <c r="AM34" s="819"/>
      <c r="AN34" s="819"/>
      <c r="AO34" s="819"/>
      <c r="AP34" s="819">
        <v>145</v>
      </c>
      <c r="AQ34" s="819"/>
      <c r="AR34" s="819"/>
      <c r="AS34" s="819"/>
      <c r="AT34" s="819"/>
      <c r="AU34" s="819">
        <v>145</v>
      </c>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1661</v>
      </c>
      <c r="R35" s="747"/>
      <c r="S35" s="747"/>
      <c r="T35" s="747"/>
      <c r="U35" s="747"/>
      <c r="V35" s="747">
        <v>1626</v>
      </c>
      <c r="W35" s="747"/>
      <c r="X35" s="747"/>
      <c r="Y35" s="747"/>
      <c r="Z35" s="747"/>
      <c r="AA35" s="747">
        <v>34</v>
      </c>
      <c r="AB35" s="747"/>
      <c r="AC35" s="747"/>
      <c r="AD35" s="747"/>
      <c r="AE35" s="748"/>
      <c r="AF35" s="749">
        <v>28</v>
      </c>
      <c r="AG35" s="750"/>
      <c r="AH35" s="750"/>
      <c r="AI35" s="750"/>
      <c r="AJ35" s="751"/>
      <c r="AK35" s="818">
        <v>652</v>
      </c>
      <c r="AL35" s="819"/>
      <c r="AM35" s="819"/>
      <c r="AN35" s="819"/>
      <c r="AO35" s="819"/>
      <c r="AP35" s="819">
        <v>10301</v>
      </c>
      <c r="AQ35" s="819"/>
      <c r="AR35" s="819"/>
      <c r="AS35" s="819"/>
      <c r="AT35" s="819"/>
      <c r="AU35" s="819">
        <v>9333</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566</v>
      </c>
      <c r="R36" s="747"/>
      <c r="S36" s="747"/>
      <c r="T36" s="747"/>
      <c r="U36" s="747"/>
      <c r="V36" s="747">
        <v>552</v>
      </c>
      <c r="W36" s="747"/>
      <c r="X36" s="747"/>
      <c r="Y36" s="747"/>
      <c r="Z36" s="747"/>
      <c r="AA36" s="747">
        <v>14</v>
      </c>
      <c r="AB36" s="747"/>
      <c r="AC36" s="747"/>
      <c r="AD36" s="747"/>
      <c r="AE36" s="748"/>
      <c r="AF36" s="749">
        <v>14</v>
      </c>
      <c r="AG36" s="750"/>
      <c r="AH36" s="750"/>
      <c r="AI36" s="750"/>
      <c r="AJ36" s="751"/>
      <c r="AK36" s="818">
        <v>212</v>
      </c>
      <c r="AL36" s="819"/>
      <c r="AM36" s="819"/>
      <c r="AN36" s="819"/>
      <c r="AO36" s="819"/>
      <c r="AP36" s="819">
        <v>2547</v>
      </c>
      <c r="AQ36" s="819"/>
      <c r="AR36" s="819"/>
      <c r="AS36" s="819"/>
      <c r="AT36" s="819"/>
      <c r="AU36" s="819">
        <v>2399</v>
      </c>
      <c r="AV36" s="819"/>
      <c r="AW36" s="819"/>
      <c r="AX36" s="819"/>
      <c r="AY36" s="819"/>
      <c r="AZ36" s="820"/>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391</v>
      </c>
      <c r="C37" s="744"/>
      <c r="D37" s="744"/>
      <c r="E37" s="744"/>
      <c r="F37" s="744"/>
      <c r="G37" s="744"/>
      <c r="H37" s="744"/>
      <c r="I37" s="744"/>
      <c r="J37" s="744"/>
      <c r="K37" s="744"/>
      <c r="L37" s="744"/>
      <c r="M37" s="744"/>
      <c r="N37" s="744"/>
      <c r="O37" s="744"/>
      <c r="P37" s="745"/>
      <c r="Q37" s="746">
        <v>65</v>
      </c>
      <c r="R37" s="747"/>
      <c r="S37" s="747"/>
      <c r="T37" s="747"/>
      <c r="U37" s="747"/>
      <c r="V37" s="747">
        <v>54</v>
      </c>
      <c r="W37" s="747"/>
      <c r="X37" s="747"/>
      <c r="Y37" s="747"/>
      <c r="Z37" s="747"/>
      <c r="AA37" s="747">
        <v>11</v>
      </c>
      <c r="AB37" s="747"/>
      <c r="AC37" s="747"/>
      <c r="AD37" s="747"/>
      <c r="AE37" s="748"/>
      <c r="AF37" s="749">
        <v>11</v>
      </c>
      <c r="AG37" s="750"/>
      <c r="AH37" s="750"/>
      <c r="AI37" s="750"/>
      <c r="AJ37" s="751"/>
      <c r="AK37" s="818">
        <v>22</v>
      </c>
      <c r="AL37" s="819"/>
      <c r="AM37" s="819"/>
      <c r="AN37" s="819"/>
      <c r="AO37" s="819"/>
      <c r="AP37" s="819">
        <v>131</v>
      </c>
      <c r="AQ37" s="819"/>
      <c r="AR37" s="819"/>
      <c r="AS37" s="819"/>
      <c r="AT37" s="819"/>
      <c r="AU37" s="819">
        <v>131</v>
      </c>
      <c r="AV37" s="819"/>
      <c r="AW37" s="819"/>
      <c r="AX37" s="819"/>
      <c r="AY37" s="819"/>
      <c r="AZ37" s="820"/>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1835</v>
      </c>
      <c r="AG63" s="830"/>
      <c r="AH63" s="830"/>
      <c r="AI63" s="830"/>
      <c r="AJ63" s="831"/>
      <c r="AK63" s="832"/>
      <c r="AL63" s="827"/>
      <c r="AM63" s="827"/>
      <c r="AN63" s="827"/>
      <c r="AO63" s="827"/>
      <c r="AP63" s="830">
        <v>18877</v>
      </c>
      <c r="AQ63" s="830"/>
      <c r="AR63" s="830"/>
      <c r="AS63" s="830"/>
      <c r="AT63" s="830"/>
      <c r="AU63" s="830">
        <v>12681</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541</v>
      </c>
      <c r="AQ68" s="854"/>
      <c r="AR68" s="854"/>
      <c r="AS68" s="854"/>
      <c r="AT68" s="854"/>
      <c r="AU68" s="854" t="s">
        <v>541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541</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541</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541</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546</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547</v>
      </c>
      <c r="C73" s="862"/>
      <c r="D73" s="862"/>
      <c r="E73" s="862"/>
      <c r="F73" s="862"/>
      <c r="G73" s="862"/>
      <c r="H73" s="862"/>
      <c r="I73" s="862"/>
      <c r="J73" s="862"/>
      <c r="K73" s="862"/>
      <c r="L73" s="862"/>
      <c r="M73" s="862"/>
      <c r="N73" s="862"/>
      <c r="O73" s="862"/>
      <c r="P73" s="863"/>
      <c r="Q73" s="864">
        <v>254</v>
      </c>
      <c r="R73" s="819"/>
      <c r="S73" s="819"/>
      <c r="T73" s="819"/>
      <c r="U73" s="819"/>
      <c r="V73" s="819">
        <v>241</v>
      </c>
      <c r="W73" s="819"/>
      <c r="X73" s="819"/>
      <c r="Y73" s="819"/>
      <c r="Z73" s="819"/>
      <c r="AA73" s="819">
        <v>13</v>
      </c>
      <c r="AB73" s="819"/>
      <c r="AC73" s="819"/>
      <c r="AD73" s="819"/>
      <c r="AE73" s="819"/>
      <c r="AF73" s="819">
        <v>13</v>
      </c>
      <c r="AG73" s="819"/>
      <c r="AH73" s="819"/>
      <c r="AI73" s="819"/>
      <c r="AJ73" s="819"/>
      <c r="AK73" s="819" t="s">
        <v>541</v>
      </c>
      <c r="AL73" s="819"/>
      <c r="AM73" s="819"/>
      <c r="AN73" s="819"/>
      <c r="AO73" s="819"/>
      <c r="AP73" s="819" t="s">
        <v>541</v>
      </c>
      <c r="AQ73" s="819"/>
      <c r="AR73" s="819"/>
      <c r="AS73" s="819"/>
      <c r="AT73" s="819"/>
      <c r="AU73" s="819" t="s">
        <v>541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4">
        <v>1531</v>
      </c>
      <c r="R74" s="819"/>
      <c r="S74" s="819"/>
      <c r="T74" s="819"/>
      <c r="U74" s="819"/>
      <c r="V74" s="819">
        <v>1567</v>
      </c>
      <c r="W74" s="819"/>
      <c r="X74" s="819"/>
      <c r="Y74" s="819"/>
      <c r="Z74" s="819"/>
      <c r="AA74" s="819">
        <v>-37</v>
      </c>
      <c r="AB74" s="819"/>
      <c r="AC74" s="819"/>
      <c r="AD74" s="819"/>
      <c r="AE74" s="819"/>
      <c r="AF74" s="819">
        <v>1056</v>
      </c>
      <c r="AG74" s="819"/>
      <c r="AH74" s="819"/>
      <c r="AI74" s="819"/>
      <c r="AJ74" s="819"/>
      <c r="AK74" s="819" t="s">
        <v>541</v>
      </c>
      <c r="AL74" s="819"/>
      <c r="AM74" s="819"/>
      <c r="AN74" s="819"/>
      <c r="AO74" s="819"/>
      <c r="AP74" s="819" t="s">
        <v>541</v>
      </c>
      <c r="AQ74" s="819"/>
      <c r="AR74" s="819"/>
      <c r="AS74" s="819"/>
      <c r="AT74" s="819"/>
      <c r="AU74" s="819" t="s">
        <v>541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549</v>
      </c>
      <c r="C75" s="862"/>
      <c r="D75" s="862"/>
      <c r="E75" s="862"/>
      <c r="F75" s="862"/>
      <c r="G75" s="862"/>
      <c r="H75" s="862"/>
      <c r="I75" s="862"/>
      <c r="J75" s="862"/>
      <c r="K75" s="862"/>
      <c r="L75" s="862"/>
      <c r="M75" s="862"/>
      <c r="N75" s="862"/>
      <c r="O75" s="862"/>
      <c r="P75" s="863"/>
      <c r="Q75" s="867">
        <v>715</v>
      </c>
      <c r="R75" s="868"/>
      <c r="S75" s="868"/>
      <c r="T75" s="868"/>
      <c r="U75" s="818"/>
      <c r="V75" s="869">
        <v>658</v>
      </c>
      <c r="W75" s="868"/>
      <c r="X75" s="868"/>
      <c r="Y75" s="868"/>
      <c r="Z75" s="818"/>
      <c r="AA75" s="869">
        <v>56</v>
      </c>
      <c r="AB75" s="868"/>
      <c r="AC75" s="868"/>
      <c r="AD75" s="868"/>
      <c r="AE75" s="818"/>
      <c r="AF75" s="869">
        <v>56</v>
      </c>
      <c r="AG75" s="868"/>
      <c r="AH75" s="868"/>
      <c r="AI75" s="868"/>
      <c r="AJ75" s="818"/>
      <c r="AK75" s="869" t="s">
        <v>541</v>
      </c>
      <c r="AL75" s="868"/>
      <c r="AM75" s="868"/>
      <c r="AN75" s="868"/>
      <c r="AO75" s="818"/>
      <c r="AP75" s="869">
        <v>937</v>
      </c>
      <c r="AQ75" s="868"/>
      <c r="AR75" s="868"/>
      <c r="AS75" s="868"/>
      <c r="AT75" s="818"/>
      <c r="AU75" s="869">
        <v>231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550</v>
      </c>
      <c r="C76" s="862"/>
      <c r="D76" s="862"/>
      <c r="E76" s="862"/>
      <c r="F76" s="862"/>
      <c r="G76" s="862"/>
      <c r="H76" s="862"/>
      <c r="I76" s="862"/>
      <c r="J76" s="862"/>
      <c r="K76" s="862"/>
      <c r="L76" s="862"/>
      <c r="M76" s="862"/>
      <c r="N76" s="862"/>
      <c r="O76" s="862"/>
      <c r="P76" s="863"/>
      <c r="Q76" s="867">
        <v>646</v>
      </c>
      <c r="R76" s="868"/>
      <c r="S76" s="868"/>
      <c r="T76" s="868"/>
      <c r="U76" s="818"/>
      <c r="V76" s="869">
        <v>509</v>
      </c>
      <c r="W76" s="868"/>
      <c r="X76" s="868"/>
      <c r="Y76" s="868"/>
      <c r="Z76" s="818"/>
      <c r="AA76" s="869">
        <v>137</v>
      </c>
      <c r="AB76" s="868"/>
      <c r="AC76" s="868"/>
      <c r="AD76" s="868"/>
      <c r="AE76" s="818"/>
      <c r="AF76" s="869">
        <v>137</v>
      </c>
      <c r="AG76" s="868"/>
      <c r="AH76" s="868"/>
      <c r="AI76" s="868"/>
      <c r="AJ76" s="818"/>
      <c r="AK76" s="869" t="s">
        <v>541</v>
      </c>
      <c r="AL76" s="868"/>
      <c r="AM76" s="868"/>
      <c r="AN76" s="868"/>
      <c r="AO76" s="818"/>
      <c r="AP76" s="869" t="s">
        <v>541</v>
      </c>
      <c r="AQ76" s="868"/>
      <c r="AR76" s="868"/>
      <c r="AS76" s="868"/>
      <c r="AT76" s="818"/>
      <c r="AU76" s="869" t="s">
        <v>541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551</v>
      </c>
      <c r="C77" s="862"/>
      <c r="D77" s="862"/>
      <c r="E77" s="862"/>
      <c r="F77" s="862"/>
      <c r="G77" s="862"/>
      <c r="H77" s="862"/>
      <c r="I77" s="862"/>
      <c r="J77" s="862"/>
      <c r="K77" s="862"/>
      <c r="L77" s="862"/>
      <c r="M77" s="862"/>
      <c r="N77" s="862"/>
      <c r="O77" s="862"/>
      <c r="P77" s="863"/>
      <c r="Q77" s="867">
        <v>629</v>
      </c>
      <c r="R77" s="868"/>
      <c r="S77" s="868"/>
      <c r="T77" s="868"/>
      <c r="U77" s="818"/>
      <c r="V77" s="869">
        <v>593</v>
      </c>
      <c r="W77" s="868"/>
      <c r="X77" s="868"/>
      <c r="Y77" s="868"/>
      <c r="Z77" s="818"/>
      <c r="AA77" s="869">
        <v>35</v>
      </c>
      <c r="AB77" s="868"/>
      <c r="AC77" s="868"/>
      <c r="AD77" s="868"/>
      <c r="AE77" s="818"/>
      <c r="AF77" s="869">
        <v>35</v>
      </c>
      <c r="AG77" s="868"/>
      <c r="AH77" s="868"/>
      <c r="AI77" s="868"/>
      <c r="AJ77" s="818"/>
      <c r="AK77" s="869" t="s">
        <v>541</v>
      </c>
      <c r="AL77" s="868"/>
      <c r="AM77" s="868"/>
      <c r="AN77" s="868"/>
      <c r="AO77" s="818"/>
      <c r="AP77" s="869" t="s">
        <v>541</v>
      </c>
      <c r="AQ77" s="868"/>
      <c r="AR77" s="868"/>
      <c r="AS77" s="868"/>
      <c r="AT77" s="818"/>
      <c r="AU77" s="869" t="s">
        <v>541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552</v>
      </c>
      <c r="C78" s="862"/>
      <c r="D78" s="862"/>
      <c r="E78" s="862"/>
      <c r="F78" s="862"/>
      <c r="G78" s="862"/>
      <c r="H78" s="862"/>
      <c r="I78" s="862"/>
      <c r="J78" s="862"/>
      <c r="K78" s="862"/>
      <c r="L78" s="862"/>
      <c r="M78" s="862"/>
      <c r="N78" s="862"/>
      <c r="O78" s="862"/>
      <c r="P78" s="863"/>
      <c r="Q78" s="864">
        <v>125</v>
      </c>
      <c r="R78" s="819"/>
      <c r="S78" s="819"/>
      <c r="T78" s="819"/>
      <c r="U78" s="819"/>
      <c r="V78" s="819">
        <v>122</v>
      </c>
      <c r="W78" s="819"/>
      <c r="X78" s="819"/>
      <c r="Y78" s="819"/>
      <c r="Z78" s="819"/>
      <c r="AA78" s="819">
        <v>3</v>
      </c>
      <c r="AB78" s="819"/>
      <c r="AC78" s="819"/>
      <c r="AD78" s="819"/>
      <c r="AE78" s="819"/>
      <c r="AF78" s="819">
        <v>3</v>
      </c>
      <c r="AG78" s="819"/>
      <c r="AH78" s="819"/>
      <c r="AI78" s="819"/>
      <c r="AJ78" s="819"/>
      <c r="AK78" s="819" t="s">
        <v>541</v>
      </c>
      <c r="AL78" s="819"/>
      <c r="AM78" s="819"/>
      <c r="AN78" s="819"/>
      <c r="AO78" s="819"/>
      <c r="AP78" s="819" t="s">
        <v>541</v>
      </c>
      <c r="AQ78" s="819"/>
      <c r="AR78" s="819"/>
      <c r="AS78" s="819"/>
      <c r="AT78" s="819"/>
      <c r="AU78" s="819" t="s">
        <v>541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10691</v>
      </c>
      <c r="AG88" s="830"/>
      <c r="AH88" s="830"/>
      <c r="AI88" s="830"/>
      <c r="AJ88" s="830"/>
      <c r="AK88" s="827"/>
      <c r="AL88" s="827"/>
      <c r="AM88" s="827"/>
      <c r="AN88" s="827"/>
      <c r="AO88" s="827"/>
      <c r="AP88" s="830">
        <v>937</v>
      </c>
      <c r="AQ88" s="830"/>
      <c r="AR88" s="830"/>
      <c r="AS88" s="830"/>
      <c r="AT88" s="830"/>
      <c r="AU88" s="830">
        <v>231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88</v>
      </c>
      <c r="CS102" s="838"/>
      <c r="CT102" s="838"/>
      <c r="CU102" s="838"/>
      <c r="CV102" s="881"/>
      <c r="CW102" s="880">
        <v>3</v>
      </c>
      <c r="CX102" s="838"/>
      <c r="CY102" s="838"/>
      <c r="CZ102" s="838"/>
      <c r="DA102" s="881"/>
      <c r="DB102" s="880" t="s">
        <v>541</v>
      </c>
      <c r="DC102" s="838"/>
      <c r="DD102" s="838"/>
      <c r="DE102" s="838"/>
      <c r="DF102" s="881"/>
      <c r="DG102" s="880" t="s">
        <v>541</v>
      </c>
      <c r="DH102" s="838"/>
      <c r="DI102" s="838"/>
      <c r="DJ102" s="838"/>
      <c r="DK102" s="881"/>
      <c r="DL102" s="880">
        <v>1</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1589223</v>
      </c>
      <c r="AB110" s="890"/>
      <c r="AC110" s="890"/>
      <c r="AD110" s="890"/>
      <c r="AE110" s="891"/>
      <c r="AF110" s="892">
        <v>1690921</v>
      </c>
      <c r="AG110" s="890"/>
      <c r="AH110" s="890"/>
      <c r="AI110" s="890"/>
      <c r="AJ110" s="891"/>
      <c r="AK110" s="892">
        <v>1872650</v>
      </c>
      <c r="AL110" s="890"/>
      <c r="AM110" s="890"/>
      <c r="AN110" s="890"/>
      <c r="AO110" s="891"/>
      <c r="AP110" s="893">
        <v>16.8</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17978095</v>
      </c>
      <c r="BR110" s="927"/>
      <c r="BS110" s="927"/>
      <c r="BT110" s="927"/>
      <c r="BU110" s="927"/>
      <c r="BV110" s="927">
        <v>21052809</v>
      </c>
      <c r="BW110" s="927"/>
      <c r="BX110" s="927"/>
      <c r="BY110" s="927"/>
      <c r="BZ110" s="927"/>
      <c r="CA110" s="927">
        <v>23445728</v>
      </c>
      <c r="CB110" s="927"/>
      <c r="CC110" s="927"/>
      <c r="CD110" s="927"/>
      <c r="CE110" s="927"/>
      <c r="CF110" s="941">
        <v>209.7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13468</v>
      </c>
      <c r="BR111" s="920"/>
      <c r="BS111" s="920"/>
      <c r="BT111" s="920"/>
      <c r="BU111" s="920"/>
      <c r="BV111" s="920">
        <v>219292</v>
      </c>
      <c r="BW111" s="920"/>
      <c r="BX111" s="920"/>
      <c r="BY111" s="920"/>
      <c r="BZ111" s="920"/>
      <c r="CA111" s="920" t="s">
        <v>112</v>
      </c>
      <c r="CB111" s="920"/>
      <c r="CC111" s="920"/>
      <c r="CD111" s="920"/>
      <c r="CE111" s="920"/>
      <c r="CF111" s="914" t="s">
        <v>112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13202911</v>
      </c>
      <c r="BR112" s="920"/>
      <c r="BS112" s="920"/>
      <c r="BT112" s="920"/>
      <c r="BU112" s="920"/>
      <c r="BV112" s="920">
        <v>12684196</v>
      </c>
      <c r="BW112" s="920"/>
      <c r="BX112" s="920"/>
      <c r="BY112" s="920"/>
      <c r="BZ112" s="920"/>
      <c r="CA112" s="920">
        <v>12680894</v>
      </c>
      <c r="CB112" s="920"/>
      <c r="CC112" s="920"/>
      <c r="CD112" s="920"/>
      <c r="CE112" s="920"/>
      <c r="CF112" s="914">
        <v>113.4</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13468</v>
      </c>
      <c r="DH112" s="920"/>
      <c r="DI112" s="920"/>
      <c r="DJ112" s="920"/>
      <c r="DK112" s="920"/>
      <c r="DL112" s="920">
        <v>6742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731041</v>
      </c>
      <c r="AB113" s="934"/>
      <c r="AC113" s="934"/>
      <c r="AD113" s="934"/>
      <c r="AE113" s="935"/>
      <c r="AF113" s="936">
        <v>740829</v>
      </c>
      <c r="AG113" s="934"/>
      <c r="AH113" s="934"/>
      <c r="AI113" s="934"/>
      <c r="AJ113" s="935"/>
      <c r="AK113" s="936">
        <v>809581</v>
      </c>
      <c r="AL113" s="934"/>
      <c r="AM113" s="934"/>
      <c r="AN113" s="934"/>
      <c r="AO113" s="935"/>
      <c r="AP113" s="937">
        <v>7.2</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334949</v>
      </c>
      <c r="BR113" s="920"/>
      <c r="BS113" s="920"/>
      <c r="BT113" s="920"/>
      <c r="BU113" s="920"/>
      <c r="BV113" s="920">
        <v>271614</v>
      </c>
      <c r="BW113" s="920"/>
      <c r="BX113" s="920"/>
      <c r="BY113" s="920"/>
      <c r="BZ113" s="920"/>
      <c r="CA113" s="920">
        <v>230597</v>
      </c>
      <c r="CB113" s="920"/>
      <c r="CC113" s="920"/>
      <c r="CD113" s="920"/>
      <c r="CE113" s="920"/>
      <c r="CF113" s="914">
        <v>2.1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60702</v>
      </c>
      <c r="AB114" s="959"/>
      <c r="AC114" s="959"/>
      <c r="AD114" s="959"/>
      <c r="AE114" s="960"/>
      <c r="AF114" s="961">
        <v>59107</v>
      </c>
      <c r="AG114" s="959"/>
      <c r="AH114" s="959"/>
      <c r="AI114" s="959"/>
      <c r="AJ114" s="960"/>
      <c r="AK114" s="961">
        <v>62327</v>
      </c>
      <c r="AL114" s="959"/>
      <c r="AM114" s="959"/>
      <c r="AN114" s="959"/>
      <c r="AO114" s="960"/>
      <c r="AP114" s="962">
        <v>0.6</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3540890</v>
      </c>
      <c r="BR114" s="920"/>
      <c r="BS114" s="920"/>
      <c r="BT114" s="920"/>
      <c r="BU114" s="920"/>
      <c r="BV114" s="920">
        <v>3457999</v>
      </c>
      <c r="BW114" s="920"/>
      <c r="BX114" s="920"/>
      <c r="BY114" s="920"/>
      <c r="BZ114" s="920"/>
      <c r="CA114" s="920">
        <v>2831818</v>
      </c>
      <c r="CB114" s="920"/>
      <c r="CC114" s="920"/>
      <c r="CD114" s="920"/>
      <c r="CE114" s="920"/>
      <c r="CF114" s="914">
        <v>25.3</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13468</v>
      </c>
      <c r="AB115" s="934"/>
      <c r="AC115" s="934"/>
      <c r="AD115" s="934"/>
      <c r="AE115" s="935"/>
      <c r="AF115" s="936">
        <v>219292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5376</v>
      </c>
      <c r="BR115" s="920"/>
      <c r="BS115" s="920"/>
      <c r="BT115" s="920"/>
      <c r="BU115" s="920"/>
      <c r="BV115" s="920">
        <v>10567</v>
      </c>
      <c r="BW115" s="920"/>
      <c r="BX115" s="920"/>
      <c r="BY115" s="920"/>
      <c r="BZ115" s="920"/>
      <c r="CA115" s="920">
        <v>133</v>
      </c>
      <c r="CB115" s="920"/>
      <c r="CC115" s="920"/>
      <c r="CD115" s="920"/>
      <c r="CE115" s="920"/>
      <c r="CF115" s="914">
        <v>0</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33</v>
      </c>
      <c r="AB116" s="959"/>
      <c r="AC116" s="959"/>
      <c r="AD116" s="959"/>
      <c r="AE116" s="960"/>
      <c r="AF116" s="961">
        <v>151</v>
      </c>
      <c r="AG116" s="959"/>
      <c r="AH116" s="959"/>
      <c r="AI116" s="959"/>
      <c r="AJ116" s="960"/>
      <c r="AK116" s="961">
        <v>137</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2394467</v>
      </c>
      <c r="AB117" s="966"/>
      <c r="AC117" s="966"/>
      <c r="AD117" s="966"/>
      <c r="AE117" s="967"/>
      <c r="AF117" s="965">
        <v>2710300</v>
      </c>
      <c r="AG117" s="966"/>
      <c r="AH117" s="966"/>
      <c r="AI117" s="966"/>
      <c r="AJ117" s="967"/>
      <c r="AK117" s="965">
        <v>2744695</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435</v>
      </c>
      <c r="BP118" s="994"/>
      <c r="BQ118" s="985">
        <v>35075689</v>
      </c>
      <c r="BR118" s="986"/>
      <c r="BS118" s="986"/>
      <c r="BT118" s="986"/>
      <c r="BU118" s="986"/>
      <c r="BV118" s="986">
        <v>37696477</v>
      </c>
      <c r="BW118" s="986"/>
      <c r="BX118" s="986"/>
      <c r="BY118" s="986"/>
      <c r="BZ118" s="986"/>
      <c r="CA118" s="986">
        <v>39189170</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5080472</v>
      </c>
      <c r="BR119" s="927"/>
      <c r="BS119" s="927"/>
      <c r="BT119" s="927"/>
      <c r="BU119" s="927"/>
      <c r="BV119" s="927">
        <v>6369714</v>
      </c>
      <c r="BW119" s="927"/>
      <c r="BX119" s="927"/>
      <c r="BY119" s="927"/>
      <c r="BZ119" s="927"/>
      <c r="CA119" s="927">
        <v>6580686</v>
      </c>
      <c r="CB119" s="927"/>
      <c r="CC119" s="927"/>
      <c r="CD119" s="927"/>
      <c r="CE119" s="927"/>
      <c r="CF119" s="941">
        <v>58.9</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v>212550</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360401</v>
      </c>
      <c r="BR120" s="920"/>
      <c r="BS120" s="920"/>
      <c r="BT120" s="920"/>
      <c r="BU120" s="920"/>
      <c r="BV120" s="920">
        <v>568107</v>
      </c>
      <c r="BW120" s="920"/>
      <c r="BX120" s="920"/>
      <c r="BY120" s="920"/>
      <c r="BZ120" s="920"/>
      <c r="CA120" s="920">
        <v>853243</v>
      </c>
      <c r="CB120" s="920"/>
      <c r="CC120" s="920"/>
      <c r="CD120" s="920"/>
      <c r="CE120" s="920"/>
      <c r="CF120" s="914">
        <v>7.6</v>
      </c>
      <c r="CG120" s="915"/>
      <c r="CH120" s="915"/>
      <c r="CI120" s="915"/>
      <c r="CJ120" s="915"/>
      <c r="CK120" s="1013" t="s">
        <v>441</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9542660</v>
      </c>
      <c r="DH120" s="927"/>
      <c r="DI120" s="927"/>
      <c r="DJ120" s="927"/>
      <c r="DK120" s="927"/>
      <c r="DL120" s="927">
        <v>9386764</v>
      </c>
      <c r="DM120" s="927"/>
      <c r="DN120" s="927"/>
      <c r="DO120" s="927"/>
      <c r="DP120" s="927"/>
      <c r="DQ120" s="927">
        <v>9332950</v>
      </c>
      <c r="DR120" s="927"/>
      <c r="DS120" s="927"/>
      <c r="DT120" s="927"/>
      <c r="DU120" s="927"/>
      <c r="DV120" s="928">
        <v>83.5</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13468</v>
      </c>
      <c r="AB121" s="959"/>
      <c r="AC121" s="959"/>
      <c r="AD121" s="959"/>
      <c r="AE121" s="960"/>
      <c r="AF121" s="961">
        <v>6742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17872334</v>
      </c>
      <c r="BR121" s="986"/>
      <c r="BS121" s="986"/>
      <c r="BT121" s="986"/>
      <c r="BU121" s="986"/>
      <c r="BV121" s="986">
        <v>23676194</v>
      </c>
      <c r="BW121" s="986"/>
      <c r="BX121" s="986"/>
      <c r="BY121" s="986"/>
      <c r="BZ121" s="986"/>
      <c r="CA121" s="986">
        <v>25246443</v>
      </c>
      <c r="CB121" s="986"/>
      <c r="CC121" s="986"/>
      <c r="CD121" s="986"/>
      <c r="CE121" s="986"/>
      <c r="CF121" s="1024">
        <v>225.8</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2544422</v>
      </c>
      <c r="DH121" s="920"/>
      <c r="DI121" s="920"/>
      <c r="DJ121" s="920"/>
      <c r="DK121" s="920"/>
      <c r="DL121" s="920">
        <v>2341151</v>
      </c>
      <c r="DM121" s="920"/>
      <c r="DN121" s="920"/>
      <c r="DO121" s="920"/>
      <c r="DP121" s="920"/>
      <c r="DQ121" s="920">
        <v>2398837</v>
      </c>
      <c r="DR121" s="920"/>
      <c r="DS121" s="920"/>
      <c r="DT121" s="920"/>
      <c r="DU121" s="920"/>
      <c r="DV121" s="921">
        <v>21.5</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23313207</v>
      </c>
      <c r="BR122" s="1035"/>
      <c r="BS122" s="1035"/>
      <c r="BT122" s="1035"/>
      <c r="BU122" s="1035"/>
      <c r="BV122" s="1035">
        <v>30614015</v>
      </c>
      <c r="BW122" s="1035"/>
      <c r="BX122" s="1035"/>
      <c r="BY122" s="1035"/>
      <c r="BZ122" s="1035"/>
      <c r="CA122" s="1035">
        <v>32680372</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826573</v>
      </c>
      <c r="DH122" s="920"/>
      <c r="DI122" s="920"/>
      <c r="DJ122" s="920"/>
      <c r="DK122" s="920"/>
      <c r="DL122" s="920">
        <v>670044</v>
      </c>
      <c r="DM122" s="920"/>
      <c r="DN122" s="920"/>
      <c r="DO122" s="920"/>
      <c r="DP122" s="920"/>
      <c r="DQ122" s="920">
        <v>673143</v>
      </c>
      <c r="DR122" s="920"/>
      <c r="DS122" s="920"/>
      <c r="DT122" s="920"/>
      <c r="DU122" s="920"/>
      <c r="DV122" s="921">
        <v>6</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104.4</v>
      </c>
      <c r="BR123" s="1027"/>
      <c r="BS123" s="1027"/>
      <c r="BT123" s="1027"/>
      <c r="BU123" s="1027"/>
      <c r="BV123" s="1027">
        <v>62.6</v>
      </c>
      <c r="BW123" s="1027"/>
      <c r="BX123" s="1027"/>
      <c r="BY123" s="1027"/>
      <c r="BZ123" s="1027"/>
      <c r="CA123" s="1027">
        <v>58.2</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186256</v>
      </c>
      <c r="DH123" s="959"/>
      <c r="DI123" s="959"/>
      <c r="DJ123" s="959"/>
      <c r="DK123" s="960"/>
      <c r="DL123" s="961">
        <v>166037</v>
      </c>
      <c r="DM123" s="959"/>
      <c r="DN123" s="959"/>
      <c r="DO123" s="959"/>
      <c r="DP123" s="960"/>
      <c r="DQ123" s="961">
        <v>144803</v>
      </c>
      <c r="DR123" s="959"/>
      <c r="DS123" s="959"/>
      <c r="DT123" s="959"/>
      <c r="DU123" s="960"/>
      <c r="DV123" s="962">
        <v>1.3</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103000</v>
      </c>
      <c r="DH124" s="998"/>
      <c r="DI124" s="998"/>
      <c r="DJ124" s="998"/>
      <c r="DK124" s="999"/>
      <c r="DL124" s="1000">
        <v>120200</v>
      </c>
      <c r="DM124" s="998"/>
      <c r="DN124" s="998"/>
      <c r="DO124" s="998"/>
      <c r="DP124" s="999"/>
      <c r="DQ124" s="1000">
        <v>131161</v>
      </c>
      <c r="DR124" s="998"/>
      <c r="DS124" s="998"/>
      <c r="DT124" s="998"/>
      <c r="DU124" s="999"/>
      <c r="DV124" s="1001">
        <v>1.2</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v>212550</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12.94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5376</v>
      </c>
      <c r="DH127" s="1048"/>
      <c r="DI127" s="1048"/>
      <c r="DJ127" s="1048"/>
      <c r="DK127" s="1048"/>
      <c r="DL127" s="1048">
        <v>10567</v>
      </c>
      <c r="DM127" s="1048"/>
      <c r="DN127" s="1048"/>
      <c r="DO127" s="1048"/>
      <c r="DP127" s="1048"/>
      <c r="DQ127" s="1048">
        <v>133</v>
      </c>
      <c r="DR127" s="1048"/>
      <c r="DS127" s="1048"/>
      <c r="DT127" s="1048"/>
      <c r="DU127" s="1048"/>
      <c r="DV127" s="1049">
        <v>0</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48644</v>
      </c>
      <c r="AB128" s="1090"/>
      <c r="AC128" s="1090"/>
      <c r="AD128" s="1090"/>
      <c r="AE128" s="1091"/>
      <c r="AF128" s="1092">
        <v>77344</v>
      </c>
      <c r="AG128" s="1090"/>
      <c r="AH128" s="1090"/>
      <c r="AI128" s="1090"/>
      <c r="AJ128" s="1091"/>
      <c r="AK128" s="1092">
        <v>105552</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17.940000000000001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12842531</v>
      </c>
      <c r="AB129" s="959"/>
      <c r="AC129" s="959"/>
      <c r="AD129" s="959"/>
      <c r="AE129" s="960"/>
      <c r="AF129" s="961">
        <v>12996686</v>
      </c>
      <c r="AG129" s="959"/>
      <c r="AH129" s="959"/>
      <c r="AI129" s="959"/>
      <c r="AJ129" s="960"/>
      <c r="AK129" s="961">
        <v>13046889</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1577444</v>
      </c>
      <c r="AB130" s="959"/>
      <c r="AC130" s="959"/>
      <c r="AD130" s="959"/>
      <c r="AE130" s="960"/>
      <c r="AF130" s="961">
        <v>1687247</v>
      </c>
      <c r="AG130" s="959"/>
      <c r="AH130" s="959"/>
      <c r="AI130" s="959"/>
      <c r="AJ130" s="960"/>
      <c r="AK130" s="961">
        <v>1867255</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58.2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11265087</v>
      </c>
      <c r="AB131" s="998"/>
      <c r="AC131" s="998"/>
      <c r="AD131" s="998"/>
      <c r="AE131" s="999"/>
      <c r="AF131" s="1000">
        <v>11309439</v>
      </c>
      <c r="AG131" s="998"/>
      <c r="AH131" s="998"/>
      <c r="AI131" s="998"/>
      <c r="AJ131" s="999"/>
      <c r="AK131" s="1000">
        <v>11179634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6.8208882900000001</v>
      </c>
      <c r="AB132" s="1104"/>
      <c r="AC132" s="1104"/>
      <c r="AD132" s="1104"/>
      <c r="AE132" s="1105"/>
      <c r="AF132" s="1106">
        <v>8.3621212329999999</v>
      </c>
      <c r="AG132" s="1104"/>
      <c r="AH132" s="1104"/>
      <c r="AI132" s="1104"/>
      <c r="AJ132" s="1105"/>
      <c r="AK132" s="1106">
        <v>6.9044120759999998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8.1</v>
      </c>
      <c r="AB133" s="1111"/>
      <c r="AC133" s="1111"/>
      <c r="AD133" s="1111"/>
      <c r="AE133" s="1112"/>
      <c r="AF133" s="1110">
        <v>7.8</v>
      </c>
      <c r="AG133" s="1111"/>
      <c r="AH133" s="1111"/>
      <c r="AI133" s="1111"/>
      <c r="AJ133" s="1112"/>
      <c r="AK133" s="1110">
        <v>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3810095</v>
      </c>
      <c r="L9" s="264">
        <v>72030</v>
      </c>
      <c r="M9" s="265">
        <v>65114</v>
      </c>
      <c r="N9" s="266">
        <v>10.6</v>
      </c>
    </row>
    <row r="10" spans="1:16" x14ac:dyDescent="0.15">
      <c r="A10" s="248"/>
      <c r="B10" s="244"/>
      <c r="C10" s="244"/>
      <c r="D10" s="244"/>
      <c r="E10" s="244"/>
      <c r="F10" s="244"/>
      <c r="G10" s="1119" t="s">
        <v>477</v>
      </c>
      <c r="H10" s="1120"/>
      <c r="I10" s="1120"/>
      <c r="J10" s="1121"/>
      <c r="K10" s="267">
        <v>282003</v>
      </c>
      <c r="L10" s="268">
        <v>5331</v>
      </c>
      <c r="M10" s="269">
        <v>4538</v>
      </c>
      <c r="N10" s="270">
        <v>17.5</v>
      </c>
    </row>
    <row r="11" spans="1:16" ht="13.5" customHeight="1" x14ac:dyDescent="0.15">
      <c r="A11" s="248"/>
      <c r="B11" s="244"/>
      <c r="C11" s="244"/>
      <c r="D11" s="244"/>
      <c r="E11" s="244"/>
      <c r="F11" s="244"/>
      <c r="G11" s="1119" t="s">
        <v>478</v>
      </c>
      <c r="H11" s="1120"/>
      <c r="I11" s="1120"/>
      <c r="J11" s="1121"/>
      <c r="K11" s="267">
        <v>114954</v>
      </c>
      <c r="L11" s="268">
        <v>2173</v>
      </c>
      <c r="M11" s="269">
        <v>5513</v>
      </c>
      <c r="N11" s="270">
        <v>-60.6</v>
      </c>
    </row>
    <row r="12" spans="1:16" ht="13.5" customHeight="1" x14ac:dyDescent="0.15">
      <c r="A12" s="248"/>
      <c r="B12" s="244"/>
      <c r="C12" s="244"/>
      <c r="D12" s="244"/>
      <c r="E12" s="244"/>
      <c r="F12" s="244"/>
      <c r="G12" s="1119" t="s">
        <v>479</v>
      </c>
      <c r="H12" s="1120"/>
      <c r="I12" s="1120"/>
      <c r="J12" s="1121"/>
      <c r="K12" s="267" t="s">
        <v>480</v>
      </c>
      <c r="L12" s="268" t="s">
        <v>480</v>
      </c>
      <c r="M12" s="269">
        <v>953</v>
      </c>
      <c r="N12" s="270" t="s">
        <v>480</v>
      </c>
    </row>
    <row r="13" spans="1:16" ht="13.5" customHeight="1" x14ac:dyDescent="0.15">
      <c r="A13" s="248"/>
      <c r="B13" s="244"/>
      <c r="C13" s="244"/>
      <c r="D13" s="244"/>
      <c r="E13" s="244"/>
      <c r="F13" s="244"/>
      <c r="G13" s="1119" t="s">
        <v>481</v>
      </c>
      <c r="H13" s="1120"/>
      <c r="I13" s="1120"/>
      <c r="J13" s="1121"/>
      <c r="K13" s="267" t="s">
        <v>480</v>
      </c>
      <c r="L13" s="268" t="s">
        <v>480</v>
      </c>
      <c r="M13" s="269">
        <v>2</v>
      </c>
      <c r="N13" s="270" t="s">
        <v>480</v>
      </c>
    </row>
    <row r="14" spans="1:16" ht="13.5" customHeight="1" x14ac:dyDescent="0.15">
      <c r="A14" s="248"/>
      <c r="B14" s="244"/>
      <c r="C14" s="244"/>
      <c r="D14" s="244"/>
      <c r="E14" s="244"/>
      <c r="F14" s="244"/>
      <c r="G14" s="1119" t="s">
        <v>482</v>
      </c>
      <c r="H14" s="1120"/>
      <c r="I14" s="1120"/>
      <c r="J14" s="1121"/>
      <c r="K14" s="267">
        <v>249512</v>
      </c>
      <c r="L14" s="268">
        <v>4717</v>
      </c>
      <c r="M14" s="269">
        <v>2887</v>
      </c>
      <c r="N14" s="270">
        <v>63.4</v>
      </c>
    </row>
    <row r="15" spans="1:16" ht="13.5" customHeight="1" x14ac:dyDescent="0.15">
      <c r="A15" s="248"/>
      <c r="B15" s="244"/>
      <c r="C15" s="244"/>
      <c r="D15" s="244"/>
      <c r="E15" s="244"/>
      <c r="F15" s="244"/>
      <c r="G15" s="1119" t="s">
        <v>483</v>
      </c>
      <c r="H15" s="1120"/>
      <c r="I15" s="1120"/>
      <c r="J15" s="1121"/>
      <c r="K15" s="267">
        <v>161831</v>
      </c>
      <c r="L15" s="268">
        <v>3059</v>
      </c>
      <c r="M15" s="269">
        <v>1642</v>
      </c>
      <c r="N15" s="270">
        <v>86.3</v>
      </c>
    </row>
    <row r="16" spans="1:16" x14ac:dyDescent="0.15">
      <c r="A16" s="248"/>
      <c r="B16" s="244"/>
      <c r="C16" s="244"/>
      <c r="D16" s="244"/>
      <c r="E16" s="244"/>
      <c r="F16" s="244"/>
      <c r="G16" s="1122" t="s">
        <v>484</v>
      </c>
      <c r="H16" s="1123"/>
      <c r="I16" s="1123"/>
      <c r="J16" s="1124"/>
      <c r="K16" s="268">
        <v>-389557</v>
      </c>
      <c r="L16" s="268">
        <v>-7365</v>
      </c>
      <c r="M16" s="269">
        <v>-6965</v>
      </c>
      <c r="N16" s="270">
        <v>5.7</v>
      </c>
    </row>
    <row r="17" spans="1:16" x14ac:dyDescent="0.15">
      <c r="A17" s="248"/>
      <c r="B17" s="244"/>
      <c r="C17" s="244"/>
      <c r="D17" s="244"/>
      <c r="E17" s="244"/>
      <c r="F17" s="244"/>
      <c r="G17" s="1122" t="s">
        <v>171</v>
      </c>
      <c r="H17" s="1123"/>
      <c r="I17" s="1123"/>
      <c r="J17" s="1124"/>
      <c r="K17" s="268">
        <v>4228838</v>
      </c>
      <c r="L17" s="268">
        <v>79946</v>
      </c>
      <c r="M17" s="269">
        <v>73685</v>
      </c>
      <c r="N17" s="270">
        <v>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8.5299999999999994</v>
      </c>
      <c r="L21" s="281">
        <v>7.13</v>
      </c>
      <c r="M21" s="282">
        <v>1.4</v>
      </c>
      <c r="N21" s="249"/>
      <c r="O21" s="283"/>
      <c r="P21" s="279"/>
    </row>
    <row r="22" spans="1:16" s="284" customFormat="1" x14ac:dyDescent="0.15">
      <c r="A22" s="279"/>
      <c r="B22" s="249"/>
      <c r="C22" s="249"/>
      <c r="D22" s="249"/>
      <c r="E22" s="249"/>
      <c r="F22" s="249"/>
      <c r="G22" s="1114" t="s">
        <v>490</v>
      </c>
      <c r="H22" s="1115"/>
      <c r="I22" s="1115"/>
      <c r="J22" s="1116"/>
      <c r="K22" s="285">
        <v>97.4</v>
      </c>
      <c r="L22" s="286">
        <v>98.1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1872650</v>
      </c>
      <c r="L32" s="294">
        <v>35402</v>
      </c>
      <c r="M32" s="295">
        <v>43359</v>
      </c>
      <c r="N32" s="296">
        <v>-18.399999999999999</v>
      </c>
    </row>
    <row r="33" spans="1:16" ht="13.5" customHeight="1" x14ac:dyDescent="0.15">
      <c r="A33" s="248"/>
      <c r="B33" s="244"/>
      <c r="C33" s="244"/>
      <c r="D33" s="244"/>
      <c r="E33" s="244"/>
      <c r="F33" s="244"/>
      <c r="G33" s="1130" t="s">
        <v>494</v>
      </c>
      <c r="H33" s="1131"/>
      <c r="I33" s="1131"/>
      <c r="J33" s="1132"/>
      <c r="K33" s="294" t="s">
        <v>480</v>
      </c>
      <c r="L33" s="294" t="s">
        <v>480</v>
      </c>
      <c r="M33" s="295">
        <v>0</v>
      </c>
      <c r="N33" s="296" t="s">
        <v>480</v>
      </c>
    </row>
    <row r="34" spans="1:16" ht="27" customHeight="1" x14ac:dyDescent="0.15">
      <c r="A34" s="248"/>
      <c r="B34" s="244"/>
      <c r="C34" s="244"/>
      <c r="D34" s="244"/>
      <c r="E34" s="244"/>
      <c r="F34" s="244"/>
      <c r="G34" s="1130" t="s">
        <v>495</v>
      </c>
      <c r="H34" s="1131"/>
      <c r="I34" s="1131"/>
      <c r="J34" s="1132"/>
      <c r="K34" s="294" t="s">
        <v>480</v>
      </c>
      <c r="L34" s="294" t="s">
        <v>480</v>
      </c>
      <c r="M34" s="295">
        <v>39</v>
      </c>
      <c r="N34" s="296" t="s">
        <v>480</v>
      </c>
    </row>
    <row r="35" spans="1:16" ht="27" customHeight="1" x14ac:dyDescent="0.15">
      <c r="A35" s="248"/>
      <c r="B35" s="244"/>
      <c r="C35" s="244"/>
      <c r="D35" s="244"/>
      <c r="E35" s="244"/>
      <c r="F35" s="244"/>
      <c r="G35" s="1130" t="s">
        <v>496</v>
      </c>
      <c r="H35" s="1131"/>
      <c r="I35" s="1131"/>
      <c r="J35" s="1132"/>
      <c r="K35" s="294">
        <v>809581</v>
      </c>
      <c r="L35" s="294">
        <v>15305</v>
      </c>
      <c r="M35" s="295">
        <v>11806</v>
      </c>
      <c r="N35" s="296">
        <v>29.6</v>
      </c>
    </row>
    <row r="36" spans="1:16" ht="27" customHeight="1" x14ac:dyDescent="0.15">
      <c r="A36" s="248"/>
      <c r="B36" s="244"/>
      <c r="C36" s="244"/>
      <c r="D36" s="244"/>
      <c r="E36" s="244"/>
      <c r="F36" s="244"/>
      <c r="G36" s="1130" t="s">
        <v>497</v>
      </c>
      <c r="H36" s="1131"/>
      <c r="I36" s="1131"/>
      <c r="J36" s="1132"/>
      <c r="K36" s="294">
        <v>62327</v>
      </c>
      <c r="L36" s="294">
        <v>1178</v>
      </c>
      <c r="M36" s="295">
        <v>1910</v>
      </c>
      <c r="N36" s="296">
        <v>-38.299999999999997</v>
      </c>
    </row>
    <row r="37" spans="1:16" ht="13.5" customHeight="1" x14ac:dyDescent="0.15">
      <c r="A37" s="248"/>
      <c r="B37" s="244"/>
      <c r="C37" s="244"/>
      <c r="D37" s="244"/>
      <c r="E37" s="244"/>
      <c r="F37" s="244"/>
      <c r="G37" s="1130" t="s">
        <v>498</v>
      </c>
      <c r="H37" s="1131"/>
      <c r="I37" s="1131"/>
      <c r="J37" s="1132"/>
      <c r="K37" s="294" t="s">
        <v>480</v>
      </c>
      <c r="L37" s="294" t="s">
        <v>480</v>
      </c>
      <c r="M37" s="295">
        <v>1129</v>
      </c>
      <c r="N37" s="296" t="s">
        <v>480</v>
      </c>
    </row>
    <row r="38" spans="1:16" ht="27" customHeight="1" x14ac:dyDescent="0.15">
      <c r="A38" s="248"/>
      <c r="B38" s="244"/>
      <c r="C38" s="244"/>
      <c r="D38" s="244"/>
      <c r="E38" s="244"/>
      <c r="F38" s="244"/>
      <c r="G38" s="1133" t="s">
        <v>499</v>
      </c>
      <c r="H38" s="1134"/>
      <c r="I38" s="1134"/>
      <c r="J38" s="1135"/>
      <c r="K38" s="297">
        <v>137</v>
      </c>
      <c r="L38" s="297">
        <v>3</v>
      </c>
      <c r="M38" s="298">
        <v>5</v>
      </c>
      <c r="N38" s="299">
        <v>-40</v>
      </c>
      <c r="O38" s="293"/>
    </row>
    <row r="39" spans="1:16" x14ac:dyDescent="0.15">
      <c r="A39" s="248"/>
      <c r="B39" s="244"/>
      <c r="C39" s="244"/>
      <c r="D39" s="244"/>
      <c r="E39" s="244"/>
      <c r="F39" s="244"/>
      <c r="G39" s="1133" t="s">
        <v>500</v>
      </c>
      <c r="H39" s="1134"/>
      <c r="I39" s="1134"/>
      <c r="J39" s="1135"/>
      <c r="K39" s="300">
        <v>-105552</v>
      </c>
      <c r="L39" s="300">
        <v>-1995</v>
      </c>
      <c r="M39" s="301">
        <v>-5126</v>
      </c>
      <c r="N39" s="302">
        <v>-61.1</v>
      </c>
      <c r="O39" s="293"/>
    </row>
    <row r="40" spans="1:16" ht="27" customHeight="1" x14ac:dyDescent="0.15">
      <c r="A40" s="248"/>
      <c r="B40" s="244"/>
      <c r="C40" s="244"/>
      <c r="D40" s="244"/>
      <c r="E40" s="244"/>
      <c r="F40" s="244"/>
      <c r="G40" s="1130" t="s">
        <v>501</v>
      </c>
      <c r="H40" s="1131"/>
      <c r="I40" s="1131"/>
      <c r="J40" s="1132"/>
      <c r="K40" s="300">
        <v>-1867255</v>
      </c>
      <c r="L40" s="300">
        <v>-35300</v>
      </c>
      <c r="M40" s="301">
        <v>-37205</v>
      </c>
      <c r="N40" s="302">
        <v>-5.0999999999999996</v>
      </c>
      <c r="O40" s="293"/>
    </row>
    <row r="41" spans="1:16" x14ac:dyDescent="0.15">
      <c r="A41" s="248"/>
      <c r="B41" s="244"/>
      <c r="C41" s="244"/>
      <c r="D41" s="244"/>
      <c r="E41" s="244"/>
      <c r="F41" s="244"/>
      <c r="G41" s="1136" t="s">
        <v>281</v>
      </c>
      <c r="H41" s="1137"/>
      <c r="I41" s="1137"/>
      <c r="J41" s="1138"/>
      <c r="K41" s="294">
        <v>771888</v>
      </c>
      <c r="L41" s="300">
        <v>14593</v>
      </c>
      <c r="M41" s="301">
        <v>15917</v>
      </c>
      <c r="N41" s="302">
        <v>-8.3000000000000007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3835273</v>
      </c>
      <c r="J51" s="320">
        <v>72603</v>
      </c>
      <c r="K51" s="321">
        <v>38.200000000000003</v>
      </c>
      <c r="L51" s="322">
        <v>66876</v>
      </c>
      <c r="M51" s="323">
        <v>-5.5</v>
      </c>
      <c r="N51" s="324">
        <v>43.7</v>
      </c>
    </row>
    <row r="52" spans="1:14" x14ac:dyDescent="0.15">
      <c r="A52" s="248"/>
      <c r="B52" s="244"/>
      <c r="C52" s="244"/>
      <c r="D52" s="244"/>
      <c r="E52" s="244"/>
      <c r="F52" s="244"/>
      <c r="G52" s="325"/>
      <c r="H52" s="326" t="s">
        <v>512</v>
      </c>
      <c r="I52" s="327">
        <v>1510234</v>
      </c>
      <c r="J52" s="328">
        <v>28589</v>
      </c>
      <c r="K52" s="329">
        <v>-27.6</v>
      </c>
      <c r="L52" s="330">
        <v>36310</v>
      </c>
      <c r="M52" s="331">
        <v>-11.2</v>
      </c>
      <c r="N52" s="332">
        <v>-16.399999999999999</v>
      </c>
    </row>
    <row r="53" spans="1:14" x14ac:dyDescent="0.15">
      <c r="A53" s="248"/>
      <c r="B53" s="244"/>
      <c r="C53" s="244"/>
      <c r="D53" s="244"/>
      <c r="E53" s="244"/>
      <c r="F53" s="244"/>
      <c r="G53" s="310" t="s">
        <v>513</v>
      </c>
      <c r="H53" s="311"/>
      <c r="I53" s="319">
        <v>3529758</v>
      </c>
      <c r="J53" s="320">
        <v>67194</v>
      </c>
      <c r="K53" s="321">
        <v>-7.5</v>
      </c>
      <c r="L53" s="322">
        <v>47569</v>
      </c>
      <c r="M53" s="323">
        <v>-28.9</v>
      </c>
      <c r="N53" s="324">
        <v>21.4</v>
      </c>
    </row>
    <row r="54" spans="1:14" x14ac:dyDescent="0.15">
      <c r="A54" s="248"/>
      <c r="B54" s="244"/>
      <c r="C54" s="244"/>
      <c r="D54" s="244"/>
      <c r="E54" s="244"/>
      <c r="F54" s="244"/>
      <c r="G54" s="325"/>
      <c r="H54" s="326" t="s">
        <v>512</v>
      </c>
      <c r="I54" s="327">
        <v>1671150</v>
      </c>
      <c r="J54" s="328">
        <v>31813</v>
      </c>
      <c r="K54" s="329">
        <v>11.3</v>
      </c>
      <c r="L54" s="330">
        <v>26255</v>
      </c>
      <c r="M54" s="331">
        <v>-27.7</v>
      </c>
      <c r="N54" s="332">
        <v>39</v>
      </c>
    </row>
    <row r="55" spans="1:14" x14ac:dyDescent="0.15">
      <c r="A55" s="248"/>
      <c r="B55" s="244"/>
      <c r="C55" s="244"/>
      <c r="D55" s="244"/>
      <c r="E55" s="244"/>
      <c r="F55" s="244"/>
      <c r="G55" s="310" t="s">
        <v>514</v>
      </c>
      <c r="H55" s="311"/>
      <c r="I55" s="319">
        <v>3617002</v>
      </c>
      <c r="J55" s="320">
        <v>67643</v>
      </c>
      <c r="K55" s="321">
        <v>0.7</v>
      </c>
      <c r="L55" s="322">
        <v>50880</v>
      </c>
      <c r="M55" s="323">
        <v>7</v>
      </c>
      <c r="N55" s="324">
        <v>-6.3</v>
      </c>
    </row>
    <row r="56" spans="1:14" x14ac:dyDescent="0.15">
      <c r="A56" s="248"/>
      <c r="B56" s="244"/>
      <c r="C56" s="244"/>
      <c r="D56" s="244"/>
      <c r="E56" s="244"/>
      <c r="F56" s="244"/>
      <c r="G56" s="325"/>
      <c r="H56" s="326" t="s">
        <v>512</v>
      </c>
      <c r="I56" s="327">
        <v>1391972</v>
      </c>
      <c r="J56" s="328">
        <v>26032</v>
      </c>
      <c r="K56" s="329">
        <v>-18.2</v>
      </c>
      <c r="L56" s="330">
        <v>26879</v>
      </c>
      <c r="M56" s="331">
        <v>2.4</v>
      </c>
      <c r="N56" s="332">
        <v>-20.6</v>
      </c>
    </row>
    <row r="57" spans="1:14" x14ac:dyDescent="0.15">
      <c r="A57" s="248"/>
      <c r="B57" s="244"/>
      <c r="C57" s="244"/>
      <c r="D57" s="244"/>
      <c r="E57" s="244"/>
      <c r="F57" s="244"/>
      <c r="G57" s="310" t="s">
        <v>515</v>
      </c>
      <c r="H57" s="311"/>
      <c r="I57" s="319">
        <v>6084048</v>
      </c>
      <c r="J57" s="320">
        <v>113835</v>
      </c>
      <c r="K57" s="321">
        <v>68.3</v>
      </c>
      <c r="L57" s="322">
        <v>63956</v>
      </c>
      <c r="M57" s="323">
        <v>25.7</v>
      </c>
      <c r="N57" s="324">
        <v>42.6</v>
      </c>
    </row>
    <row r="58" spans="1:14" x14ac:dyDescent="0.15">
      <c r="A58" s="248"/>
      <c r="B58" s="244"/>
      <c r="C58" s="244"/>
      <c r="D58" s="244"/>
      <c r="E58" s="244"/>
      <c r="F58" s="244"/>
      <c r="G58" s="325"/>
      <c r="H58" s="326" t="s">
        <v>512</v>
      </c>
      <c r="I58" s="327">
        <v>2072330</v>
      </c>
      <c r="J58" s="328">
        <v>38774</v>
      </c>
      <c r="K58" s="329">
        <v>48.9</v>
      </c>
      <c r="L58" s="330">
        <v>29239</v>
      </c>
      <c r="M58" s="331">
        <v>8.8000000000000007</v>
      </c>
      <c r="N58" s="332">
        <v>40.1</v>
      </c>
    </row>
    <row r="59" spans="1:14" x14ac:dyDescent="0.15">
      <c r="A59" s="248"/>
      <c r="B59" s="244"/>
      <c r="C59" s="244"/>
      <c r="D59" s="244"/>
      <c r="E59" s="244"/>
      <c r="F59" s="244"/>
      <c r="G59" s="310" t="s">
        <v>516</v>
      </c>
      <c r="H59" s="311"/>
      <c r="I59" s="319">
        <v>6501250</v>
      </c>
      <c r="J59" s="320">
        <v>122906</v>
      </c>
      <c r="K59" s="321">
        <v>8</v>
      </c>
      <c r="L59" s="322">
        <v>66255</v>
      </c>
      <c r="M59" s="323">
        <v>3.6</v>
      </c>
      <c r="N59" s="324">
        <v>4.4000000000000004</v>
      </c>
    </row>
    <row r="60" spans="1:14" x14ac:dyDescent="0.15">
      <c r="A60" s="248"/>
      <c r="B60" s="244"/>
      <c r="C60" s="244"/>
      <c r="D60" s="244"/>
      <c r="E60" s="244"/>
      <c r="F60" s="244"/>
      <c r="G60" s="325"/>
      <c r="H60" s="326" t="s">
        <v>512</v>
      </c>
      <c r="I60" s="333">
        <v>2509671</v>
      </c>
      <c r="J60" s="328">
        <v>47445</v>
      </c>
      <c r="K60" s="329">
        <v>22.4</v>
      </c>
      <c r="L60" s="330">
        <v>31822</v>
      </c>
      <c r="M60" s="331">
        <v>8.8000000000000007</v>
      </c>
      <c r="N60" s="332">
        <v>13.6</v>
      </c>
    </row>
    <row r="61" spans="1:14" x14ac:dyDescent="0.15">
      <c r="A61" s="248"/>
      <c r="B61" s="244"/>
      <c r="C61" s="244"/>
      <c r="D61" s="244"/>
      <c r="E61" s="244"/>
      <c r="F61" s="244"/>
      <c r="G61" s="310" t="s">
        <v>517</v>
      </c>
      <c r="H61" s="334"/>
      <c r="I61" s="335">
        <v>4713466</v>
      </c>
      <c r="J61" s="336">
        <v>88836</v>
      </c>
      <c r="K61" s="337">
        <v>21.5</v>
      </c>
      <c r="L61" s="338">
        <v>59107</v>
      </c>
      <c r="M61" s="339">
        <v>0.4</v>
      </c>
      <c r="N61" s="324">
        <v>21.1</v>
      </c>
    </row>
    <row r="62" spans="1:14" x14ac:dyDescent="0.15">
      <c r="A62" s="248"/>
      <c r="B62" s="244"/>
      <c r="C62" s="244"/>
      <c r="D62" s="244"/>
      <c r="E62" s="244"/>
      <c r="F62" s="244"/>
      <c r="G62" s="325"/>
      <c r="H62" s="326" t="s">
        <v>512</v>
      </c>
      <c r="I62" s="327">
        <v>1831071</v>
      </c>
      <c r="J62" s="328">
        <v>34531</v>
      </c>
      <c r="K62" s="329">
        <v>7.4</v>
      </c>
      <c r="L62" s="330">
        <v>30101</v>
      </c>
      <c r="M62" s="331">
        <v>-3.8</v>
      </c>
      <c r="N62" s="332">
        <v>11.2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13.35</v>
      </c>
      <c r="G47" s="12">
        <v>18.27</v>
      </c>
      <c r="H47" s="12">
        <v>25.48</v>
      </c>
      <c r="I47" s="12">
        <v>25.19</v>
      </c>
      <c r="J47" s="13">
        <v>25.12</v>
      </c>
    </row>
    <row r="48" spans="2:10" ht="57.75" customHeight="1" x14ac:dyDescent="0.15">
      <c r="B48" s="14"/>
      <c r="C48" s="1141" t="s">
        <v>4</v>
      </c>
      <c r="D48" s="1141"/>
      <c r="E48" s="1142"/>
      <c r="F48" s="15">
        <v>5.0199999999999996</v>
      </c>
      <c r="G48" s="16">
        <v>10.84</v>
      </c>
      <c r="H48" s="16">
        <v>8.7899999999999991</v>
      </c>
      <c r="I48" s="16">
        <v>3.89</v>
      </c>
      <c r="J48" s="17">
        <v>3.7</v>
      </c>
    </row>
    <row r="49" spans="2:10" ht="57.75" customHeight="1" thickBot="1" x14ac:dyDescent="0.2">
      <c r="B49" s="18"/>
      <c r="C49" s="1143" t="s">
        <v>5</v>
      </c>
      <c r="D49" s="1143"/>
      <c r="E49" s="1144"/>
      <c r="F49" s="19">
        <v>7.5</v>
      </c>
      <c r="G49" s="20">
        <v>10.66</v>
      </c>
      <c r="H49" s="20">
        <v>5.17</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526</v>
      </c>
      <c r="D34" s="1151"/>
      <c r="E34" s="1152"/>
      <c r="F34" s="32">
        <v>7.33</v>
      </c>
      <c r="G34" s="33">
        <v>8.3699999999999992</v>
      </c>
      <c r="H34" s="33">
        <v>9.65</v>
      </c>
      <c r="I34" s="33">
        <v>10.9</v>
      </c>
      <c r="J34" s="34">
        <v>11.44</v>
      </c>
      <c r="K34" s="22"/>
      <c r="L34" s="22"/>
      <c r="M34" s="22"/>
      <c r="N34" s="22"/>
      <c r="O34" s="22"/>
      <c r="P34" s="22"/>
    </row>
    <row r="35" spans="1:16" ht="39" customHeight="1" x14ac:dyDescent="0.15">
      <c r="A35" s="22"/>
      <c r="B35" s="35"/>
      <c r="C35" s="1145" t="s">
        <v>527</v>
      </c>
      <c r="D35" s="1146"/>
      <c r="E35" s="1147"/>
      <c r="F35" s="36">
        <v>5.01</v>
      </c>
      <c r="G35" s="37">
        <v>10.81</v>
      </c>
      <c r="H35" s="37">
        <v>8.7799999999999994</v>
      </c>
      <c r="I35" s="37">
        <v>3.86</v>
      </c>
      <c r="J35" s="38">
        <v>3.7</v>
      </c>
      <c r="K35" s="22"/>
      <c r="L35" s="22"/>
      <c r="M35" s="22"/>
      <c r="N35" s="22"/>
      <c r="O35" s="22"/>
      <c r="P35" s="22"/>
    </row>
    <row r="36" spans="1:16" ht="39" customHeight="1" x14ac:dyDescent="0.15">
      <c r="A36" s="22"/>
      <c r="B36" s="35"/>
      <c r="C36" s="1145" t="s">
        <v>528</v>
      </c>
      <c r="D36" s="1146"/>
      <c r="E36" s="1147"/>
      <c r="F36" s="36">
        <v>0.72</v>
      </c>
      <c r="G36" s="37">
        <v>1.25</v>
      </c>
      <c r="H36" s="37">
        <v>1.78</v>
      </c>
      <c r="I36" s="37">
        <v>1.74</v>
      </c>
      <c r="J36" s="38">
        <v>1.63</v>
      </c>
      <c r="K36" s="22"/>
      <c r="L36" s="22"/>
      <c r="M36" s="22"/>
      <c r="N36" s="22"/>
      <c r="O36" s="22"/>
      <c r="P36" s="22"/>
    </row>
    <row r="37" spans="1:16" ht="39" customHeight="1" x14ac:dyDescent="0.15">
      <c r="A37" s="22"/>
      <c r="B37" s="35"/>
      <c r="C37" s="1145" t="s">
        <v>529</v>
      </c>
      <c r="D37" s="1146"/>
      <c r="E37" s="1147"/>
      <c r="F37" s="36">
        <v>0.4</v>
      </c>
      <c r="G37" s="37">
        <v>0.4</v>
      </c>
      <c r="H37" s="37">
        <v>0.75</v>
      </c>
      <c r="I37" s="37">
        <v>0.47</v>
      </c>
      <c r="J37" s="38">
        <v>0.43</v>
      </c>
      <c r="K37" s="22"/>
      <c r="L37" s="22"/>
      <c r="M37" s="22"/>
      <c r="N37" s="22"/>
      <c r="O37" s="22"/>
      <c r="P37" s="22"/>
    </row>
    <row r="38" spans="1:16" ht="39" customHeight="1" x14ac:dyDescent="0.15">
      <c r="A38" s="22"/>
      <c r="B38" s="35"/>
      <c r="C38" s="1145" t="s">
        <v>530</v>
      </c>
      <c r="D38" s="1146"/>
      <c r="E38" s="1147"/>
      <c r="F38" s="36">
        <v>0.34</v>
      </c>
      <c r="G38" s="37">
        <v>0.28999999999999998</v>
      </c>
      <c r="H38" s="37">
        <v>7.0000000000000007E-2</v>
      </c>
      <c r="I38" s="37">
        <v>0.17</v>
      </c>
      <c r="J38" s="38">
        <v>0.21</v>
      </c>
      <c r="K38" s="22"/>
      <c r="L38" s="22"/>
      <c r="M38" s="22"/>
      <c r="N38" s="22"/>
      <c r="O38" s="22"/>
      <c r="P38" s="22"/>
    </row>
    <row r="39" spans="1:16" ht="39" customHeight="1" x14ac:dyDescent="0.15">
      <c r="A39" s="22"/>
      <c r="B39" s="35"/>
      <c r="C39" s="1145" t="s">
        <v>531</v>
      </c>
      <c r="D39" s="1146"/>
      <c r="E39" s="1147"/>
      <c r="F39" s="36">
        <v>0.23</v>
      </c>
      <c r="G39" s="37">
        <v>7.0000000000000007E-2</v>
      </c>
      <c r="H39" s="37">
        <v>0.26</v>
      </c>
      <c r="I39" s="37">
        <v>7.0000000000000007E-2</v>
      </c>
      <c r="J39" s="38">
        <v>0.1</v>
      </c>
      <c r="K39" s="22"/>
      <c r="L39" s="22"/>
      <c r="M39" s="22"/>
      <c r="N39" s="22"/>
      <c r="O39" s="22"/>
      <c r="P39" s="22"/>
    </row>
    <row r="40" spans="1:16" ht="39" customHeight="1" x14ac:dyDescent="0.15">
      <c r="A40" s="22"/>
      <c r="B40" s="35"/>
      <c r="C40" s="1145" t="s">
        <v>532</v>
      </c>
      <c r="D40" s="1146"/>
      <c r="E40" s="1147"/>
      <c r="F40" s="36">
        <v>0.05</v>
      </c>
      <c r="G40" s="37">
        <v>0.01</v>
      </c>
      <c r="H40" s="37">
        <v>0.04</v>
      </c>
      <c r="I40" s="37">
        <v>0.03</v>
      </c>
      <c r="J40" s="38">
        <v>0.08</v>
      </c>
      <c r="K40" s="22"/>
      <c r="L40" s="22"/>
      <c r="M40" s="22"/>
      <c r="N40" s="22"/>
      <c r="O40" s="22"/>
      <c r="P40" s="22"/>
    </row>
    <row r="41" spans="1:16" ht="39" customHeight="1" x14ac:dyDescent="0.15">
      <c r="A41" s="22"/>
      <c r="B41" s="35"/>
      <c r="C41" s="1145" t="s">
        <v>533</v>
      </c>
      <c r="D41" s="1146"/>
      <c r="E41" s="1147"/>
      <c r="F41" s="36">
        <v>0.15</v>
      </c>
      <c r="G41" s="37">
        <v>0.17</v>
      </c>
      <c r="H41" s="37">
        <v>0.1</v>
      </c>
      <c r="I41" s="37">
        <v>0.06</v>
      </c>
      <c r="J41" s="38">
        <v>0.06</v>
      </c>
      <c r="K41" s="22"/>
      <c r="L41" s="22"/>
      <c r="M41" s="22"/>
      <c r="N41" s="22"/>
      <c r="O41" s="22"/>
      <c r="P41" s="22"/>
    </row>
    <row r="42" spans="1:16" ht="39" customHeight="1" x14ac:dyDescent="0.15">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535</v>
      </c>
      <c r="D43" s="1149"/>
      <c r="E43" s="1150"/>
      <c r="F43" s="41">
        <v>1.93</v>
      </c>
      <c r="G43" s="42">
        <v>1</v>
      </c>
      <c r="H43" s="42">
        <v>2.14</v>
      </c>
      <c r="I43" s="42">
        <v>1.38</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1570</v>
      </c>
      <c r="L45" s="60">
        <v>1557</v>
      </c>
      <c r="M45" s="60">
        <v>1589</v>
      </c>
      <c r="N45" s="60">
        <v>1691</v>
      </c>
      <c r="O45" s="61">
        <v>1873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675</v>
      </c>
      <c r="L48" s="64">
        <v>774</v>
      </c>
      <c r="M48" s="64">
        <v>731</v>
      </c>
      <c r="N48" s="64">
        <v>741</v>
      </c>
      <c r="O48" s="65">
        <v>810</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137</v>
      </c>
      <c r="L49" s="64">
        <v>89</v>
      </c>
      <c r="M49" s="64">
        <v>61</v>
      </c>
      <c r="N49" s="64">
        <v>59</v>
      </c>
      <c r="O49" s="65">
        <v>62</v>
      </c>
      <c r="P49" s="48"/>
      <c r="Q49" s="48"/>
      <c r="R49" s="48"/>
      <c r="S49" s="48"/>
      <c r="T49" s="48"/>
      <c r="U49" s="48"/>
    </row>
    <row r="50" spans="1:21" ht="30.75" customHeight="1" x14ac:dyDescent="0.15">
      <c r="A50" s="48"/>
      <c r="B50" s="1163"/>
      <c r="C50" s="1164"/>
      <c r="D50" s="62"/>
      <c r="E50" s="1155" t="s">
        <v>17</v>
      </c>
      <c r="F50" s="1155"/>
      <c r="G50" s="1155"/>
      <c r="H50" s="1155"/>
      <c r="I50" s="1155"/>
      <c r="J50" s="1156"/>
      <c r="K50" s="63">
        <v>37</v>
      </c>
      <c r="L50" s="64">
        <v>25</v>
      </c>
      <c r="M50" s="64">
        <v>13</v>
      </c>
      <c r="N50" s="64">
        <v>219</v>
      </c>
      <c r="O50" s="65" t="s">
        <v>480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1346</v>
      </c>
      <c r="L52" s="64">
        <v>1505</v>
      </c>
      <c r="M52" s="64">
        <v>1626</v>
      </c>
      <c r="N52" s="64">
        <v>1765</v>
      </c>
      <c r="O52" s="65">
        <v>1973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1073</v>
      </c>
      <c r="L53" s="69">
        <v>940</v>
      </c>
      <c r="M53" s="69">
        <v>768</v>
      </c>
      <c r="N53" s="69">
        <v>945</v>
      </c>
      <c r="O53" s="70">
        <v>772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15756</v>
      </c>
      <c r="J41" s="83">
        <v>16601</v>
      </c>
      <c r="K41" s="83">
        <v>17978</v>
      </c>
      <c r="L41" s="83">
        <v>21053</v>
      </c>
      <c r="M41" s="84">
        <v>23446</v>
      </c>
    </row>
    <row r="42" spans="2:13" ht="27.75" customHeight="1" x14ac:dyDescent="0.15">
      <c r="B42" s="1171"/>
      <c r="C42" s="1172"/>
      <c r="D42" s="85"/>
      <c r="E42" s="1177" t="s">
        <v>26</v>
      </c>
      <c r="F42" s="1177"/>
      <c r="G42" s="1177"/>
      <c r="H42" s="1178"/>
      <c r="I42" s="86">
        <v>37</v>
      </c>
      <c r="J42" s="87">
        <v>25</v>
      </c>
      <c r="K42" s="87">
        <v>13</v>
      </c>
      <c r="L42" s="87">
        <v>219</v>
      </c>
      <c r="M42" s="88" t="s">
        <v>480</v>
      </c>
    </row>
    <row r="43" spans="2:13" ht="27.75" customHeight="1" x14ac:dyDescent="0.15">
      <c r="B43" s="1171"/>
      <c r="C43" s="1172"/>
      <c r="D43" s="85"/>
      <c r="E43" s="1177" t="s">
        <v>27</v>
      </c>
      <c r="F43" s="1177"/>
      <c r="G43" s="1177"/>
      <c r="H43" s="1178"/>
      <c r="I43" s="86">
        <v>13258</v>
      </c>
      <c r="J43" s="87">
        <v>13491</v>
      </c>
      <c r="K43" s="87">
        <v>13203</v>
      </c>
      <c r="L43" s="87">
        <v>12684</v>
      </c>
      <c r="M43" s="88">
        <v>12681</v>
      </c>
    </row>
    <row r="44" spans="2:13" ht="27.75" customHeight="1" x14ac:dyDescent="0.15">
      <c r="B44" s="1171"/>
      <c r="C44" s="1172"/>
      <c r="D44" s="85"/>
      <c r="E44" s="1177" t="s">
        <v>28</v>
      </c>
      <c r="F44" s="1177"/>
      <c r="G44" s="1177"/>
      <c r="H44" s="1178"/>
      <c r="I44" s="86">
        <v>454</v>
      </c>
      <c r="J44" s="87">
        <v>368</v>
      </c>
      <c r="K44" s="87">
        <v>335</v>
      </c>
      <c r="L44" s="87">
        <v>272</v>
      </c>
      <c r="M44" s="88">
        <v>231</v>
      </c>
    </row>
    <row r="45" spans="2:13" ht="27.75" customHeight="1" x14ac:dyDescent="0.15">
      <c r="B45" s="1171"/>
      <c r="C45" s="1172"/>
      <c r="D45" s="85"/>
      <c r="E45" s="1177" t="s">
        <v>29</v>
      </c>
      <c r="F45" s="1177"/>
      <c r="G45" s="1177"/>
      <c r="H45" s="1178"/>
      <c r="I45" s="86">
        <v>4282</v>
      </c>
      <c r="J45" s="87">
        <v>4099</v>
      </c>
      <c r="K45" s="87">
        <v>3541</v>
      </c>
      <c r="L45" s="87">
        <v>3458</v>
      </c>
      <c r="M45" s="88">
        <v>2832</v>
      </c>
    </row>
    <row r="46" spans="2:13" ht="27.75" customHeight="1" x14ac:dyDescent="0.15">
      <c r="B46" s="1171"/>
      <c r="C46" s="1172"/>
      <c r="D46" s="85"/>
      <c r="E46" s="1177" t="s">
        <v>30</v>
      </c>
      <c r="F46" s="1177"/>
      <c r="G46" s="1177"/>
      <c r="H46" s="1178"/>
      <c r="I46" s="86">
        <v>8</v>
      </c>
      <c r="J46" s="87">
        <v>12</v>
      </c>
      <c r="K46" s="87">
        <v>5</v>
      </c>
      <c r="L46" s="87">
        <v>11</v>
      </c>
      <c r="M46" s="88">
        <v>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3085</v>
      </c>
      <c r="J49" s="87">
        <v>3919</v>
      </c>
      <c r="K49" s="87">
        <v>5080</v>
      </c>
      <c r="L49" s="87">
        <v>6370</v>
      </c>
      <c r="M49" s="88">
        <v>6581</v>
      </c>
    </row>
    <row r="50" spans="2:13" ht="27.75" customHeight="1" x14ac:dyDescent="0.15">
      <c r="B50" s="1171"/>
      <c r="C50" s="1172"/>
      <c r="D50" s="85"/>
      <c r="E50" s="1177" t="s">
        <v>35</v>
      </c>
      <c r="F50" s="1177"/>
      <c r="G50" s="1177"/>
      <c r="H50" s="1178"/>
      <c r="I50" s="86">
        <v>125</v>
      </c>
      <c r="J50" s="87">
        <v>242</v>
      </c>
      <c r="K50" s="87">
        <v>360</v>
      </c>
      <c r="L50" s="87">
        <v>568</v>
      </c>
      <c r="M50" s="88">
        <v>853</v>
      </c>
    </row>
    <row r="51" spans="2:13" ht="27.75" customHeight="1" x14ac:dyDescent="0.15">
      <c r="B51" s="1173"/>
      <c r="C51" s="1174"/>
      <c r="D51" s="85"/>
      <c r="E51" s="1177" t="s">
        <v>36</v>
      </c>
      <c r="F51" s="1177"/>
      <c r="G51" s="1177"/>
      <c r="H51" s="1178"/>
      <c r="I51" s="86">
        <v>16849</v>
      </c>
      <c r="J51" s="87">
        <v>17497</v>
      </c>
      <c r="K51" s="87">
        <v>17872</v>
      </c>
      <c r="L51" s="87">
        <v>23676</v>
      </c>
      <c r="M51" s="88">
        <v>25246</v>
      </c>
    </row>
    <row r="52" spans="2:13" ht="27.75" customHeight="1" thickBot="1" x14ac:dyDescent="0.2">
      <c r="B52" s="1181" t="s">
        <v>37</v>
      </c>
      <c r="C52" s="1182"/>
      <c r="D52" s="90"/>
      <c r="E52" s="1183" t="s">
        <v>38</v>
      </c>
      <c r="F52" s="1183"/>
      <c r="G52" s="1183"/>
      <c r="H52" s="1184"/>
      <c r="I52" s="91">
        <v>13734</v>
      </c>
      <c r="J52" s="92">
        <v>12938</v>
      </c>
      <c r="K52" s="92">
        <v>11762</v>
      </c>
      <c r="L52" s="92">
        <v>7082</v>
      </c>
      <c r="M52" s="93">
        <v>6509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72603</v>
      </c>
      <c r="E3" s="116"/>
      <c r="F3" s="117">
        <v>66876</v>
      </c>
      <c r="G3" s="118"/>
      <c r="H3" s="119"/>
    </row>
    <row r="4" spans="1:8" x14ac:dyDescent="0.15">
      <c r="A4" s="120"/>
      <c r="B4" s="121"/>
      <c r="C4" s="122"/>
      <c r="D4" s="123">
        <v>28589</v>
      </c>
      <c r="E4" s="124"/>
      <c r="F4" s="125">
        <v>36310</v>
      </c>
      <c r="G4" s="126"/>
      <c r="H4" s="127"/>
    </row>
    <row r="5" spans="1:8" x14ac:dyDescent="0.15">
      <c r="A5" s="108" t="s">
        <v>513</v>
      </c>
      <c r="B5" s="113"/>
      <c r="C5" s="114"/>
      <c r="D5" s="115">
        <v>67194</v>
      </c>
      <c r="E5" s="116"/>
      <c r="F5" s="117">
        <v>47569</v>
      </c>
      <c r="G5" s="118"/>
      <c r="H5" s="119"/>
    </row>
    <row r="6" spans="1:8" x14ac:dyDescent="0.15">
      <c r="A6" s="120"/>
      <c r="B6" s="121"/>
      <c r="C6" s="122"/>
      <c r="D6" s="123">
        <v>31813</v>
      </c>
      <c r="E6" s="124"/>
      <c r="F6" s="125">
        <v>26255</v>
      </c>
      <c r="G6" s="126"/>
      <c r="H6" s="127"/>
    </row>
    <row r="7" spans="1:8" x14ac:dyDescent="0.15">
      <c r="A7" s="108" t="s">
        <v>514</v>
      </c>
      <c r="B7" s="113"/>
      <c r="C7" s="114"/>
      <c r="D7" s="115">
        <v>67643</v>
      </c>
      <c r="E7" s="116"/>
      <c r="F7" s="117">
        <v>50880</v>
      </c>
      <c r="G7" s="118"/>
      <c r="H7" s="119"/>
    </row>
    <row r="8" spans="1:8" x14ac:dyDescent="0.15">
      <c r="A8" s="120"/>
      <c r="B8" s="121"/>
      <c r="C8" s="122"/>
      <c r="D8" s="123">
        <v>26032</v>
      </c>
      <c r="E8" s="124"/>
      <c r="F8" s="125">
        <v>26879</v>
      </c>
      <c r="G8" s="126"/>
      <c r="H8" s="127"/>
    </row>
    <row r="9" spans="1:8" x14ac:dyDescent="0.15">
      <c r="A9" s="108" t="s">
        <v>515</v>
      </c>
      <c r="B9" s="113"/>
      <c r="C9" s="114"/>
      <c r="D9" s="115">
        <v>113835</v>
      </c>
      <c r="E9" s="116"/>
      <c r="F9" s="117">
        <v>63956</v>
      </c>
      <c r="G9" s="118"/>
      <c r="H9" s="119"/>
    </row>
    <row r="10" spans="1:8" x14ac:dyDescent="0.15">
      <c r="A10" s="120"/>
      <c r="B10" s="121"/>
      <c r="C10" s="122"/>
      <c r="D10" s="123">
        <v>38774</v>
      </c>
      <c r="E10" s="124"/>
      <c r="F10" s="125">
        <v>29239</v>
      </c>
      <c r="G10" s="126"/>
      <c r="H10" s="127"/>
    </row>
    <row r="11" spans="1:8" x14ac:dyDescent="0.15">
      <c r="A11" s="108" t="s">
        <v>516</v>
      </c>
      <c r="B11" s="113"/>
      <c r="C11" s="114"/>
      <c r="D11" s="115">
        <v>122906</v>
      </c>
      <c r="E11" s="116"/>
      <c r="F11" s="117">
        <v>66255</v>
      </c>
      <c r="G11" s="118"/>
      <c r="H11" s="119"/>
    </row>
    <row r="12" spans="1:8" x14ac:dyDescent="0.15">
      <c r="A12" s="120"/>
      <c r="B12" s="121"/>
      <c r="C12" s="128"/>
      <c r="D12" s="123">
        <v>47445</v>
      </c>
      <c r="E12" s="124"/>
      <c r="F12" s="125">
        <v>31822</v>
      </c>
      <c r="G12" s="126"/>
      <c r="H12" s="127"/>
    </row>
    <row r="13" spans="1:8" x14ac:dyDescent="0.15">
      <c r="A13" s="108"/>
      <c r="B13" s="113"/>
      <c r="C13" s="129"/>
      <c r="D13" s="130">
        <v>88836</v>
      </c>
      <c r="E13" s="131"/>
      <c r="F13" s="132">
        <v>59107</v>
      </c>
      <c r="G13" s="133"/>
      <c r="H13" s="119"/>
    </row>
    <row r="14" spans="1:8" x14ac:dyDescent="0.15">
      <c r="A14" s="120"/>
      <c r="B14" s="121"/>
      <c r="C14" s="122"/>
      <c r="D14" s="123">
        <v>34531</v>
      </c>
      <c r="E14" s="124"/>
      <c r="F14" s="125">
        <v>30101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5.0199999999999996</v>
      </c>
      <c r="C19" s="134">
        <f>ROUND(VALUE(SUBSTITUTE(実質収支比率等に係る経年分析!G$48,"▲","-")),2)</f>
        <v>10.84</v>
      </c>
      <c r="D19" s="134">
        <f>ROUND(VALUE(SUBSTITUTE(実質収支比率等に係る経年分析!H$48,"▲","-")),2)</f>
        <v>8.7899999999999991</v>
      </c>
      <c r="E19" s="134">
        <f>ROUND(VALUE(SUBSTITUTE(実質収支比率等に係る経年分析!I$48,"▲","-")),2)</f>
        <v>3.89</v>
      </c>
      <c r="F19" s="134">
        <f>ROUND(VALUE(SUBSTITUTE(実質収支比率等に係る経年分析!J$48,"▲","-")),2)</f>
        <v>3.7</v>
      </c>
    </row>
    <row r="20" spans="1:11" x14ac:dyDescent="0.15">
      <c r="A20" s="134" t="s">
        <v>43</v>
      </c>
      <c r="B20" s="134">
        <f>ROUND(VALUE(SUBSTITUTE(実質収支比率等に係る経年分析!F$47,"▲","-")),2)</f>
        <v>13.35</v>
      </c>
      <c r="C20" s="134">
        <f>ROUND(VALUE(SUBSTITUTE(実質収支比率等に係る経年分析!G$47,"▲","-")),2)</f>
        <v>18.27</v>
      </c>
      <c r="D20" s="134">
        <f>ROUND(VALUE(SUBSTITUTE(実質収支比率等に係る経年分析!H$47,"▲","-")),2)</f>
        <v>25.48</v>
      </c>
      <c r="E20" s="134">
        <f>ROUND(VALUE(SUBSTITUTE(実質収支比率等に係る経年分析!I$47,"▲","-")),2)</f>
        <v>25.19</v>
      </c>
      <c r="F20" s="134">
        <f>ROUND(VALUE(SUBSTITUTE(実質収支比率等に係る経年分析!J$47,"▲","-")),2)</f>
        <v>25.12</v>
      </c>
    </row>
    <row r="21" spans="1:11" x14ac:dyDescent="0.15">
      <c r="A21" s="134" t="s">
        <v>44</v>
      </c>
      <c r="B21" s="134">
        <f>IF(ISNUMBER(VALUE(SUBSTITUTE(実質収支比率等に係る経年分析!F$49,"▲","-"))),ROUND(VALUE(SUBSTITUTE(実質収支比率等に係る経年分析!F$49,"▲","-")),2),NA())</f>
        <v>7.5</v>
      </c>
      <c r="C21" s="134">
        <f>IF(ISNUMBER(VALUE(SUBSTITUTE(実質収支比率等に係る経年分析!G$49,"▲","-"))),ROUND(VALUE(SUBSTITUTE(実質収支比率等に係る経年分析!G$49,"▲","-")),2),NA())</f>
        <v>10.66</v>
      </c>
      <c r="D21" s="134">
        <f>IF(ISNUMBER(VALUE(SUBSTITUTE(実質収支比率等に係る経年分析!H$49,"▲","-"))),ROUND(VALUE(SUBSTITUTE(実質収支比率等に係る経年分析!H$49,"▲","-")),2),NA())</f>
        <v>5.17</v>
      </c>
      <c r="E21" s="134">
        <f>IF(ISNUMBER(VALUE(SUBSTITUTE(実質収支比率等に係る経年分析!I$49,"▲","-"))),ROUND(VALUE(SUBSTITUTE(実質収支比率等に係る経年分析!I$49,"▲","-")),2),NA())</f>
        <v>-4.78</v>
      </c>
      <c r="F21" s="134">
        <f>IF(ISNUMBER(VALUE(SUBSTITUTE(実質収支比率等に係る経年分析!J$49,"▲","-"))),ROUND(VALUE(SUBSTITUTE(実質収支比率等に係る経年分析!J$49,"▲","-")),2),NA())</f>
        <v>-0.15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1.93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2.14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戸別浄化槽事業特別会計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1346</v>
      </c>
      <c r="E42" s="136"/>
      <c r="F42" s="136"/>
      <c r="G42" s="136">
        <f>'実質公債費比率（分子）の構造'!L$52</f>
        <v>1505</v>
      </c>
      <c r="H42" s="136"/>
      <c r="I42" s="136"/>
      <c r="J42" s="136">
        <f>'実質公債費比率（分子）の構造'!M$52</f>
        <v>1626</v>
      </c>
      <c r="K42" s="136"/>
      <c r="L42" s="136"/>
      <c r="M42" s="136">
        <f>'実質公債費比率（分子）の構造'!N$52</f>
        <v>1765</v>
      </c>
      <c r="N42" s="136"/>
      <c r="O42" s="136"/>
      <c r="P42" s="136">
        <f>'実質公債費比率（分子）の構造'!O$52</f>
        <v>1973</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37</v>
      </c>
      <c r="C44" s="136"/>
      <c r="D44" s="136"/>
      <c r="E44" s="136">
        <f>'実質公債費比率（分子）の構造'!L$50</f>
        <v>25</v>
      </c>
      <c r="F44" s="136"/>
      <c r="G44" s="136"/>
      <c r="H44" s="136">
        <f>'実質公債費比率（分子）の構造'!M$50</f>
        <v>13</v>
      </c>
      <c r="I44" s="136"/>
      <c r="J44" s="136"/>
      <c r="K44" s="136">
        <f>'実質公債費比率（分子）の構造'!N$50</f>
        <v>219</v>
      </c>
      <c r="L44" s="136"/>
      <c r="M44" s="136"/>
      <c r="N44" s="136" t="str">
        <f>'実質公債費比率（分子）の構造'!O$50</f>
        <v>-</v>
      </c>
      <c r="O44" s="136"/>
      <c r="P44" s="136"/>
    </row>
    <row r="45" spans="1:16" x14ac:dyDescent="0.15">
      <c r="A45" s="136" t="s">
        <v>54</v>
      </c>
      <c r="B45" s="136">
        <f>'実質公債費比率（分子）の構造'!K$49</f>
        <v>137</v>
      </c>
      <c r="C45" s="136"/>
      <c r="D45" s="136"/>
      <c r="E45" s="136">
        <f>'実質公債費比率（分子）の構造'!L$49</f>
        <v>89</v>
      </c>
      <c r="F45" s="136"/>
      <c r="G45" s="136"/>
      <c r="H45" s="136">
        <f>'実質公債費比率（分子）の構造'!M$49</f>
        <v>61</v>
      </c>
      <c r="I45" s="136"/>
      <c r="J45" s="136"/>
      <c r="K45" s="136">
        <f>'実質公債費比率（分子）の構造'!N$49</f>
        <v>59</v>
      </c>
      <c r="L45" s="136"/>
      <c r="M45" s="136"/>
      <c r="N45" s="136">
        <f>'実質公債費比率（分子）の構造'!O$49</f>
        <v>62</v>
      </c>
      <c r="O45" s="136"/>
      <c r="P45" s="136"/>
    </row>
    <row r="46" spans="1:16" x14ac:dyDescent="0.15">
      <c r="A46" s="136" t="s">
        <v>55</v>
      </c>
      <c r="B46" s="136">
        <f>'実質公債費比率（分子）の構造'!K$48</f>
        <v>675</v>
      </c>
      <c r="C46" s="136"/>
      <c r="D46" s="136"/>
      <c r="E46" s="136">
        <f>'実質公債費比率（分子）の構造'!L$48</f>
        <v>774</v>
      </c>
      <c r="F46" s="136"/>
      <c r="G46" s="136"/>
      <c r="H46" s="136">
        <f>'実質公債費比率（分子）の構造'!M$48</f>
        <v>731</v>
      </c>
      <c r="I46" s="136"/>
      <c r="J46" s="136"/>
      <c r="K46" s="136">
        <f>'実質公債費比率（分子）の構造'!N$48</f>
        <v>741</v>
      </c>
      <c r="L46" s="136"/>
      <c r="M46" s="136"/>
      <c r="N46" s="136">
        <f>'実質公債費比率（分子）の構造'!O$48</f>
        <v>810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1570</v>
      </c>
      <c r="C49" s="136"/>
      <c r="D49" s="136"/>
      <c r="E49" s="136">
        <f>'実質公債費比率（分子）の構造'!L$45</f>
        <v>1557</v>
      </c>
      <c r="F49" s="136"/>
      <c r="G49" s="136"/>
      <c r="H49" s="136">
        <f>'実質公債費比率（分子）の構造'!M$45</f>
        <v>1589</v>
      </c>
      <c r="I49" s="136"/>
      <c r="J49" s="136"/>
      <c r="K49" s="136">
        <f>'実質公債費比率（分子）の構造'!N$45</f>
        <v>1691</v>
      </c>
      <c r="L49" s="136"/>
      <c r="M49" s="136"/>
      <c r="N49" s="136">
        <f>'実質公債費比率（分子）の構造'!O$45</f>
        <v>1873</v>
      </c>
      <c r="O49" s="136"/>
      <c r="P49" s="136"/>
    </row>
    <row r="50" spans="1:16" x14ac:dyDescent="0.15">
      <c r="A50" s="136" t="s">
        <v>59</v>
      </c>
      <c r="B50" s="136" t="e">
        <f>NA()</f>
        <v>#N/A</v>
      </c>
      <c r="C50" s="136">
        <f>IF(ISNUMBER('実質公債費比率（分子）の構造'!K$53),'実質公債費比率（分子）の構造'!K$53,NA())</f>
        <v>1073</v>
      </c>
      <c r="D50" s="136" t="e">
        <f>NA()</f>
        <v>#N/A</v>
      </c>
      <c r="E50" s="136" t="e">
        <f>NA()</f>
        <v>#N/A</v>
      </c>
      <c r="F50" s="136">
        <f>IF(ISNUMBER('実質公債費比率（分子）の構造'!L$53),'実質公債費比率（分子）の構造'!L$53,NA())</f>
        <v>940</v>
      </c>
      <c r="G50" s="136" t="e">
        <f>NA()</f>
        <v>#N/A</v>
      </c>
      <c r="H50" s="136" t="e">
        <f>NA()</f>
        <v>#N/A</v>
      </c>
      <c r="I50" s="136">
        <f>IF(ISNUMBER('実質公債費比率（分子）の構造'!M$53),'実質公債費比率（分子）の構造'!M$53,NA())</f>
        <v>768</v>
      </c>
      <c r="J50" s="136" t="e">
        <f>NA()</f>
        <v>#N/A</v>
      </c>
      <c r="K50" s="136" t="e">
        <f>NA()</f>
        <v>#N/A</v>
      </c>
      <c r="L50" s="136">
        <f>IF(ISNUMBER('実質公債費比率（分子）の構造'!N$53),'実質公債費比率（分子）の構造'!N$53,NA())</f>
        <v>945</v>
      </c>
      <c r="M50" s="136" t="e">
        <f>NA()</f>
        <v>#N/A</v>
      </c>
      <c r="N50" s="136" t="e">
        <f>NA()</f>
        <v>#N/A</v>
      </c>
      <c r="O50" s="136">
        <f>IF(ISNUMBER('実質公債費比率（分子）の構造'!O$53),'実質公債費比率（分子）の構造'!O$53,NA())</f>
        <v>772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16849</v>
      </c>
      <c r="E56" s="135"/>
      <c r="F56" s="135"/>
      <c r="G56" s="135">
        <f>'将来負担比率（分子）の構造'!J$51</f>
        <v>17497</v>
      </c>
      <c r="H56" s="135"/>
      <c r="I56" s="135"/>
      <c r="J56" s="135">
        <f>'将来負担比率（分子）の構造'!K$51</f>
        <v>17872</v>
      </c>
      <c r="K56" s="135"/>
      <c r="L56" s="135"/>
      <c r="M56" s="135">
        <f>'将来負担比率（分子）の構造'!L$51</f>
        <v>23676</v>
      </c>
      <c r="N56" s="135"/>
      <c r="O56" s="135"/>
      <c r="P56" s="135">
        <f>'将来負担比率（分子）の構造'!M$51</f>
        <v>25246</v>
      </c>
    </row>
    <row r="57" spans="1:16" x14ac:dyDescent="0.15">
      <c r="A57" s="135" t="s">
        <v>35</v>
      </c>
      <c r="B57" s="135"/>
      <c r="C57" s="135"/>
      <c r="D57" s="135">
        <f>'将来負担比率（分子）の構造'!I$50</f>
        <v>125</v>
      </c>
      <c r="E57" s="135"/>
      <c r="F57" s="135"/>
      <c r="G57" s="135">
        <f>'将来負担比率（分子）の構造'!J$50</f>
        <v>242</v>
      </c>
      <c r="H57" s="135"/>
      <c r="I57" s="135"/>
      <c r="J57" s="135">
        <f>'将来負担比率（分子）の構造'!K$50</f>
        <v>360</v>
      </c>
      <c r="K57" s="135"/>
      <c r="L57" s="135"/>
      <c r="M57" s="135">
        <f>'将来負担比率（分子）の構造'!L$50</f>
        <v>568</v>
      </c>
      <c r="N57" s="135"/>
      <c r="O57" s="135"/>
      <c r="P57" s="135">
        <f>'将来負担比率（分子）の構造'!M$50</f>
        <v>853</v>
      </c>
    </row>
    <row r="58" spans="1:16" x14ac:dyDescent="0.15">
      <c r="A58" s="135" t="s">
        <v>34</v>
      </c>
      <c r="B58" s="135"/>
      <c r="C58" s="135"/>
      <c r="D58" s="135">
        <f>'将来負担比率（分子）の構造'!I$49</f>
        <v>3085</v>
      </c>
      <c r="E58" s="135"/>
      <c r="F58" s="135"/>
      <c r="G58" s="135">
        <f>'将来負担比率（分子）の構造'!J$49</f>
        <v>3919</v>
      </c>
      <c r="H58" s="135"/>
      <c r="I58" s="135"/>
      <c r="J58" s="135">
        <f>'将来負担比率（分子）の構造'!K$49</f>
        <v>5080</v>
      </c>
      <c r="K58" s="135"/>
      <c r="L58" s="135"/>
      <c r="M58" s="135">
        <f>'将来負担比率（分子）の構造'!L$49</f>
        <v>6370</v>
      </c>
      <c r="N58" s="135"/>
      <c r="O58" s="135"/>
      <c r="P58" s="135">
        <f>'将来負担比率（分子）の構造'!M$49</f>
        <v>6581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v>
      </c>
      <c r="C61" s="135"/>
      <c r="D61" s="135"/>
      <c r="E61" s="135">
        <f>'将来負担比率（分子）の構造'!J$46</f>
        <v>12</v>
      </c>
      <c r="F61" s="135"/>
      <c r="G61" s="135"/>
      <c r="H61" s="135">
        <f>'将来負担比率（分子）の構造'!K$46</f>
        <v>5</v>
      </c>
      <c r="I61" s="135"/>
      <c r="J61" s="135"/>
      <c r="K61" s="135">
        <f>'将来負担比率（分子）の構造'!L$46</f>
        <v>11</v>
      </c>
      <c r="L61" s="135"/>
      <c r="M61" s="135"/>
      <c r="N61" s="135">
        <f>'将来負担比率（分子）の構造'!M$46</f>
        <v>0</v>
      </c>
      <c r="O61" s="135"/>
      <c r="P61" s="135"/>
    </row>
    <row r="62" spans="1:16" x14ac:dyDescent="0.15">
      <c r="A62" s="135" t="s">
        <v>29</v>
      </c>
      <c r="B62" s="135">
        <f>'将来負担比率（分子）の構造'!I$45</f>
        <v>4282</v>
      </c>
      <c r="C62" s="135"/>
      <c r="D62" s="135"/>
      <c r="E62" s="135">
        <f>'将来負担比率（分子）の構造'!J$45</f>
        <v>4099</v>
      </c>
      <c r="F62" s="135"/>
      <c r="G62" s="135"/>
      <c r="H62" s="135">
        <f>'将来負担比率（分子）の構造'!K$45</f>
        <v>3541</v>
      </c>
      <c r="I62" s="135"/>
      <c r="J62" s="135"/>
      <c r="K62" s="135">
        <f>'将来負担比率（分子）の構造'!L$45</f>
        <v>3458</v>
      </c>
      <c r="L62" s="135"/>
      <c r="M62" s="135"/>
      <c r="N62" s="135">
        <f>'将来負担比率（分子）の構造'!M$45</f>
        <v>2832</v>
      </c>
      <c r="O62" s="135"/>
      <c r="P62" s="135"/>
    </row>
    <row r="63" spans="1:16" x14ac:dyDescent="0.15">
      <c r="A63" s="135" t="s">
        <v>28</v>
      </c>
      <c r="B63" s="135">
        <f>'将来負担比率（分子）の構造'!I$44</f>
        <v>454</v>
      </c>
      <c r="C63" s="135"/>
      <c r="D63" s="135"/>
      <c r="E63" s="135">
        <f>'将来負担比率（分子）の構造'!J$44</f>
        <v>368</v>
      </c>
      <c r="F63" s="135"/>
      <c r="G63" s="135"/>
      <c r="H63" s="135">
        <f>'将来負担比率（分子）の構造'!K$44</f>
        <v>335</v>
      </c>
      <c r="I63" s="135"/>
      <c r="J63" s="135"/>
      <c r="K63" s="135">
        <f>'将来負担比率（分子）の構造'!L$44</f>
        <v>272</v>
      </c>
      <c r="L63" s="135"/>
      <c r="M63" s="135"/>
      <c r="N63" s="135">
        <f>'将来負担比率（分子）の構造'!M$44</f>
        <v>231</v>
      </c>
      <c r="O63" s="135"/>
      <c r="P63" s="135"/>
    </row>
    <row r="64" spans="1:16" x14ac:dyDescent="0.15">
      <c r="A64" s="135" t="s">
        <v>27</v>
      </c>
      <c r="B64" s="135">
        <f>'将来負担比率（分子）の構造'!I$43</f>
        <v>13258</v>
      </c>
      <c r="C64" s="135"/>
      <c r="D64" s="135"/>
      <c r="E64" s="135">
        <f>'将来負担比率（分子）の構造'!J$43</f>
        <v>13491</v>
      </c>
      <c r="F64" s="135"/>
      <c r="G64" s="135"/>
      <c r="H64" s="135">
        <f>'将来負担比率（分子）の構造'!K$43</f>
        <v>13203</v>
      </c>
      <c r="I64" s="135"/>
      <c r="J64" s="135"/>
      <c r="K64" s="135">
        <f>'将来負担比率（分子）の構造'!L$43</f>
        <v>12684</v>
      </c>
      <c r="L64" s="135"/>
      <c r="M64" s="135"/>
      <c r="N64" s="135">
        <f>'将来負担比率（分子）の構造'!M$43</f>
        <v>12681</v>
      </c>
      <c r="O64" s="135"/>
      <c r="P64" s="135"/>
    </row>
    <row r="65" spans="1:16" x14ac:dyDescent="0.15">
      <c r="A65" s="135" t="s">
        <v>26</v>
      </c>
      <c r="B65" s="135">
        <f>'将来負担比率（分子）の構造'!I$42</f>
        <v>37</v>
      </c>
      <c r="C65" s="135"/>
      <c r="D65" s="135"/>
      <c r="E65" s="135">
        <f>'将来負担比率（分子）の構造'!J$42</f>
        <v>25</v>
      </c>
      <c r="F65" s="135"/>
      <c r="G65" s="135"/>
      <c r="H65" s="135">
        <f>'将来負担比率（分子）の構造'!K$42</f>
        <v>13</v>
      </c>
      <c r="I65" s="135"/>
      <c r="J65" s="135"/>
      <c r="K65" s="135">
        <f>'将来負担比率（分子）の構造'!L$42</f>
        <v>219</v>
      </c>
      <c r="L65" s="135"/>
      <c r="M65" s="135"/>
      <c r="N65" s="135" t="str">
        <f>'将来負担比率（分子）の構造'!M$42</f>
        <v>-</v>
      </c>
      <c r="O65" s="135"/>
      <c r="P65" s="135"/>
    </row>
    <row r="66" spans="1:16" x14ac:dyDescent="0.15">
      <c r="A66" s="135" t="s">
        <v>25</v>
      </c>
      <c r="B66" s="135">
        <f>'将来負担比率（分子）の構造'!I$41</f>
        <v>15756</v>
      </c>
      <c r="C66" s="135"/>
      <c r="D66" s="135"/>
      <c r="E66" s="135">
        <f>'将来負担比率（分子）の構造'!J$41</f>
        <v>16601</v>
      </c>
      <c r="F66" s="135"/>
      <c r="G66" s="135"/>
      <c r="H66" s="135">
        <f>'将来負担比率（分子）の構造'!K$41</f>
        <v>17978</v>
      </c>
      <c r="I66" s="135"/>
      <c r="J66" s="135"/>
      <c r="K66" s="135">
        <f>'将来負担比率（分子）の構造'!L$41</f>
        <v>21053</v>
      </c>
      <c r="L66" s="135"/>
      <c r="M66" s="135"/>
      <c r="N66" s="135">
        <f>'将来負担比率（分子）の構造'!M$41</f>
        <v>23446</v>
      </c>
      <c r="O66" s="135"/>
      <c r="P66" s="135"/>
    </row>
    <row r="67" spans="1:16" x14ac:dyDescent="0.15">
      <c r="A67" s="135" t="s">
        <v>63</v>
      </c>
      <c r="B67" s="135" t="e">
        <f>NA()</f>
        <v>#N/A</v>
      </c>
      <c r="C67" s="135">
        <f>IF(ISNUMBER('将来負担比率（分子）の構造'!I$52), IF('将来負担比率（分子）の構造'!I$52 &lt; 0, 0, '将来負担比率（分子）の構造'!I$52), NA())</f>
        <v>13734</v>
      </c>
      <c r="D67" s="135" t="e">
        <f>NA()</f>
        <v>#N/A</v>
      </c>
      <c r="E67" s="135" t="e">
        <f>NA()</f>
        <v>#N/A</v>
      </c>
      <c r="F67" s="135">
        <f>IF(ISNUMBER('将来負担比率（分子）の構造'!J$52), IF('将来負担比率（分子）の構造'!J$52 &lt; 0, 0, '将来負担比率（分子）の構造'!J$52), NA())</f>
        <v>12938</v>
      </c>
      <c r="G67" s="135" t="e">
        <f>NA()</f>
        <v>#N/A</v>
      </c>
      <c r="H67" s="135" t="e">
        <f>NA()</f>
        <v>#N/A</v>
      </c>
      <c r="I67" s="135">
        <f>IF(ISNUMBER('将来負担比率（分子）の構造'!K$52), IF('将来負担比率（分子）の構造'!K$52 &lt; 0, 0, '将来負担比率（分子）の構造'!K$52), NA())</f>
        <v>11762</v>
      </c>
      <c r="J67" s="135" t="e">
        <f>NA()</f>
        <v>#N/A</v>
      </c>
      <c r="K67" s="135" t="e">
        <f>NA()</f>
        <v>#N/A</v>
      </c>
      <c r="L67" s="135">
        <f>IF(ISNUMBER('将来負担比率（分子）の構造'!L$52), IF('将来負担比率（分子）の構造'!L$52 &lt; 0, 0, '将来負担比率（分子）の構造'!L$52), NA())</f>
        <v>7082</v>
      </c>
      <c r="M67" s="135" t="e">
        <f>NA()</f>
        <v>#N/A</v>
      </c>
      <c r="N67" s="135" t="e">
        <f>NA()</f>
        <v>#N/A</v>
      </c>
      <c r="O67" s="135">
        <f>IF(ISNUMBER('将来負担比率（分子）の構造'!M$52), IF('将来負担比率（分子）の構造'!M$52 &lt; 0, 0, '将来負担比率（分子）の構造'!M$52), NA())</f>
        <v>6509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2016-04-28T04:11:04Z</cp:lastPrinted>
  <dcterms:created xsi:type="dcterms:W3CDTF">2016-02-15T00:51:07Z</dcterms:created>
  <dcterms:modified xsi:type="dcterms:W3CDTF">2016-05-06T01:55:30Z</dcterms:modified>
</cp:coreProperties>
</file>