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U35" i="9"/>
  <c r="U36" i="9" s="1"/>
  <c r="C35" i="9"/>
  <c r="CO34" i="9"/>
  <c r="BW34" i="9"/>
  <c r="U34" i="9"/>
  <c r="C34" i="9"/>
  <c r="AM34" i="9" l="1"/>
  <c r="U37"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<sst xmlns="http://schemas.openxmlformats.org/spreadsheetml/2006/main" count="985" uniqueCount="546">
  <si>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</si>
  <si>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</si>
  <si>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</si>
  <si>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</si>
  <si>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</si>
  <si>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</si>
  <si>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</si>
  <si>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</si>
  <si>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</si>
  <si>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</si>
  <si>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</si>
  <si>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</si>
  <si>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</si>
  <si>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</si>
  <si>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</si>
  <si>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</si>
  <si>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</si>
  <si>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</si>
  <si>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</si>
  <si>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</si>
  <si>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</si>
  <si>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</si>
  <si>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</si>
  <si>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</si>
  <si>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</si>
  <si>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</si>
  <si>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</si>
  <si>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</si>
  <si>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</si>
  <si>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</si>
  <si>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</si>
  <si>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</si>
  <si>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</si>
  <si>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</si>
  <si>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</si>
  <si>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</si>
  <si>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</si>
  <si>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</si>
  <si>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</si>
  <si>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</si>
  <si>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</si>
  <si>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</si>
  <si>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</si>
  <si>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</si>
  <si>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</si>
  <si>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</si>
  <si>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</si>
  <si>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</si>
  <si>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</si>
  <si>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</si>
  <si>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</si>
  <si>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</si>
  <si>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</si>
  <si>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</si>
  <si>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</si>
  <si>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</si>
  <si>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</si>
  <si>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</si>
  <si>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</si>
  <si>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</si>
  <si>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</si>
  <si>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</si>
  <si>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</si>
  <si>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</si>
  <si>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</si>
  <si>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</si>
  <si>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</si>
  <si>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</si>
  <si>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</si>
  <si>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</si>
  <si>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</si>
  <si>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</si>
  <si>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</si>
  <si>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</si>
  <si>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</si>
  <si>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</si>
  <si>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</si>
  <si>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</si>
  <si>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</si>
  <si>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</si>
  <si>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</si>
  <si>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</si>
  <si>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</si>
  <si>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</si>
  <si>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</si>
  <si>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</si>
  <si>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</si>
  <si>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</si>
  <si>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</si>
  <si>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</si>
  <si>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</si>
  <si>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</si>
  <si>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</si>
  <si>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</si>
  <si>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</si>
  <si>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</si>
  <si>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</si>
  <si>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</si>
  <si>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</si>
  <si>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</si>
  <si>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</si>
  <si>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</si>
  <si>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</si>
  <si>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</si>
  <si>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</si>
  <si>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</si>
  <si>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</si>
  <si>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</si>
  <si>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</si>
  <si>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</si>
  <si>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</si>
  <si>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</si>
  <si>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</si>
  <si>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</si>
  <si>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</si>
  <si>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</si>
  <si>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</si>
  <si>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</si>
  <si>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</si>
  <si>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</si>
  <si>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</si>
  <si>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</si>
  <si>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</si>
  <si>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</si>
  <si>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</si>
  <si>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</si>
  <si>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</si>
  <si>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</si>
  <si>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</si>
  <si>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</si>
  <si>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</si>
  <si>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</si>
  <si>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</si>
  <si>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</si>
  <si>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</si>
  <si>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</si>
  <si>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</si>
  <si>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</si>
  <si>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</si>
  <si>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</si>
  <si>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</si>
  <si>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</si>
  <si>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</si>
  <si>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</si>
  <si>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</si>
  <si>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</si>
  <si>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</si>
  <si>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</si>
  <si>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</si>
  <si>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</si>
  <si>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</si>
  <si>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</si>
  <si>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</si>
  <si>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</si>
  <si>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</si>
  <si>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</si>
  <si>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</si>
  <si>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</si>
  <si>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</si>
  <si>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</si>
  <si>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</si>
  <si>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</si>
  <si>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</si>
  <si>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</si>
  <si>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</si>
  <si>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</si>
  <si>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</si>
  <si>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</si>
  <si>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</si>
  <si>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</si>
  <si>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</si>
  <si>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</si>
  <si>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</si>
  <si>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</si>
  <si>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</si>
  <si>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</si>
  <si>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</si>
  <si>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</si>
  <si>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</si>
  <si>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</si>
  <si>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</si>
  <si>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</si>
  <si>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</si>
  <si>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</si>
  <si>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</si>
  <si>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</si>
  <si>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</si>
  <si>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</si>
  <si>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</si>
  <si>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</si>
  <si>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</si>
  <si>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</si>
  <si>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</si>
  <si>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</si>
  <si>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茨城県桜川市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</si>
  <si>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</si>
  <si>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</si>
  <si>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</si>
  <si>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</si>
  <si>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</si>
  <si>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</si>
  <si>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</si>
  <si>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</si>
  <si>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</si>
  <si>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</si>
  <si>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</si>
  <si>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</si>
  <si>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</si>
  <si>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</si>
  <si>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</si>
  <si>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</si>
  <si>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</si>
  <si>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</si>
  <si>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</si>
  <si>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</si>
  <si>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</si>
  <si>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</si>
  <si>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</si>
  <si>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</si>
  <si>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</si>
  <si>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</si>
  <si>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</si>
  <si>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</si>
  <si>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</si>
  <si>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</si>
  <si>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</si>
  <si>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</si>
  <si>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</si>
  <si>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</si>
  <si>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</si>
  <si>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</si>
  <si>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</si>
  <si>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</si>
  <si>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</si>
  <si>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</si>
  <si>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</si>
  <si>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</si>
  <si>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</si>
  <si>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</si>
  <si>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</si>
  <si>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</si>
  <si>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</si>
  <si>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</si>
  <si>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</si>
  <si>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</si>
  <si>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</si>
  <si>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</si>
  <si>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</si>
  <si>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</si>
  <si>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</si>
  <si>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</si>
  <si>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</si>
  <si>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</si>
  <si>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</si>
  <si>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</si>
  <si>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</si>
  <si>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</si>
  <si>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</si>
  <si>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</si>
  <si>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</si>
  <si>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</si>
  <si>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</si>
  <si>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</si>
  <si>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</si>
  <si>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</si>
  <si>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</si>
  <si>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</si>
  <si>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</si>
  <si>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</si>
  <si>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</si>
  <si>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</si>
  <si>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</si>
  <si>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</si>
  <si>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</si>
  <si>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</si>
  <si>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</si>
  <si>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</si>
  <si>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</si>
  <si>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</si>
  <si>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</si>
  <si>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</si>
  <si>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</si>
  <si>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</si>
  <si>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</si>
  <si>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</si>
  <si>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</si>
  <si>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</si>
  <si>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</si>
  <si>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</si>
  <si>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</si>
  <si>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</si>
  <si>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</si>
  <si>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</si>
  <si>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</si>
  <si>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</si>
  <si>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</si>
  <si>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</si>
  <si>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</si>
  <si>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</si>
  <si>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</si>
  <si>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</si>
  <si>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</si>
  <si>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</si>
  <si>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</si>
  <si>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</si>
  <si>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</si>
  <si>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</si>
  <si>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</si>
  <si>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</si>
  <si>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</si>
  <si>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</si>
  <si>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</si>
  <si>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</si>
  <si>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</si>
  <si>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</si>
  <si>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</si>
  <si>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</si>
  <si>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</si>
  <si>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</si>
  <si>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</si>
  <si>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</si>
  <si>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</si>
  <si>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</si>
  <si>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</si>
  <si>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</si>
  <si>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</si>
  <si>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</si>
  <si>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</si>
  <si>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</si>
  <si>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</si>
  <si>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</si>
  <si>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</si>
  <si>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</si>
  <si>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</si>
  <si>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</si>
  <si>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</si>
  <si>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</si>
  <si>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</si>
  <si>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</si>
  <si>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</si>
  <si>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</si>
  <si>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</si>
  <si>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</si>
  <si>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茨城県桜川市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</si>
  <si>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</si>
  <si>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</si>
  <si>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</si>
  <si>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</si>
  <si>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</si>
  <si>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</si>
  <si>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</si>
  <si>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</si>
  <si>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</si>
  <si>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</si>
  <si>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</si>
  <si>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</si>
  <si>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</si>
  <si>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</si>
  <si>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</si>
  <si>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</si>
  <si>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</si>
  <si>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</si>
  <si>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</si>
  <si>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</si>
  <si>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</si>
  <si>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</si>
  <si>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</si>
  <si>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</si>
  <si>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</si>
  <si>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</si>
  <si>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</si>
  <si>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</si>
  <si>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</si>
  <si>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</si>
  <si>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</si>
  <si>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</si>
  <si>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</si>
  <si>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</si>
  <si>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</si>
  <si>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</si>
  <si>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</si>
  <si>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</si>
  <si>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</si>
  <si>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</si>
  <si>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</si>
  <si>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</si>
  <si>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</si>
  <si>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</si>
  <si>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</si>
  <si>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</si>
  <si>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</si>
  <si>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</si>
  <si>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</si>
  <si>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</si>
  <si>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</si>
  <si>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</si>
  <si>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</si>
  <si>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</si>
  <si>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</si>
  <si>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</si>
  <si>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</si>
  <si>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</si>
  <si>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</si>
  <si>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</si>
  <si>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</si>
  <si>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</si>
  <si>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</si>
  <si>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</si>
  <si>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</si>
  <si>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</si>
  <si>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</si>
  <si>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</si>
  <si>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</si>
  <si>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</si>
  <si>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</si>
  <si>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</si>
  <si>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</si>
  <si>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</si>
  <si>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</si>
  <si>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</si>
  <si>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</si>
  <si>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</si>
  <si>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</si>
  <si>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</si>
  <si>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</si>
  <si>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</si>
  <si>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</si>
  <si>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</si>
  <si>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</si>
  <si>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</si>
  <si>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</si>
  <si>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</si>
  <si>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</si>
  <si>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</si>
  <si>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</si>
  <si>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</si>
  <si>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</si>
  <si>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</si>
  <si>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</si>
  <si>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</si>
  <si>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</si>
  <si>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</si>
  <si>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</si>
  <si>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</si>
  <si>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</si>
  <si>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</si>
  <si>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</si>
  <si>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</si>
  <si>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</si>
  <si>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</si>
  <si>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</si>
  <si>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</si>
  <si>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</si>
  <si>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</si>
  <si>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</si>
  <si>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</si>
  <si>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</si>
  <si>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</si>
  <si>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</si>
  <si>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</si>
  <si>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</si>
  <si>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</si>
  <si>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</si>
  <si>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</si>
  <si>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</si>
  <si>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</si>
  <si>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</si>
  <si>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</si>
  <si>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</si>
  <si>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</si>
  <si>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</si>
  <si>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</si>
  <si>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</si>
  <si>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</si>
  <si>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</si>
  <si>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</si>
  <si>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</si>
  <si>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</si>
  <si>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</si>
  <si>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</si>
  <si>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</si>
  <si>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</si>
  <si>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</si>
  <si>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</si>
  <si>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</si>
  <si>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</si>
  <si>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</si>
  <si>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</si>
  <si>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</si>
  <si>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</si>
  <si>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</si>
  <si>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</si>
  <si>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</si>
  <si>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</si>
  <si>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</si>
  <si>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</si>
  <si>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</si>
  <si>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</si>
  <si>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</si>
  <si>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</si>
  <si>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</si>
  <si>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</si>
  <si>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</si>
  <si>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</si>
  <si>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</si>
  <si>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</si>
  <si>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</si>
  <si>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</si>
  <si>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</si>
  <si>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</si>
  <si>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</si>
  <si>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</si>
  <si>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</si>
  <si>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</si>
  <si>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</si>
  <si>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</si>
  <si>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</si>
  <si>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</si>
  <si>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</si>
  <si>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</si>
  <si>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水道事業会計</t>
  </si>
  <si>
    <t>介護保険特別会計</t>
  </si>
  <si>
    <t>農業集落排水事業特別会計</t>
  </si>
  <si>
    <t>公共下水道事業特別会計</t>
  </si>
  <si>
    <t>介護サービス事業特別会計</t>
  </si>
  <si>
    <t>後期高齢者医療特別会計</t>
  </si>
  <si>
    <t>▲ 0.00</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</si>
  <si>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</si>
  <si>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</si>
  <si>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</si>
  <si>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</si>
  <si>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</si>
  <si>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</si>
  <si>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</si>
  <si>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筑北環境衛生組合（一般会計）</t>
    <rPh sb="0" eb="1">
      <t>チク</t>
    </rPh>
    <rPh sb="1" eb="2">
      <t>ホク</t>
    </rPh>
    <rPh sb="2" eb="4">
      <t>カンキョウ</t>
    </rPh>
    <rPh sb="4" eb="6">
      <t>エイセイ</t>
    </rPh>
    <rPh sb="6" eb="8">
      <t>クミアイ</t>
    </rPh>
    <rPh sb="9" eb="11">
      <t>イッパン</t>
    </rPh>
    <rPh sb="11" eb="13">
      <t>カイケイ</t>
    </rPh>
    <phoneticPr fontId="2"/>
  </si>
  <si>
    <t>県西総合病院組合（病院事業会計）</t>
    <rPh sb="0" eb="2">
      <t>ケンセイ</t>
    </rPh>
    <rPh sb="2" eb="4">
      <t>ソウゴウ</t>
    </rPh>
    <rPh sb="4" eb="6">
      <t>ビョウイン</t>
    </rPh>
    <rPh sb="6" eb="8">
      <t>クミアイ</t>
    </rPh>
    <rPh sb="9" eb="11">
      <t>ビョウイン</t>
    </rPh>
    <rPh sb="11" eb="13">
      <t>ジギョウ</t>
    </rPh>
    <rPh sb="13" eb="15">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</si>
  <si>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</si>
  <si>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2"/>
  </si>
  <si>
    <t>桜川市土地開発公社</t>
    <rPh sb="0" eb="3">
      <t>サクラガワシ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</si>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</sst>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44019</c:v>
                </c:pt>
                <c:pt idx="1">
                  <c:v>31227</c:v>
                </c:pt>
                <c:pt idx="2">
                  <c:v>28254</c:v>
                </c:pt>
                <c:pt idx="3">
                  <c:v>36583</c:v>
                </c:pt>
                <c:pt idx="4">
                  <c:v>27191</c:v>
                </c:pt>
              </c:numCache>
            </c:numRef>
          </c:val>
          <c:smooth val="0"/>
        </c:ser>
        <c:dLbls>
          <c:showLegendKey val="0"/>
          <c:showVal val="0"/>
          <c:showCatName val="0"/>
          <c:showSerName val="0"/>
          <c:showPercent val="0"/>
          <c:showBubbleSize val="0"/>
        </c:dLbls>
        <c:marker val="1"/>
        <c:smooth val="0"/>
        <c:axId val="127208064"/>
        <c:axId val="127214336"/>
      </c:lineChart>
      <c:catAx>
        <c:axId val="127208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14336"/>
        <c:crosses val="autoZero"/>
        <c:auto val="1"/>
        <c:lblAlgn val="ctr"/>
        <c:lblOffset val="100"/>
        <c:tickLblSkip val="1"/>
        <c:tickMarkSkip val="1"/>
        <c:noMultiLvlLbl val="0"/>
      </c:catAx>
      <c:valAx>
        <c:axId val="1272143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0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9.5399999999999991</c:v>
                </c:pt>
                <c:pt idx="1">
                  <c:v>12.56</c:v>
                </c:pt>
                <c:pt idx="2">
                  <c:v>14.89</c:v>
                </c:pt>
                <c:pt idx="3">
                  <c:v>16.489999999999998</c:v>
                </c:pt>
                <c:pt idx="4">
                  <c:v>17.14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7.54</c:v>
                </c:pt>
                <c:pt idx="1">
                  <c:v>11.86</c:v>
                </c:pt>
                <c:pt idx="2">
                  <c:v>16.27</c:v>
                </c:pt>
                <c:pt idx="3">
                  <c:v>20.47</c:v>
                </c:pt>
                <c:pt idx="4">
                  <c:v>25.35</c:v>
                </c:pt>
              </c:numCache>
            </c:numRef>
          </c:val>
        </c:ser>
        <c:dLbls>
          <c:showLegendKey val="0"/>
          <c:showVal val="0"/>
          <c:showCatName val="0"/>
          <c:showSerName val="0"/>
          <c:showPercent val="0"/>
          <c:showBubbleSize val="0"/>
        </c:dLbls>
        <c:gapWidth val="250"/>
        <c:overlap val="100"/>
        <c:axId val="127902080"/>
        <c:axId val="12790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6.79</c:v>
                </c:pt>
                <c:pt idx="1">
                  <c:v>6.96</c:v>
                </c:pt>
                <c:pt idx="2">
                  <c:v>6.33</c:v>
                </c:pt>
                <c:pt idx="3">
                  <c:v>5.88</c:v>
                </c:pt>
                <c:pt idx="4">
                  <c:v>5.35</c:v>
                </c:pt>
              </c:numCache>
            </c:numRef>
          </c:val>
          <c:smooth val="0"/>
        </c:ser>
        <c:dLbls>
          <c:showLegendKey val="0"/>
          <c:showVal val="0"/>
          <c:showCatName val="0"/>
          <c:showSerName val="0"/>
          <c:showPercent val="0"/>
          <c:showBubbleSize val="0"/>
        </c:dLbls>
        <c:marker val="1"/>
        <c:smooth val="0"/>
        <c:axId val="127902080"/>
        <c:axId val="127904000"/>
      </c:lineChart>
      <c:catAx>
        <c:axId val="1279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904000"/>
        <c:crosses val="autoZero"/>
        <c:auto val="1"/>
        <c:lblAlgn val="ctr"/>
        <c:lblOffset val="100"/>
        <c:tickLblSkip val="1"/>
        <c:tickMarkSkip val="1"/>
        <c:noMultiLvlLbl val="0"/>
      </c:catAx>
      <c:valAx>
        <c:axId val="12790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0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c:v>
                </c:pt>
                <c:pt idx="4">
                  <c:v>#N/A</c:v>
                </c:pt>
                <c:pt idx="5">
                  <c:v>0.02</c:v>
                </c:pt>
                <c:pt idx="6">
                  <c:v>#N/A</c:v>
                </c:pt>
                <c:pt idx="7">
                  <c:v>0.01</c:v>
                </c:pt>
                <c:pt idx="8">
                  <c:v>#N/A</c:v>
                </c:pt>
                <c:pt idx="9">
                  <c:v>0.01</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0.01</c:v>
                </c:pt>
                <c:pt idx="4">
                  <c:v>#N/A</c:v>
                </c:pt>
                <c:pt idx="5">
                  <c:v>0.05</c:v>
                </c:pt>
                <c:pt idx="6">
                  <c:v>#N/A</c:v>
                </c:pt>
                <c:pt idx="7">
                  <c:v>0.06</c:v>
                </c:pt>
                <c:pt idx="8">
                  <c:v>#N/A</c:v>
                </c:pt>
                <c:pt idx="9">
                  <c:v>7.0000000000000007E-2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0.05</c:v>
                </c:pt>
                <c:pt idx="4">
                  <c:v>#N/A</c:v>
                </c:pt>
                <c:pt idx="5">
                  <c:v>0.08</c:v>
                </c:pt>
                <c:pt idx="6">
                  <c:v>#N/A</c:v>
                </c:pt>
                <c:pt idx="7">
                  <c:v>0.2</c:v>
                </c:pt>
                <c:pt idx="8">
                  <c:v>#N/A</c:v>
                </c:pt>
                <c:pt idx="9">
                  <c:v>0.08</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0.21</c:v>
                </c:pt>
                <c:pt idx="4">
                  <c:v>#N/A</c:v>
                </c:pt>
                <c:pt idx="5">
                  <c:v>0.25</c:v>
                </c:pt>
                <c:pt idx="6">
                  <c:v>#N/A</c:v>
                </c:pt>
                <c:pt idx="7">
                  <c:v>0.37</c:v>
                </c:pt>
                <c:pt idx="8">
                  <c:v>#N/A</c:v>
                </c:pt>
                <c:pt idx="9">
                  <c:v>0.13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0.74</c:v>
                </c:pt>
                <c:pt idx="2">
                  <c:v>#N/A</c:v>
                </c:pt>
                <c:pt idx="3">
                  <c:v>0.73</c:v>
                </c:pt>
                <c:pt idx="4">
                  <c:v>#N/A</c:v>
                </c:pt>
                <c:pt idx="5">
                  <c:v>1.01</c:v>
                </c:pt>
                <c:pt idx="6">
                  <c:v>#N/A</c:v>
                </c:pt>
                <c:pt idx="7">
                  <c:v>0.62</c:v>
                </c:pt>
                <c:pt idx="8">
                  <c:v>#N/A</c:v>
                </c:pt>
                <c:pt idx="9">
                  <c:v>1.63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4.5999999999999996</c:v>
                </c:pt>
                <c:pt idx="2">
                  <c:v>#N/A</c:v>
                </c:pt>
                <c:pt idx="3">
                  <c:v>3.92</c:v>
                </c:pt>
                <c:pt idx="4">
                  <c:v>#N/A</c:v>
                </c:pt>
                <c:pt idx="5">
                  <c:v>3.78</c:v>
                </c:pt>
                <c:pt idx="6">
                  <c:v>#N/A</c:v>
                </c:pt>
                <c:pt idx="7">
                  <c:v>3.42</c:v>
                </c:pt>
                <c:pt idx="8">
                  <c:v>#N/A</c:v>
                </c:pt>
                <c:pt idx="9">
                  <c:v>1.74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3.42</c:v>
                </c:pt>
                <c:pt idx="2">
                  <c:v>#N/A</c:v>
                </c:pt>
                <c:pt idx="3">
                  <c:v>3.49</c:v>
                </c:pt>
                <c:pt idx="4">
                  <c:v>#N/A</c:v>
                </c:pt>
                <c:pt idx="5">
                  <c:v>3.35</c:v>
                </c:pt>
                <c:pt idx="6">
                  <c:v>#N/A</c:v>
                </c:pt>
                <c:pt idx="7">
                  <c:v>2.7</c:v>
                </c:pt>
                <c:pt idx="8">
                  <c:v>#N/A</c:v>
                </c:pt>
                <c:pt idx="9">
                  <c:v>3.19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9.5299999999999994</c:v>
                </c:pt>
                <c:pt idx="2">
                  <c:v>#N/A</c:v>
                </c:pt>
                <c:pt idx="3">
                  <c:v>12.56</c:v>
                </c:pt>
                <c:pt idx="4">
                  <c:v>#N/A</c:v>
                </c:pt>
                <c:pt idx="5">
                  <c:v>14.88</c:v>
                </c:pt>
                <c:pt idx="6">
                  <c:v>#N/A</c:v>
                </c:pt>
                <c:pt idx="7">
                  <c:v>16.489999999999998</c:v>
                </c:pt>
                <c:pt idx="8">
                  <c:v>#N/A</c:v>
                </c:pt>
                <c:pt idx="9">
                  <c:v>17.14</c:v>
                </c:pt>
              </c:numCache>
            </c:numRef>
          </c:val>
        </c:ser>
        <c:dLbls>
          <c:showLegendKey val="0"/>
          <c:showVal val="0"/>
          <c:showCatName val="0"/>
          <c:showSerName val="0"/>
          <c:showPercent val="0"/>
          <c:showBubbleSize val="0"/>
        </c:dLbls>
        <c:gapWidth val="150"/>
        <c:overlap val="100"/>
        <c:axId val="128202240"/>
        <c:axId val="128203776"/>
      </c:barChart>
      <c:catAx>
        <c:axId val="12820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03776"/>
        <c:crosses val="autoZero"/>
        <c:auto val="1"/>
        <c:lblAlgn val="ctr"/>
        <c:lblOffset val="100"/>
        <c:tickLblSkip val="1"/>
        <c:tickMarkSkip val="1"/>
        <c:noMultiLvlLbl val="0"/>
      </c:catAx>
      <c:valAx>
        <c:axId val="12820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0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1477</c:v>
                </c:pt>
                <c:pt idx="5">
                  <c:v>1498</c:v>
                </c:pt>
                <c:pt idx="8">
                  <c:v>1541</c:v>
                </c:pt>
                <c:pt idx="11">
                  <c:v>1525</c:v>
                </c:pt>
                <c:pt idx="14">
                  <c:v>1676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269</c:v>
                </c:pt>
                <c:pt idx="3">
                  <c:v>240</c:v>
                </c:pt>
                <c:pt idx="6">
                  <c:v>216</c:v>
                </c:pt>
                <c:pt idx="9">
                  <c:v>186</c:v>
                </c:pt>
                <c:pt idx="12">
                  <c:v>170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263</c:v>
                </c:pt>
                <c:pt idx="3">
                  <c:v>315</c:v>
                </c:pt>
                <c:pt idx="6">
                  <c:v>308</c:v>
                </c:pt>
                <c:pt idx="9">
                  <c:v>296</c:v>
                </c:pt>
                <c:pt idx="12">
                  <c:v>299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683</c:v>
                </c:pt>
                <c:pt idx="3">
                  <c:v>596</c:v>
                </c:pt>
                <c:pt idx="6">
                  <c:v>535</c:v>
                </c:pt>
                <c:pt idx="9">
                  <c:v>577</c:v>
                </c:pt>
                <c:pt idx="12">
                  <c:v>606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1583</c:v>
                </c:pt>
                <c:pt idx="3">
                  <c:v>1603</c:v>
                </c:pt>
                <c:pt idx="6">
                  <c:v>1494</c:v>
                </c:pt>
                <c:pt idx="9">
                  <c:v>1466</c:v>
                </c:pt>
                <c:pt idx="12">
                  <c:v>1469</c:v>
                </c:pt>
              </c:numCache>
            </c:numRef>
          </c:val>
        </c:ser>
        <c:dLbls>
          <c:showLegendKey val="0"/>
          <c:showVal val="0"/>
          <c:showCatName val="0"/>
          <c:showSerName val="0"/>
          <c:showPercent val="0"/>
          <c:showBubbleSize val="0"/>
        </c:dLbls>
        <c:gapWidth val="100"/>
        <c:overlap val="100"/>
        <c:axId val="128381696"/>
        <c:axId val="12838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1321</c:v>
                </c:pt>
                <c:pt idx="2">
                  <c:v>#N/A</c:v>
                </c:pt>
                <c:pt idx="3">
                  <c:v>#N/A</c:v>
                </c:pt>
                <c:pt idx="4">
                  <c:v>1256</c:v>
                </c:pt>
                <c:pt idx="5">
                  <c:v>#N/A</c:v>
                </c:pt>
                <c:pt idx="6">
                  <c:v>#N/A</c:v>
                </c:pt>
                <c:pt idx="7">
                  <c:v>1012</c:v>
                </c:pt>
                <c:pt idx="8">
                  <c:v>#N/A</c:v>
                </c:pt>
                <c:pt idx="9">
                  <c:v>#N/A</c:v>
                </c:pt>
                <c:pt idx="10">
                  <c:v>1000</c:v>
                </c:pt>
                <c:pt idx="11">
                  <c:v>#N/A</c:v>
                </c:pt>
                <c:pt idx="12">
                  <c:v>#N/A</c:v>
                </c:pt>
                <c:pt idx="13">
                  <c:v>868</c:v>
                </c:pt>
                <c:pt idx="14">
                  <c:v>#N/A</c:v>
                </c:pt>
              </c:numCache>
            </c:numRef>
          </c:val>
          <c:smooth val="0"/>
        </c:ser>
        <c:dLbls>
          <c:showLegendKey val="0"/>
          <c:showVal val="0"/>
          <c:showCatName val="0"/>
          <c:showSerName val="0"/>
          <c:showPercent val="0"/>
          <c:showBubbleSize val="0"/>
        </c:dLbls>
        <c:marker val="1"/>
        <c:smooth val="0"/>
        <c:axId val="128381696"/>
        <c:axId val="128383616"/>
      </c:lineChart>
      <c:catAx>
        <c:axId val="12838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83616"/>
        <c:crosses val="autoZero"/>
        <c:auto val="1"/>
        <c:lblAlgn val="ctr"/>
        <c:lblOffset val="100"/>
        <c:tickLblSkip val="1"/>
        <c:tickMarkSkip val="1"/>
        <c:noMultiLvlLbl val="0"/>
      </c:catAx>
      <c:valAx>
        <c:axId val="12838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8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16779</c:v>
                </c:pt>
                <c:pt idx="5">
                  <c:v>17198</c:v>
                </c:pt>
                <c:pt idx="8">
                  <c:v>17174</c:v>
                </c:pt>
                <c:pt idx="11">
                  <c:v>17752</c:v>
                </c:pt>
                <c:pt idx="14">
                  <c:v>18729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765</c:v>
                </c:pt>
                <c:pt idx="5">
                  <c:v>884</c:v>
                </c:pt>
                <c:pt idx="8">
                  <c:v>911</c:v>
                </c:pt>
                <c:pt idx="11">
                  <c:v>896</c:v>
                </c:pt>
                <c:pt idx="14">
                  <c:v>882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3051</c:v>
                </c:pt>
                <c:pt idx="5">
                  <c:v>3401</c:v>
                </c:pt>
                <c:pt idx="8">
                  <c:v>3951</c:v>
                </c:pt>
                <c:pt idx="11">
                  <c:v>4381</c:v>
                </c:pt>
                <c:pt idx="14">
                  <c:v>4893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c:v>
                </c:pt>
                <c:pt idx="3">
                  <c:v>10</c:v>
                </c:pt>
                <c:pt idx="6">
                  <c:v>7</c:v>
                </c:pt>
                <c:pt idx="9">
                  <c:v>6</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4954</c:v>
                </c:pt>
                <c:pt idx="3">
                  <c:v>4736</c:v>
                </c:pt>
                <c:pt idx="6">
                  <c:v>4601</c:v>
                </c:pt>
                <c:pt idx="9">
                  <c:v>4341</c:v>
                </c:pt>
                <c:pt idx="12">
                  <c:v>4215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2443</c:v>
                </c:pt>
                <c:pt idx="3">
                  <c:v>2100</c:v>
                </c:pt>
                <c:pt idx="6">
                  <c:v>1721</c:v>
                </c:pt>
                <c:pt idx="9">
                  <c:v>1364</c:v>
                </c:pt>
                <c:pt idx="12">
                  <c:v>1180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9783</c:v>
                </c:pt>
                <c:pt idx="3">
                  <c:v>9815</c:v>
                </c:pt>
                <c:pt idx="6">
                  <c:v>9362</c:v>
                </c:pt>
                <c:pt idx="9">
                  <c:v>8510</c:v>
                </c:pt>
                <c:pt idx="12">
                  <c:v>8288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2168</c:v>
                </c:pt>
                <c:pt idx="3">
                  <c:v>1704</c:v>
                </c:pt>
                <c:pt idx="6">
                  <c:v>1389</c:v>
                </c:pt>
                <c:pt idx="9">
                  <c:v>1554</c:v>
                </c:pt>
                <c:pt idx="12">
                  <c:v>1162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15615</c:v>
                </c:pt>
                <c:pt idx="3">
                  <c:v>15555</c:v>
                </c:pt>
                <c:pt idx="6">
                  <c:v>15674</c:v>
                </c:pt>
                <c:pt idx="9">
                  <c:v>15943</c:v>
                </c:pt>
                <c:pt idx="12">
                  <c:v>15894</c:v>
                </c:pt>
              </c:numCache>
            </c:numRef>
          </c:val>
        </c:ser>
        <c:dLbls>
          <c:showLegendKey val="0"/>
          <c:showVal val="0"/>
          <c:showCatName val="0"/>
          <c:showSerName val="0"/>
          <c:showPercent val="0"/>
          <c:showBubbleSize val="0"/>
        </c:dLbls>
        <c:gapWidth val="100"/>
        <c:overlap val="100"/>
        <c:axId val="128686336"/>
        <c:axId val="12869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14381</c:v>
                </c:pt>
                <c:pt idx="2">
                  <c:v>#N/A</c:v>
                </c:pt>
                <c:pt idx="3">
                  <c:v>#N/A</c:v>
                </c:pt>
                <c:pt idx="4">
                  <c:v>12437</c:v>
                </c:pt>
                <c:pt idx="5">
                  <c:v>#N/A</c:v>
                </c:pt>
                <c:pt idx="6">
                  <c:v>#N/A</c:v>
                </c:pt>
                <c:pt idx="7">
                  <c:v>10718</c:v>
                </c:pt>
                <c:pt idx="8">
                  <c:v>#N/A</c:v>
                </c:pt>
                <c:pt idx="9">
                  <c:v>#N/A</c:v>
                </c:pt>
                <c:pt idx="10">
                  <c:v>8688</c:v>
                </c:pt>
                <c:pt idx="11">
                  <c:v>#N/A</c:v>
                </c:pt>
                <c:pt idx="12">
                  <c:v>#N/A</c:v>
                </c:pt>
                <c:pt idx="13">
                  <c:v>6237</c:v>
                </c:pt>
                <c:pt idx="14">
                  <c:v>#N/A</c:v>
                </c:pt>
              </c:numCache>
            </c:numRef>
          </c:val>
          <c:smooth val="0"/>
        </c:ser>
        <c:dLbls>
          <c:showLegendKey val="0"/>
          <c:showVal val="0"/>
          <c:showCatName val="0"/>
          <c:showSerName val="0"/>
          <c:showPercent val="0"/>
          <c:showBubbleSize val="0"/>
        </c:dLbls>
        <c:marker val="1"/>
        <c:smooth val="0"/>
        <c:axId val="128686336"/>
        <c:axId val="128696704"/>
      </c:lineChart>
      <c:catAx>
        <c:axId val="12868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96704"/>
        <c:crosses val="autoZero"/>
        <c:auto val="1"/>
        <c:lblAlgn val="ctr"/>
        <c:lblOffset val="100"/>
        <c:tickLblSkip val="1"/>
        <c:tickMarkSkip val="1"/>
        <c:noMultiLvlLbl val="0"/>
      </c:catAx>
      <c:valAx>
        <c:axId val="12869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8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45,039
44,783
180.06
18,503,991
16,380,213
2,028,763
11,833,996
15,894,212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済状況の低迷による地方税の減収や生活保護費・合併特例債償還費・災害復旧費等の増などにより昨年度と同様のポイントとなった。今後も行政評価などにより徹底的な歳出の見直しを実施するとともに、税収の徴収率向上によ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45508</xdr:rowOff>
    </xdr:to>
    <xdr:cxnSp macro="">
      <xdr:nvCxnSpPr>
        <xdr:cNvPr id="70" name="直線コネクタ 69"/>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45508</xdr:rowOff>
    </xdr:to>
    <xdr:cxnSp macro="">
      <xdr:nvCxnSpPr>
        <xdr:cNvPr id="73" name="直線コネクタ 72"/>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25400</xdr:rowOff>
    </xdr:to>
    <xdr:cxnSp macro="">
      <xdr:nvCxnSpPr>
        <xdr:cNvPr id="76" name="直線コネクタ 75"/>
        <xdr:cNvCxnSpPr/>
      </xdr:nvCxnSpPr>
      <xdr:spPr>
        <a:xfrm>
          <a:off x="1447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0" name="円/楕円 89"/>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1" name="テキスト ボックス 90"/>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2" name="円/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3" name="テキスト ボックス 92"/>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4" name="円/楕円 93"/>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5" name="テキスト ボックス 94"/>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年度は、全国平均及び茨城県平均を下回る</a:t>
          </a:r>
          <a:r>
            <a:rPr kumimoji="1" lang="en-US" altLang="ja-JP" sz="1300">
              <a:latin typeface="ＭＳ Ｐゴシック"/>
            </a:rPr>
            <a:t>86.8</a:t>
          </a:r>
          <a:r>
            <a:rPr kumimoji="1" lang="ja-JP" altLang="en-US" sz="1300">
              <a:latin typeface="ＭＳ Ｐゴシック"/>
            </a:rPr>
            <a:t>％となり、昨年度より</a:t>
          </a:r>
          <a:r>
            <a:rPr kumimoji="1" lang="en-US" altLang="ja-JP" sz="1300">
              <a:latin typeface="ＭＳ Ｐゴシック"/>
            </a:rPr>
            <a:t>0.4</a:t>
          </a:r>
          <a:r>
            <a:rPr kumimoji="1" lang="ja-JP" altLang="en-US" sz="1300">
              <a:latin typeface="ＭＳ Ｐゴシック"/>
            </a:rPr>
            <a:t>ポイント増となった。特に経常的一般財源である地方交付税、自動車取得税交付金及び臨時財政特例債という収入が減少しているが、さらに事務事業評価等により事務事業の点検・見直しを行い経常経費の削減を図るとともに滞納整理の強化により税収の確保を図り、類似団体平均を下回るよう努めていく。　</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61</xdr:row>
      <xdr:rowOff>143510</xdr:rowOff>
    </xdr:to>
    <xdr:cxnSp macro="">
      <xdr:nvCxnSpPr>
        <xdr:cNvPr id="126" name="直線コネクタ 125"/>
        <xdr:cNvCxnSpPr/>
      </xdr:nvCxnSpPr>
      <xdr:spPr>
        <a:xfrm>
          <a:off x="4114800" y="105778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122872</xdr:rowOff>
    </xdr:to>
    <xdr:cxnSp macro="">
      <xdr:nvCxnSpPr>
        <xdr:cNvPr id="129" name="直線コネクタ 128"/>
        <xdr:cNvCxnSpPr/>
      </xdr:nvCxnSpPr>
      <xdr:spPr>
        <a:xfrm flipV="1">
          <a:off x="3225800" y="10577830"/>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2222</xdr:rowOff>
    </xdr:from>
    <xdr:to>
      <xdr:col>4</xdr:col>
      <xdr:colOff>482600</xdr:colOff>
      <xdr:row>62</xdr:row>
      <xdr:rowOff>122872</xdr:rowOff>
    </xdr:to>
    <xdr:cxnSp macro="">
      <xdr:nvCxnSpPr>
        <xdr:cNvPr id="132" name="直線コネクタ 131"/>
        <xdr:cNvCxnSpPr/>
      </xdr:nvCxnSpPr>
      <xdr:spPr>
        <a:xfrm>
          <a:off x="2336800" y="106321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34925</xdr:rowOff>
    </xdr:from>
    <xdr:to>
      <xdr:col>3</xdr:col>
      <xdr:colOff>279400</xdr:colOff>
      <xdr:row>62</xdr:row>
      <xdr:rowOff>2222</xdr:rowOff>
    </xdr:to>
    <xdr:cxnSp macro="">
      <xdr:nvCxnSpPr>
        <xdr:cNvPr id="135" name="直線コネクタ 134"/>
        <xdr:cNvCxnSpPr/>
      </xdr:nvCxnSpPr>
      <xdr:spPr>
        <a:xfrm>
          <a:off x="1447800" y="1049337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45" name="円/楕円 144"/>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46"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47" name="円/楕円 146"/>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48" name="テキスト ボックス 14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72072</xdr:rowOff>
    </xdr:from>
    <xdr:to>
      <xdr:col>4</xdr:col>
      <xdr:colOff>533400</xdr:colOff>
      <xdr:row>63</xdr:row>
      <xdr:rowOff>2222</xdr:rowOff>
    </xdr:to>
    <xdr:sp macro="" textlink="">
      <xdr:nvSpPr>
        <xdr:cNvPr id="149" name="円/楕円 148"/>
        <xdr:cNvSpPr/>
      </xdr:nvSpPr>
      <xdr:spPr>
        <a:xfrm>
          <a:off x="3175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158449</xdr:rowOff>
    </xdr:from>
    <xdr:ext cx="762000" cy="259045"/>
    <xdr:sp macro="" textlink="">
      <xdr:nvSpPr>
        <xdr:cNvPr id="150" name="テキスト ボックス 149"/>
        <xdr:cNvSpPr txBox="1"/>
      </xdr:nvSpPr>
      <xdr:spPr>
        <a:xfrm>
          <a:off x="2844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122872</xdr:rowOff>
    </xdr:from>
    <xdr:to>
      <xdr:col>3</xdr:col>
      <xdr:colOff>330200</xdr:colOff>
      <xdr:row>62</xdr:row>
      <xdr:rowOff>53022</xdr:rowOff>
    </xdr:to>
    <xdr:sp macro="" textlink="">
      <xdr:nvSpPr>
        <xdr:cNvPr id="151" name="円/楕円 150"/>
        <xdr:cNvSpPr/>
      </xdr:nvSpPr>
      <xdr:spPr>
        <a:xfrm>
          <a:off x="2286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63199</xdr:rowOff>
    </xdr:from>
    <xdr:ext cx="762000" cy="259045"/>
    <xdr:sp macro="" textlink="">
      <xdr:nvSpPr>
        <xdr:cNvPr id="152" name="テキスト ボックス 151"/>
        <xdr:cNvSpPr txBox="1"/>
      </xdr:nvSpPr>
      <xdr:spPr>
        <a:xfrm>
          <a:off x="1955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155575</xdr:rowOff>
    </xdr:from>
    <xdr:to>
      <xdr:col>2</xdr:col>
      <xdr:colOff>127000</xdr:colOff>
      <xdr:row>61</xdr:row>
      <xdr:rowOff>85725</xdr:rowOff>
    </xdr:to>
    <xdr:sp macro="" textlink="">
      <xdr:nvSpPr>
        <xdr:cNvPr id="153" name="円/楕円 152"/>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95902</xdr:rowOff>
    </xdr:from>
    <xdr:ext cx="762000" cy="259045"/>
    <xdr:sp macro="" textlink="">
      <xdr:nvSpPr>
        <xdr:cNvPr id="154" name="テキスト ボックス 153"/>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在人件費の適正化を目指し、職員数の削減等による人件費の削減及び物件費の削減を実施しているため類似団体平均に対し低くなっている。また、消防やごみ処理を一部事務組合で行っているため、人件費や物件費が類似団体平均よりも抑えられていると考えられる。今後も人件費及び物件費の抑制に努め、茨城県市町村平均を下回るよう削減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90736</xdr:rowOff>
    </xdr:from>
    <xdr:to>
      <xdr:col>7</xdr:col>
      <xdr:colOff>152400</xdr:colOff>
      <xdr:row>80</xdr:row>
      <xdr:rowOff>95509</xdr:rowOff>
    </xdr:to>
    <xdr:cxnSp macro="">
      <xdr:nvCxnSpPr>
        <xdr:cNvPr id="189" name="直線コネクタ 188"/>
        <xdr:cNvCxnSpPr/>
      </xdr:nvCxnSpPr>
      <xdr:spPr>
        <a:xfrm>
          <a:off x="4114800" y="13806736"/>
          <a:ext cx="8382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90736</xdr:rowOff>
    </xdr:from>
    <xdr:to>
      <xdr:col>6</xdr:col>
      <xdr:colOff>0</xdr:colOff>
      <xdr:row>80</xdr:row>
      <xdr:rowOff>105764</xdr:rowOff>
    </xdr:to>
    <xdr:cxnSp macro="">
      <xdr:nvCxnSpPr>
        <xdr:cNvPr id="192" name="直線コネクタ 191"/>
        <xdr:cNvCxnSpPr/>
      </xdr:nvCxnSpPr>
      <xdr:spPr>
        <a:xfrm flipV="1">
          <a:off x="3225800" y="13806736"/>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105764</xdr:rowOff>
    </xdr:from>
    <xdr:to>
      <xdr:col>4</xdr:col>
      <xdr:colOff>482600</xdr:colOff>
      <xdr:row>80</xdr:row>
      <xdr:rowOff>124147</xdr:rowOff>
    </xdr:to>
    <xdr:cxnSp macro="">
      <xdr:nvCxnSpPr>
        <xdr:cNvPr id="195" name="直線コネクタ 194"/>
        <xdr:cNvCxnSpPr/>
      </xdr:nvCxnSpPr>
      <xdr:spPr>
        <a:xfrm flipV="1">
          <a:off x="2336800" y="13821764"/>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124147</xdr:rowOff>
    </xdr:from>
    <xdr:to>
      <xdr:col>3</xdr:col>
      <xdr:colOff>279400</xdr:colOff>
      <xdr:row>80</xdr:row>
      <xdr:rowOff>127984</xdr:rowOff>
    </xdr:to>
    <xdr:cxnSp macro="">
      <xdr:nvCxnSpPr>
        <xdr:cNvPr id="198" name="直線コネクタ 197"/>
        <xdr:cNvCxnSpPr/>
      </xdr:nvCxnSpPr>
      <xdr:spPr>
        <a:xfrm flipV="1">
          <a:off x="1447800" y="13840147"/>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44709</xdr:rowOff>
    </xdr:from>
    <xdr:to>
      <xdr:col>7</xdr:col>
      <xdr:colOff>203200</xdr:colOff>
      <xdr:row>80</xdr:row>
      <xdr:rowOff>146309</xdr:rowOff>
    </xdr:to>
    <xdr:sp macro="" textlink="">
      <xdr:nvSpPr>
        <xdr:cNvPr id="208" name="円/楕円 207"/>
        <xdr:cNvSpPr/>
      </xdr:nvSpPr>
      <xdr:spPr>
        <a:xfrm>
          <a:off x="4902200" y="137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137436</xdr:rowOff>
    </xdr:from>
    <xdr:ext cx="762000" cy="259045"/>
    <xdr:sp macro="" textlink="">
      <xdr:nvSpPr>
        <xdr:cNvPr id="209" name="人件費・物件費等の状況該当値テキスト"/>
        <xdr:cNvSpPr txBox="1"/>
      </xdr:nvSpPr>
      <xdr:spPr>
        <a:xfrm>
          <a:off x="5041900" y="136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102,696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39936</xdr:rowOff>
    </xdr:from>
    <xdr:to>
      <xdr:col>6</xdr:col>
      <xdr:colOff>50800</xdr:colOff>
      <xdr:row>80</xdr:row>
      <xdr:rowOff>141536</xdr:rowOff>
    </xdr:to>
    <xdr:sp macro="" textlink="">
      <xdr:nvSpPr>
        <xdr:cNvPr id="210" name="円/楕円 209"/>
        <xdr:cNvSpPr/>
      </xdr:nvSpPr>
      <xdr:spPr>
        <a:xfrm>
          <a:off x="4064000" y="137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151713</xdr:rowOff>
    </xdr:from>
    <xdr:ext cx="736600" cy="259045"/>
    <xdr:sp macro="" textlink="">
      <xdr:nvSpPr>
        <xdr:cNvPr id="211" name="テキスト ボックス 210"/>
        <xdr:cNvSpPr txBox="1"/>
      </xdr:nvSpPr>
      <xdr:spPr>
        <a:xfrm>
          <a:off x="3733800" y="13524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54964</xdr:rowOff>
    </xdr:from>
    <xdr:to>
      <xdr:col>4</xdr:col>
      <xdr:colOff>533400</xdr:colOff>
      <xdr:row>80</xdr:row>
      <xdr:rowOff>156564</xdr:rowOff>
    </xdr:to>
    <xdr:sp macro="" textlink="">
      <xdr:nvSpPr>
        <xdr:cNvPr id="212" name="円/楕円 211"/>
        <xdr:cNvSpPr/>
      </xdr:nvSpPr>
      <xdr:spPr>
        <a:xfrm>
          <a:off x="3175000" y="137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166741</xdr:rowOff>
    </xdr:from>
    <xdr:ext cx="762000" cy="259045"/>
    <xdr:sp macro="" textlink="">
      <xdr:nvSpPr>
        <xdr:cNvPr id="213" name="テキスト ボックス 212"/>
        <xdr:cNvSpPr txBox="1"/>
      </xdr:nvSpPr>
      <xdr:spPr>
        <a:xfrm>
          <a:off x="2844800" y="1353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73347</xdr:rowOff>
    </xdr:from>
    <xdr:to>
      <xdr:col>3</xdr:col>
      <xdr:colOff>330200</xdr:colOff>
      <xdr:row>81</xdr:row>
      <xdr:rowOff>3497</xdr:rowOff>
    </xdr:to>
    <xdr:sp macro="" textlink="">
      <xdr:nvSpPr>
        <xdr:cNvPr id="214" name="円/楕円 213"/>
        <xdr:cNvSpPr/>
      </xdr:nvSpPr>
      <xdr:spPr>
        <a:xfrm>
          <a:off x="2286000" y="137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13674</xdr:rowOff>
    </xdr:from>
    <xdr:ext cx="762000" cy="259045"/>
    <xdr:sp macro="" textlink="">
      <xdr:nvSpPr>
        <xdr:cNvPr id="215" name="テキスト ボックス 214"/>
        <xdr:cNvSpPr txBox="1"/>
      </xdr:nvSpPr>
      <xdr:spPr>
        <a:xfrm>
          <a:off x="1955800" y="1355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77184</xdr:rowOff>
    </xdr:from>
    <xdr:to>
      <xdr:col>2</xdr:col>
      <xdr:colOff>127000</xdr:colOff>
      <xdr:row>81</xdr:row>
      <xdr:rowOff>7334</xdr:rowOff>
    </xdr:to>
    <xdr:sp macro="" textlink="">
      <xdr:nvSpPr>
        <xdr:cNvPr id="216" name="円/楕円 215"/>
        <xdr:cNvSpPr/>
      </xdr:nvSpPr>
      <xdr:spPr>
        <a:xfrm>
          <a:off x="1397000" y="137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17511</xdr:rowOff>
    </xdr:from>
    <xdr:ext cx="762000" cy="259045"/>
    <xdr:sp macro="" textlink="">
      <xdr:nvSpPr>
        <xdr:cNvPr id="217" name="テキスト ボックス 216"/>
        <xdr:cNvSpPr txBox="1"/>
      </xdr:nvSpPr>
      <xdr:spPr>
        <a:xfrm>
          <a:off x="1066800" y="1356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臨時特例法による国の給与体系の影響で、</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年度以降前年度比で大幅増となった。合併以降平成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年度まで類似団体平均を上回る状況が続いたが、給与体系の見直しにより、平成２１年度以降は類似団体平均を下回っており、本年度においても</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今後は、５５歳昇給停止と合わせた勤務成績の昇給への反映などを視野に入れ、より職責職務に応じた給与構造となるよう引き続き見直しを行っていく。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167821</xdr:rowOff>
    </xdr:to>
    <xdr:cxnSp macro="">
      <xdr:nvCxnSpPr>
        <xdr:cNvPr id="253" name="直線コネクタ 252"/>
        <xdr:cNvCxnSpPr/>
      </xdr:nvCxnSpPr>
      <xdr:spPr>
        <a:xfrm flipV="1">
          <a:off x="16179800" y="142947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88</xdr:row>
      <xdr:rowOff>126395</xdr:rowOff>
    </xdr:to>
    <xdr:cxnSp macro="">
      <xdr:nvCxnSpPr>
        <xdr:cNvPr id="256" name="直線コネクタ 255"/>
        <xdr:cNvCxnSpPr/>
      </xdr:nvCxnSpPr>
      <xdr:spPr>
        <a:xfrm flipV="1">
          <a:off x="15290800" y="14398171"/>
          <a:ext cx="8890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126395</xdr:rowOff>
    </xdr:from>
    <xdr:to>
      <xdr:col>22</xdr:col>
      <xdr:colOff>203200</xdr:colOff>
      <xdr:row>89</xdr:row>
      <xdr:rowOff>58359</xdr:rowOff>
    </xdr:to>
    <xdr:cxnSp macro="">
      <xdr:nvCxnSpPr>
        <xdr:cNvPr id="259" name="直線コネクタ 258"/>
        <xdr:cNvCxnSpPr/>
      </xdr:nvCxnSpPr>
      <xdr:spPr>
        <a:xfrm flipV="1">
          <a:off x="14401800" y="152139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58359</xdr:rowOff>
    </xdr:to>
    <xdr:cxnSp macro="">
      <xdr:nvCxnSpPr>
        <xdr:cNvPr id="262" name="直線コネクタ 261"/>
        <xdr:cNvCxnSpPr/>
      </xdr:nvCxnSpPr>
      <xdr:spPr>
        <a:xfrm>
          <a:off x="13512800" y="1440966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2" name="円/楕円 271"/>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3"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4" name="円/楕円 273"/>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75" name="テキスト ボックス 274"/>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76" name="円/楕円 275"/>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15922</xdr:rowOff>
    </xdr:from>
    <xdr:ext cx="762000" cy="259045"/>
    <xdr:sp macro="" textlink="">
      <xdr:nvSpPr>
        <xdr:cNvPr id="277" name="テキスト ボックス 276"/>
        <xdr:cNvSpPr txBox="1"/>
      </xdr:nvSpPr>
      <xdr:spPr>
        <a:xfrm>
          <a:off x="14909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78" name="円/楕円 277"/>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79" name="テキスト ボックス 278"/>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0" name="円/楕円 279"/>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68839</xdr:rowOff>
    </xdr:from>
    <xdr:ext cx="762000" cy="259045"/>
    <xdr:sp macro="" textlink="">
      <xdr:nvSpPr>
        <xdr:cNvPr id="281" name="テキスト ボックス 280"/>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現在、集中改革プランにより定員適正化計画に基づいて職員数の削減を行っており、類似団体の平均を</a:t>
          </a:r>
          <a:r>
            <a:rPr kumimoji="1" lang="en-US" altLang="ja-JP" sz="1300">
              <a:solidFill>
                <a:sysClr val="windowText" lastClr="000000"/>
              </a:solidFill>
              <a:latin typeface="ＭＳ Ｐゴシック"/>
            </a:rPr>
            <a:t>1.65</a:t>
          </a:r>
          <a:r>
            <a:rPr kumimoji="1" lang="ja-JP" altLang="en-US" sz="1300">
              <a:solidFill>
                <a:sysClr val="windowText" lastClr="000000"/>
              </a:solidFill>
              <a:latin typeface="ＭＳ Ｐゴシック"/>
            </a:rPr>
            <a:t>人下回っている。　</a:t>
          </a:r>
        </a:p>
        <a:p>
          <a:r>
            <a:rPr kumimoji="1" lang="ja-JP" altLang="en-US" sz="1300">
              <a:solidFill>
                <a:sysClr val="windowText" lastClr="000000"/>
              </a:solidFill>
              <a:latin typeface="ＭＳ Ｐゴシック"/>
            </a:rPr>
            <a:t>今後は民間委託等の推進や効率的な行政運営を視野に入れた組織機構の見直しを進めるとともに、急激な職員減による住民サービスの低下を招かぬよう配慮しつつ、将来的な人口減少を踏まえ、適正な職員定員管理に努め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111363</xdr:rowOff>
    </xdr:from>
    <xdr:to>
      <xdr:col>24</xdr:col>
      <xdr:colOff>558800</xdr:colOff>
      <xdr:row>60</xdr:row>
      <xdr:rowOff>127953</xdr:rowOff>
    </xdr:to>
    <xdr:cxnSp macro="">
      <xdr:nvCxnSpPr>
        <xdr:cNvPr id="320" name="直線コネクタ 319"/>
        <xdr:cNvCxnSpPr/>
      </xdr:nvCxnSpPr>
      <xdr:spPr>
        <a:xfrm>
          <a:off x="16179800" y="10398363"/>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111363</xdr:rowOff>
    </xdr:from>
    <xdr:to>
      <xdr:col>23</xdr:col>
      <xdr:colOff>406400</xdr:colOff>
      <xdr:row>61</xdr:row>
      <xdr:rowOff>6271</xdr:rowOff>
    </xdr:to>
    <xdr:cxnSp macro="">
      <xdr:nvCxnSpPr>
        <xdr:cNvPr id="323" name="直線コネクタ 322"/>
        <xdr:cNvCxnSpPr/>
      </xdr:nvCxnSpPr>
      <xdr:spPr>
        <a:xfrm flipV="1">
          <a:off x="15290800" y="10398363"/>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6271</xdr:rowOff>
    </xdr:from>
    <xdr:to>
      <xdr:col>22</xdr:col>
      <xdr:colOff>203200</xdr:colOff>
      <xdr:row>61</xdr:row>
      <xdr:rowOff>45482</xdr:rowOff>
    </xdr:to>
    <xdr:cxnSp macro="">
      <xdr:nvCxnSpPr>
        <xdr:cNvPr id="326" name="直線コネクタ 325"/>
        <xdr:cNvCxnSpPr/>
      </xdr:nvCxnSpPr>
      <xdr:spPr>
        <a:xfrm flipV="1">
          <a:off x="14401800" y="10464721"/>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8" name="テキスト ボックス 327"/>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45482</xdr:rowOff>
    </xdr:from>
    <xdr:to>
      <xdr:col>21</xdr:col>
      <xdr:colOff>0</xdr:colOff>
      <xdr:row>61</xdr:row>
      <xdr:rowOff>75644</xdr:rowOff>
    </xdr:to>
    <xdr:cxnSp macro="">
      <xdr:nvCxnSpPr>
        <xdr:cNvPr id="329" name="直線コネクタ 328"/>
        <xdr:cNvCxnSpPr/>
      </xdr:nvCxnSpPr>
      <xdr:spPr>
        <a:xfrm flipV="1">
          <a:off x="13512800" y="1050393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1" name="テキスト ボックス 330"/>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3" name="テキスト ボックス 332"/>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77153</xdr:rowOff>
    </xdr:from>
    <xdr:to>
      <xdr:col>24</xdr:col>
      <xdr:colOff>609600</xdr:colOff>
      <xdr:row>61</xdr:row>
      <xdr:rowOff>7303</xdr:rowOff>
    </xdr:to>
    <xdr:sp macro="" textlink="">
      <xdr:nvSpPr>
        <xdr:cNvPr id="339" name="円/楕円 338"/>
        <xdr:cNvSpPr/>
      </xdr:nvSpPr>
      <xdr:spPr>
        <a:xfrm>
          <a:off x="169672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93680</xdr:rowOff>
    </xdr:from>
    <xdr:ext cx="762000" cy="259045"/>
    <xdr:sp macro="" textlink="">
      <xdr:nvSpPr>
        <xdr:cNvPr id="340" name="定員管理の状況該当値テキスト"/>
        <xdr:cNvSpPr txBox="1"/>
      </xdr:nvSpPr>
      <xdr:spPr>
        <a:xfrm>
          <a:off x="17106900" y="102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60563</xdr:rowOff>
    </xdr:from>
    <xdr:to>
      <xdr:col>23</xdr:col>
      <xdr:colOff>457200</xdr:colOff>
      <xdr:row>60</xdr:row>
      <xdr:rowOff>162163</xdr:rowOff>
    </xdr:to>
    <xdr:sp macro="" textlink="">
      <xdr:nvSpPr>
        <xdr:cNvPr id="341" name="円/楕円 340"/>
        <xdr:cNvSpPr/>
      </xdr:nvSpPr>
      <xdr:spPr>
        <a:xfrm>
          <a:off x="16129000" y="10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890</xdr:rowOff>
    </xdr:from>
    <xdr:ext cx="736600" cy="259045"/>
    <xdr:sp macro="" textlink="">
      <xdr:nvSpPr>
        <xdr:cNvPr id="342" name="テキスト ボックス 341"/>
        <xdr:cNvSpPr txBox="1"/>
      </xdr:nvSpPr>
      <xdr:spPr>
        <a:xfrm>
          <a:off x="15798800" y="1011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126921</xdr:rowOff>
    </xdr:from>
    <xdr:to>
      <xdr:col>22</xdr:col>
      <xdr:colOff>254000</xdr:colOff>
      <xdr:row>61</xdr:row>
      <xdr:rowOff>57071</xdr:rowOff>
    </xdr:to>
    <xdr:sp macro="" textlink="">
      <xdr:nvSpPr>
        <xdr:cNvPr id="343" name="円/楕円 342"/>
        <xdr:cNvSpPr/>
      </xdr:nvSpPr>
      <xdr:spPr>
        <a:xfrm>
          <a:off x="15240000" y="104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67248</xdr:rowOff>
    </xdr:from>
    <xdr:ext cx="762000" cy="259045"/>
    <xdr:sp macro="" textlink="">
      <xdr:nvSpPr>
        <xdr:cNvPr id="344" name="テキスト ボックス 343"/>
        <xdr:cNvSpPr txBox="1"/>
      </xdr:nvSpPr>
      <xdr:spPr>
        <a:xfrm>
          <a:off x="14909800" y="1018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166132</xdr:rowOff>
    </xdr:from>
    <xdr:to>
      <xdr:col>21</xdr:col>
      <xdr:colOff>50800</xdr:colOff>
      <xdr:row>61</xdr:row>
      <xdr:rowOff>96282</xdr:rowOff>
    </xdr:to>
    <xdr:sp macro="" textlink="">
      <xdr:nvSpPr>
        <xdr:cNvPr id="345" name="円/楕円 344"/>
        <xdr:cNvSpPr/>
      </xdr:nvSpPr>
      <xdr:spPr>
        <a:xfrm>
          <a:off x="14351000" y="104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106459</xdr:rowOff>
    </xdr:from>
    <xdr:ext cx="762000" cy="259045"/>
    <xdr:sp macro="" textlink="">
      <xdr:nvSpPr>
        <xdr:cNvPr id="346" name="テキスト ボックス 345"/>
        <xdr:cNvSpPr txBox="1"/>
      </xdr:nvSpPr>
      <xdr:spPr>
        <a:xfrm>
          <a:off x="14020800" y="102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24844</xdr:rowOff>
    </xdr:from>
    <xdr:to>
      <xdr:col>19</xdr:col>
      <xdr:colOff>533400</xdr:colOff>
      <xdr:row>61</xdr:row>
      <xdr:rowOff>126444</xdr:rowOff>
    </xdr:to>
    <xdr:sp macro="" textlink="">
      <xdr:nvSpPr>
        <xdr:cNvPr id="347" name="円/楕円 346"/>
        <xdr:cNvSpPr/>
      </xdr:nvSpPr>
      <xdr:spPr>
        <a:xfrm>
          <a:off x="13462000" y="104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136621</xdr:rowOff>
    </xdr:from>
    <xdr:ext cx="762000" cy="259045"/>
    <xdr:sp macro="" textlink="">
      <xdr:nvSpPr>
        <xdr:cNvPr id="348" name="テキスト ボックス 347"/>
        <xdr:cNvSpPr txBox="1"/>
      </xdr:nvSpPr>
      <xdr:spPr>
        <a:xfrm>
          <a:off x="13131800" y="1025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実質公債費比率については、昨年度と比較して</a:t>
          </a:r>
          <a:r>
            <a:rPr kumimoji="1" lang="en-US" altLang="ja-JP" sz="1300">
              <a:latin typeface="ＭＳ Ｐゴシック"/>
            </a:rPr>
            <a:t>1.1</a:t>
          </a:r>
          <a:r>
            <a:rPr kumimoji="1" lang="ja-JP" altLang="en-US" sz="1300">
              <a:latin typeface="ＭＳ Ｐゴシック"/>
            </a:rPr>
            <a:t>ポイント減少の</a:t>
          </a:r>
          <a:r>
            <a:rPr kumimoji="1" lang="en-US" altLang="ja-JP" sz="1300">
              <a:latin typeface="ＭＳ Ｐゴシック"/>
            </a:rPr>
            <a:t>9.2</a:t>
          </a:r>
          <a:r>
            <a:rPr kumimoji="1" lang="ja-JP" altLang="en-US" sz="1300">
              <a:latin typeface="ＭＳ Ｐゴシック"/>
            </a:rPr>
            <a:t>％となった。原因として近年の繰上償還に伴う元利償還金の減や債務負担行為の償還に伴う支出額の減などがあげられる。類似団体の平均値（</a:t>
          </a:r>
          <a:r>
            <a:rPr kumimoji="1" lang="en-US" altLang="ja-JP" sz="1300">
              <a:latin typeface="ＭＳ Ｐゴシック"/>
            </a:rPr>
            <a:t>10.4</a:t>
          </a:r>
          <a:r>
            <a:rPr kumimoji="1" lang="ja-JP" altLang="en-US" sz="1300">
              <a:latin typeface="ＭＳ Ｐゴシック"/>
            </a:rPr>
            <a:t>）を下回っているが、今後、公共下水道事業の進展に伴い増加は避けられない状況である。そのため、事業計画の見直しを実施し、極力新規発行を抑制するなど、比率の上昇を抑えていく。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62654</xdr:rowOff>
    </xdr:from>
    <xdr:to>
      <xdr:col>24</xdr:col>
      <xdr:colOff>558800</xdr:colOff>
      <xdr:row>40</xdr:row>
      <xdr:rowOff>151130</xdr:rowOff>
    </xdr:to>
    <xdr:cxnSp macro="">
      <xdr:nvCxnSpPr>
        <xdr:cNvPr id="382" name="直線コネクタ 381"/>
        <xdr:cNvCxnSpPr/>
      </xdr:nvCxnSpPr>
      <xdr:spPr>
        <a:xfrm flipV="1">
          <a:off x="16179800" y="69206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52070</xdr:rowOff>
    </xdr:to>
    <xdr:cxnSp macro="">
      <xdr:nvCxnSpPr>
        <xdr:cNvPr id="385" name="直線コネクタ 384"/>
        <xdr:cNvCxnSpPr/>
      </xdr:nvCxnSpPr>
      <xdr:spPr>
        <a:xfrm flipV="1">
          <a:off x="15290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42</xdr:row>
      <xdr:rowOff>1270</xdr:rowOff>
    </xdr:to>
    <xdr:cxnSp macro="">
      <xdr:nvCxnSpPr>
        <xdr:cNvPr id="388" name="直線コネクタ 387"/>
        <xdr:cNvCxnSpPr/>
      </xdr:nvCxnSpPr>
      <xdr:spPr>
        <a:xfrm flipV="1">
          <a:off x="14401800" y="708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105833</xdr:rowOff>
    </xdr:to>
    <xdr:cxnSp macro="">
      <xdr:nvCxnSpPr>
        <xdr:cNvPr id="391" name="直線コネクタ 390"/>
        <xdr:cNvCxnSpPr/>
      </xdr:nvCxnSpPr>
      <xdr:spPr>
        <a:xfrm flipV="1">
          <a:off x="13512800" y="720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401" name="円/楕円 400"/>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28381</xdr:rowOff>
    </xdr:from>
    <xdr:ext cx="762000" cy="259045"/>
    <xdr:sp macro="" textlink="">
      <xdr:nvSpPr>
        <xdr:cNvPr id="402"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403" name="円/楕円 402"/>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404" name="テキスト ボックス 403"/>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5" name="円/楕円 404"/>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6" name="テキスト ボックス 405"/>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7" name="円/楕円 406"/>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08" name="テキスト ボックス 407"/>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9" name="円/楕円 408"/>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10" name="テキスト ボックス 409"/>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a:t>
          </a:r>
          <a:r>
            <a:rPr kumimoji="1" lang="en-US" altLang="ja-JP" sz="1300">
              <a:latin typeface="ＭＳ Ｐゴシック"/>
            </a:rPr>
            <a:t>60.9</a:t>
          </a:r>
          <a:r>
            <a:rPr kumimoji="1" lang="ja-JP" altLang="en-US" sz="1300">
              <a:latin typeface="ＭＳ Ｐゴシック"/>
            </a:rPr>
            <a:t>％と類似団体の平均値を</a:t>
          </a:r>
          <a:r>
            <a:rPr kumimoji="1" lang="en-US" altLang="ja-JP" sz="1300">
              <a:latin typeface="ＭＳ Ｐゴシック"/>
            </a:rPr>
            <a:t>12.3</a:t>
          </a:r>
          <a:r>
            <a:rPr kumimoji="1" lang="ja-JP" altLang="en-US" sz="1300">
              <a:latin typeface="ＭＳ Ｐゴシック"/>
            </a:rPr>
            <a:t>ポイント上回っている。これは霞ヶ浦用水の受益面積が他市町村に比べ広いために債務負担行為の数値が高いためである。債務負担行為の額は、市債の償還に伴う債務負担額の減や、職員数の減に伴う退職手当負担見込額の減により年々減少してきているが、さらに新規事業の実施等について点検を行い、地方債の新規発行額を抑制し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117306</xdr:rowOff>
    </xdr:from>
    <xdr:to>
      <xdr:col>24</xdr:col>
      <xdr:colOff>558800</xdr:colOff>
      <xdr:row>17</xdr:row>
      <xdr:rowOff>126831</xdr:rowOff>
    </xdr:to>
    <xdr:cxnSp macro="">
      <xdr:nvCxnSpPr>
        <xdr:cNvPr id="444" name="直線コネクタ 443"/>
        <xdr:cNvCxnSpPr/>
      </xdr:nvCxnSpPr>
      <xdr:spPr>
        <a:xfrm flipV="1">
          <a:off x="16179800" y="286050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126831</xdr:rowOff>
    </xdr:from>
    <xdr:to>
      <xdr:col>23</xdr:col>
      <xdr:colOff>406400</xdr:colOff>
      <xdr:row>18</xdr:row>
      <xdr:rowOff>112226</xdr:rowOff>
    </xdr:to>
    <xdr:cxnSp macro="">
      <xdr:nvCxnSpPr>
        <xdr:cNvPr id="447" name="直線コネクタ 446"/>
        <xdr:cNvCxnSpPr/>
      </xdr:nvCxnSpPr>
      <xdr:spPr>
        <a:xfrm flipV="1">
          <a:off x="15290800" y="3041481"/>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112226</xdr:rowOff>
    </xdr:from>
    <xdr:to>
      <xdr:col>22</xdr:col>
      <xdr:colOff>203200</xdr:colOff>
      <xdr:row>19</xdr:row>
      <xdr:rowOff>50969</xdr:rowOff>
    </xdr:to>
    <xdr:cxnSp macro="">
      <xdr:nvCxnSpPr>
        <xdr:cNvPr id="450" name="直線コネクタ 449"/>
        <xdr:cNvCxnSpPr/>
      </xdr:nvCxnSpPr>
      <xdr:spPr>
        <a:xfrm flipV="1">
          <a:off x="14401800" y="3198326"/>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50969</xdr:rowOff>
    </xdr:from>
    <xdr:to>
      <xdr:col>21</xdr:col>
      <xdr:colOff>0</xdr:colOff>
      <xdr:row>19</xdr:row>
      <xdr:rowOff>170815</xdr:rowOff>
    </xdr:to>
    <xdr:cxnSp macro="">
      <xdr:nvCxnSpPr>
        <xdr:cNvPr id="453" name="直線コネクタ 452"/>
        <xdr:cNvCxnSpPr/>
      </xdr:nvCxnSpPr>
      <xdr:spPr>
        <a:xfrm flipV="1">
          <a:off x="13512800" y="3308519"/>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66506</xdr:rowOff>
    </xdr:from>
    <xdr:to>
      <xdr:col>24</xdr:col>
      <xdr:colOff>609600</xdr:colOff>
      <xdr:row>16</xdr:row>
      <xdr:rowOff>168106</xdr:rowOff>
    </xdr:to>
    <xdr:sp macro="" textlink="">
      <xdr:nvSpPr>
        <xdr:cNvPr id="463" name="円/楕円 462"/>
        <xdr:cNvSpPr/>
      </xdr:nvSpPr>
      <xdr:spPr>
        <a:xfrm>
          <a:off x="169672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38583</xdr:rowOff>
    </xdr:from>
    <xdr:ext cx="762000" cy="259045"/>
    <xdr:sp macro="" textlink="">
      <xdr:nvSpPr>
        <xdr:cNvPr id="464" name="将来負担の状況該当値テキスト"/>
        <xdr:cNvSpPr txBox="1"/>
      </xdr:nvSpPr>
      <xdr:spPr>
        <a:xfrm>
          <a:off x="17106900" y="278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76031</xdr:rowOff>
    </xdr:from>
    <xdr:to>
      <xdr:col>23</xdr:col>
      <xdr:colOff>457200</xdr:colOff>
      <xdr:row>18</xdr:row>
      <xdr:rowOff>6181</xdr:rowOff>
    </xdr:to>
    <xdr:sp macro="" textlink="">
      <xdr:nvSpPr>
        <xdr:cNvPr id="465" name="円/楕円 464"/>
        <xdr:cNvSpPr/>
      </xdr:nvSpPr>
      <xdr:spPr>
        <a:xfrm>
          <a:off x="16129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162408</xdr:rowOff>
    </xdr:from>
    <xdr:ext cx="736600" cy="259045"/>
    <xdr:sp macro="" textlink="">
      <xdr:nvSpPr>
        <xdr:cNvPr id="466" name="テキスト ボックス 465"/>
        <xdr:cNvSpPr txBox="1"/>
      </xdr:nvSpPr>
      <xdr:spPr>
        <a:xfrm>
          <a:off x="15798800" y="307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61426</xdr:rowOff>
    </xdr:from>
    <xdr:to>
      <xdr:col>22</xdr:col>
      <xdr:colOff>254000</xdr:colOff>
      <xdr:row>18</xdr:row>
      <xdr:rowOff>163026</xdr:rowOff>
    </xdr:to>
    <xdr:sp macro="" textlink="">
      <xdr:nvSpPr>
        <xdr:cNvPr id="467" name="円/楕円 466"/>
        <xdr:cNvSpPr/>
      </xdr:nvSpPr>
      <xdr:spPr>
        <a:xfrm>
          <a:off x="15240000" y="31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147803</xdr:rowOff>
    </xdr:from>
    <xdr:ext cx="762000" cy="259045"/>
    <xdr:sp macro="" textlink="">
      <xdr:nvSpPr>
        <xdr:cNvPr id="468" name="テキスト ボックス 467"/>
        <xdr:cNvSpPr txBox="1"/>
      </xdr:nvSpPr>
      <xdr:spPr>
        <a:xfrm>
          <a:off x="14909800" y="323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169</xdr:rowOff>
    </xdr:from>
    <xdr:to>
      <xdr:col>21</xdr:col>
      <xdr:colOff>50800</xdr:colOff>
      <xdr:row>19</xdr:row>
      <xdr:rowOff>101769</xdr:rowOff>
    </xdr:to>
    <xdr:sp macro="" textlink="">
      <xdr:nvSpPr>
        <xdr:cNvPr id="469" name="円/楕円 468"/>
        <xdr:cNvSpPr/>
      </xdr:nvSpPr>
      <xdr:spPr>
        <a:xfrm>
          <a:off x="14351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86546</xdr:rowOff>
    </xdr:from>
    <xdr:ext cx="762000" cy="259045"/>
    <xdr:sp macro="" textlink="">
      <xdr:nvSpPr>
        <xdr:cNvPr id="470" name="テキスト ボックス 469"/>
        <xdr:cNvSpPr txBox="1"/>
      </xdr:nvSpPr>
      <xdr:spPr>
        <a:xfrm>
          <a:off x="14020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120015</xdr:rowOff>
    </xdr:from>
    <xdr:to>
      <xdr:col>19</xdr:col>
      <xdr:colOff>533400</xdr:colOff>
      <xdr:row>20</xdr:row>
      <xdr:rowOff>50165</xdr:rowOff>
    </xdr:to>
    <xdr:sp macro="" textlink="">
      <xdr:nvSpPr>
        <xdr:cNvPr id="471" name="円/楕円 470"/>
        <xdr:cNvSpPr/>
      </xdr:nvSpPr>
      <xdr:spPr>
        <a:xfrm>
          <a:off x="134620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34942</xdr:rowOff>
    </xdr:from>
    <xdr:ext cx="762000" cy="259045"/>
    <xdr:sp macro="" textlink="">
      <xdr:nvSpPr>
        <xdr:cNvPr id="472" name="テキスト ボックス 471"/>
        <xdr:cNvSpPr txBox="1"/>
      </xdr:nvSpPr>
      <xdr:spPr>
        <a:xfrm>
          <a:off x="13131800" y="34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45,039
44,783
180.06
18,503,991
16,380,213
2,028,763
11,833,996
15,894,212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人件費については、昨年度から低下傾向にある。本年度においても</a:t>
          </a:r>
          <a:r>
            <a:rPr kumimoji="1" lang="en-US" altLang="ja-JP" sz="1300">
              <a:latin typeface="ＭＳ Ｐゴシック"/>
            </a:rPr>
            <a:t>22.3%</a:t>
          </a:r>
          <a:r>
            <a:rPr kumimoji="1" lang="ja-JP" altLang="en-US" sz="1300">
              <a:latin typeface="ＭＳ Ｐゴシック"/>
            </a:rPr>
            <a:t>と前度比</a:t>
          </a:r>
          <a:r>
            <a:rPr kumimoji="1" lang="en-US" altLang="ja-JP" sz="1300">
              <a:latin typeface="ＭＳ Ｐゴシック"/>
            </a:rPr>
            <a:t>1.5</a:t>
          </a:r>
          <a:r>
            <a:rPr kumimoji="1" lang="ja-JP" altLang="en-US" sz="1300">
              <a:latin typeface="ＭＳ Ｐゴシック"/>
            </a:rPr>
            <a:t>ポイントの減となり、また類似団体と比較しても</a:t>
          </a:r>
          <a:r>
            <a:rPr kumimoji="1" lang="en-US" altLang="ja-JP" sz="1300">
              <a:latin typeface="ＭＳ Ｐゴシック"/>
            </a:rPr>
            <a:t>1.1</a:t>
          </a:r>
          <a:r>
            <a:rPr kumimoji="1" lang="ja-JP" altLang="en-US" sz="1300">
              <a:latin typeface="ＭＳ Ｐゴシック"/>
            </a:rPr>
            <a:t>ポイント低い結果となった。これは、適正な定員管理に加え、職員構成の階層変動が影響しているとおもわれる。今後も計画的に職員の削減を図るなど、適正な人員管理を行い人件費の抑制に努めていく。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48078</xdr:rowOff>
    </xdr:from>
    <xdr:to>
      <xdr:col>7</xdr:col>
      <xdr:colOff>15875</xdr:colOff>
      <xdr:row>38</xdr:row>
      <xdr:rowOff>39915</xdr:rowOff>
    </xdr:to>
    <xdr:cxnSp macro="">
      <xdr:nvCxnSpPr>
        <xdr:cNvPr id="66" name="直線コネクタ 65"/>
        <xdr:cNvCxnSpPr/>
      </xdr:nvCxnSpPr>
      <xdr:spPr>
        <a:xfrm flipV="1">
          <a:off x="3987800" y="63917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39</xdr:row>
      <xdr:rowOff>151493</xdr:rowOff>
    </xdr:to>
    <xdr:cxnSp macro="">
      <xdr:nvCxnSpPr>
        <xdr:cNvPr id="69" name="直線コネクタ 68"/>
        <xdr:cNvCxnSpPr/>
      </xdr:nvCxnSpPr>
      <xdr:spPr>
        <a:xfrm flipV="1">
          <a:off x="3098800" y="65550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39</xdr:row>
      <xdr:rowOff>151493</xdr:rowOff>
    </xdr:to>
    <xdr:cxnSp macro="">
      <xdr:nvCxnSpPr>
        <xdr:cNvPr id="72" name="直線コネクタ 71"/>
        <xdr:cNvCxnSpPr/>
      </xdr:nvCxnSpPr>
      <xdr:spPr>
        <a:xfrm>
          <a:off x="2209800" y="6794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64407</xdr:rowOff>
    </xdr:from>
    <xdr:to>
      <xdr:col>3</xdr:col>
      <xdr:colOff>142875</xdr:colOff>
      <xdr:row>39</xdr:row>
      <xdr:rowOff>107950</xdr:rowOff>
    </xdr:to>
    <xdr:cxnSp macro="">
      <xdr:nvCxnSpPr>
        <xdr:cNvPr id="75" name="直線コネクタ 74"/>
        <xdr:cNvCxnSpPr/>
      </xdr:nvCxnSpPr>
      <xdr:spPr>
        <a:xfrm>
          <a:off x="1320800" y="675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85" name="円/楕円 84"/>
        <xdr:cNvSpPr/>
      </xdr:nvSpPr>
      <xdr:spPr>
        <a:xfrm>
          <a:off x="4775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13805</xdr:rowOff>
    </xdr:from>
    <xdr:ext cx="762000" cy="259045"/>
    <xdr:sp macro="" textlink="">
      <xdr:nvSpPr>
        <xdr:cNvPr id="86" name="人件費該当値テキスト"/>
        <xdr:cNvSpPr txBox="1"/>
      </xdr:nvSpPr>
      <xdr:spPr>
        <a:xfrm>
          <a:off x="49149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160565</xdr:rowOff>
    </xdr:from>
    <xdr:to>
      <xdr:col>5</xdr:col>
      <xdr:colOff>600075</xdr:colOff>
      <xdr:row>38</xdr:row>
      <xdr:rowOff>90715</xdr:rowOff>
    </xdr:to>
    <xdr:sp macro="" textlink="">
      <xdr:nvSpPr>
        <xdr:cNvPr id="87" name="円/楕円 86"/>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75492</xdr:rowOff>
    </xdr:from>
    <xdr:ext cx="736600" cy="259045"/>
    <xdr:sp macro="" textlink="">
      <xdr:nvSpPr>
        <xdr:cNvPr id="88" name="テキスト ボックス 87"/>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100693</xdr:rowOff>
    </xdr:from>
    <xdr:to>
      <xdr:col>4</xdr:col>
      <xdr:colOff>396875</xdr:colOff>
      <xdr:row>40</xdr:row>
      <xdr:rowOff>30843</xdr:rowOff>
    </xdr:to>
    <xdr:sp macro="" textlink="">
      <xdr:nvSpPr>
        <xdr:cNvPr id="89" name="円/楕円 88"/>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15620</xdr:rowOff>
    </xdr:from>
    <xdr:ext cx="762000" cy="259045"/>
    <xdr:sp macro="" textlink="">
      <xdr:nvSpPr>
        <xdr:cNvPr id="90" name="テキスト ボックス 89"/>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93" name="円/楕円 92"/>
        <xdr:cNvSpPr/>
      </xdr:nvSpPr>
      <xdr:spPr>
        <a:xfrm>
          <a:off x="1270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99984</xdr:rowOff>
    </xdr:from>
    <xdr:ext cx="762000" cy="259045"/>
    <xdr:sp macro="" textlink="">
      <xdr:nvSpPr>
        <xdr:cNvPr id="94" name="テキスト ボックス 93"/>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物件費の経常収支比率については、委託料や賃金などの増により経常支出が増加したものの、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と前年度対比して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ポイントの増となったが、類似団体数値</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比較してやや低い水準を保っている。これは、日頃より物件費の削減に努めているためである。これからも集中改革プランによる事務事業の見直しを行うとともに指定管理者制度による施設管理の見直し等をおこない、類団平均を上回らないよう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16</xdr:row>
      <xdr:rowOff>56243</xdr:rowOff>
    </xdr:to>
    <xdr:cxnSp macro="">
      <xdr:nvCxnSpPr>
        <xdr:cNvPr id="129" name="直線コネクタ 128"/>
        <xdr:cNvCxnSpPr/>
      </xdr:nvCxnSpPr>
      <xdr:spPr>
        <a:xfrm>
          <a:off x="15671800" y="27014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129721</xdr:rowOff>
    </xdr:from>
    <xdr:to>
      <xdr:col>22</xdr:col>
      <xdr:colOff>565150</xdr:colOff>
      <xdr:row>15</xdr:row>
      <xdr:rowOff>129721</xdr:rowOff>
    </xdr:to>
    <xdr:cxnSp macro="">
      <xdr:nvCxnSpPr>
        <xdr:cNvPr id="132" name="直線コネクタ 131"/>
        <xdr:cNvCxnSpPr/>
      </xdr:nvCxnSpPr>
      <xdr:spPr>
        <a:xfrm>
          <a:off x="14782800" y="2701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129721</xdr:rowOff>
    </xdr:to>
    <xdr:cxnSp macro="">
      <xdr:nvCxnSpPr>
        <xdr:cNvPr id="135" name="直線コネクタ 134"/>
        <xdr:cNvCxnSpPr/>
      </xdr:nvCxnSpPr>
      <xdr:spPr>
        <a:xfrm>
          <a:off x="13893800" y="2570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31750</xdr:rowOff>
    </xdr:to>
    <xdr:cxnSp macro="">
      <xdr:nvCxnSpPr>
        <xdr:cNvPr id="138" name="直線コネクタ 137"/>
        <xdr:cNvCxnSpPr/>
      </xdr:nvCxnSpPr>
      <xdr:spPr>
        <a:xfrm flipV="1">
          <a:off x="13004800" y="257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5443</xdr:rowOff>
    </xdr:from>
    <xdr:to>
      <xdr:col>24</xdr:col>
      <xdr:colOff>82550</xdr:colOff>
      <xdr:row>16</xdr:row>
      <xdr:rowOff>107043</xdr:rowOff>
    </xdr:to>
    <xdr:sp macro="" textlink="">
      <xdr:nvSpPr>
        <xdr:cNvPr id="148" name="円/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50" name="円/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2" name="円/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4" name="円/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6" name="円/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扶助費の経常収支比率については、昨年度比で</a:t>
          </a:r>
          <a:r>
            <a:rPr kumimoji="1" lang="en-US" altLang="ja-JP" sz="1300">
              <a:latin typeface="ＭＳ Ｐゴシック"/>
            </a:rPr>
            <a:t>0.5</a:t>
          </a:r>
          <a:r>
            <a:rPr kumimoji="1" lang="ja-JP" altLang="en-US" sz="1300">
              <a:latin typeface="ＭＳ Ｐゴシック"/>
            </a:rPr>
            <a:t>ポイント減少している。平成</a:t>
          </a:r>
          <a:r>
            <a:rPr kumimoji="1" lang="en-US" altLang="ja-JP" sz="1300">
              <a:latin typeface="ＭＳ Ｐゴシック"/>
            </a:rPr>
            <a:t>21</a:t>
          </a:r>
          <a:r>
            <a:rPr kumimoji="1" lang="ja-JP" altLang="en-US" sz="1300">
              <a:latin typeface="ＭＳ Ｐゴシック"/>
            </a:rPr>
            <a:t>年度に、経済情勢の悪化による生活保護費や支援費の増加により類似団体平均値を上回ったが、翌年度以降は改善傾向にある。しかしながら、経済状況の急速な好転は見込めず、少子高齢化の進行が進むことから増加が見込まれるが、資格審査等の適正化などにより極力歳出額を抑えるよう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143328</xdr:rowOff>
    </xdr:to>
    <xdr:cxnSp macro="">
      <xdr:nvCxnSpPr>
        <xdr:cNvPr id="192" name="直線コネクタ 191"/>
        <xdr:cNvCxnSpPr/>
      </xdr:nvCxnSpPr>
      <xdr:spPr>
        <a:xfrm flipV="1">
          <a:off x="3987800" y="93199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143328</xdr:rowOff>
    </xdr:to>
    <xdr:cxnSp macro="">
      <xdr:nvCxnSpPr>
        <xdr:cNvPr id="195" name="直線コネクタ 194"/>
        <xdr:cNvCxnSpPr/>
      </xdr:nvCxnSpPr>
      <xdr:spPr>
        <a:xfrm>
          <a:off x="3098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54</xdr:row>
      <xdr:rowOff>12700</xdr:rowOff>
    </xdr:to>
    <xdr:cxnSp macro="">
      <xdr:nvCxnSpPr>
        <xdr:cNvPr id="198" name="直線コネクタ 197"/>
        <xdr:cNvCxnSpPr/>
      </xdr:nvCxnSpPr>
      <xdr:spPr>
        <a:xfrm>
          <a:off x="2209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151493</xdr:rowOff>
    </xdr:to>
    <xdr:cxnSp macro="">
      <xdr:nvCxnSpPr>
        <xdr:cNvPr id="201" name="直線コネクタ 200"/>
        <xdr:cNvCxnSpPr/>
      </xdr:nvCxnSpPr>
      <xdr:spPr>
        <a:xfrm flipV="1">
          <a:off x="1320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1" name="円/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3" name="円/楕円 212"/>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4" name="テキスト ボックス 213"/>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5" name="円/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7" name="円/楕円 216"/>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8" name="テキスト ボックス 217"/>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9" name="円/楕円 21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20" name="テキスト ボックス 21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その他に係る経常収支比率については、昨年度より</a:t>
          </a:r>
          <a:r>
            <a:rPr kumimoji="1" lang="en-US" altLang="ja-JP" sz="1300">
              <a:latin typeface="ＭＳ Ｐゴシック"/>
            </a:rPr>
            <a:t>1.9</a:t>
          </a:r>
          <a:r>
            <a:rPr kumimoji="1" lang="ja-JP" altLang="en-US" sz="1300">
              <a:latin typeface="ＭＳ Ｐゴシック"/>
            </a:rPr>
            <a:t>ポイント増加し</a:t>
          </a:r>
          <a:r>
            <a:rPr kumimoji="1" lang="en-US" altLang="ja-JP" sz="1300">
              <a:latin typeface="ＭＳ Ｐゴシック"/>
            </a:rPr>
            <a:t>15.2%</a:t>
          </a:r>
          <a:r>
            <a:rPr kumimoji="1" lang="ja-JP" altLang="en-US" sz="1300">
              <a:latin typeface="ＭＳ Ｐゴシック"/>
            </a:rPr>
            <a:t>となっている。医療費の増加による国民健康保険特別会計、介護保険特別会計、後期高齢者医療特別会計への繰出金が多額なため比率を改善することが困難な状況となっている。今後は、国民健康保険税の適正化を図ることにより繰出金の額を抑制し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57</xdr:row>
      <xdr:rowOff>85090</xdr:rowOff>
    </xdr:to>
    <xdr:cxnSp macro="">
      <xdr:nvCxnSpPr>
        <xdr:cNvPr id="253" name="直線コネクタ 252"/>
        <xdr:cNvCxnSpPr/>
      </xdr:nvCxnSpPr>
      <xdr:spPr>
        <a:xfrm>
          <a:off x="15671800" y="97129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57</xdr:row>
      <xdr:rowOff>24130</xdr:rowOff>
    </xdr:to>
    <xdr:cxnSp macro="">
      <xdr:nvCxnSpPr>
        <xdr:cNvPr id="256" name="直線コネクタ 255"/>
        <xdr:cNvCxnSpPr/>
      </xdr:nvCxnSpPr>
      <xdr:spPr>
        <a:xfrm flipV="1">
          <a:off x="14782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24130</xdr:rowOff>
    </xdr:to>
    <xdr:cxnSp macro="">
      <xdr:nvCxnSpPr>
        <xdr:cNvPr id="259" name="直線コネクタ 258"/>
        <xdr:cNvCxnSpPr/>
      </xdr:nvCxnSpPr>
      <xdr:spPr>
        <a:xfrm>
          <a:off x="13893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24130</xdr:rowOff>
    </xdr:to>
    <xdr:cxnSp macro="">
      <xdr:nvCxnSpPr>
        <xdr:cNvPr id="262" name="直線コネクタ 261"/>
        <xdr:cNvCxnSpPr/>
      </xdr:nvCxnSpPr>
      <xdr:spPr>
        <a:xfrm>
          <a:off x="13004800" y="973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2" name="円/楕円 271"/>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3"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74" name="円/楕円 273"/>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75" name="テキスト ボックス 274"/>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6" name="円/楕円 27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7" name="テキスト ボックス 27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8" name="円/楕円 27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9" name="テキスト ボックス 27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80" name="円/楕円 279"/>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81" name="テキスト ボックス 280"/>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類似団体平均を大きく上回っているのは、県西病院事務組合や筑西広域市町村圏事務組合等一部事務組合への負担金及び国営霞ヶ浦用水事業への負担金が多額であることが原因である。今後、償還の進行により霞ヶ浦用水事業への負担金は減少が見込まれる。各種団体等への補助金については、補助金等検討委員会を定期的に開催し、補助金の適正化に努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107950</xdr:rowOff>
    </xdr:from>
    <xdr:to>
      <xdr:col>24</xdr:col>
      <xdr:colOff>31750</xdr:colOff>
      <xdr:row>39</xdr:row>
      <xdr:rowOff>115570</xdr:rowOff>
    </xdr:to>
    <xdr:cxnSp macro="">
      <xdr:nvCxnSpPr>
        <xdr:cNvPr id="314" name="直線コネクタ 313"/>
        <xdr:cNvCxnSpPr/>
      </xdr:nvCxnSpPr>
      <xdr:spPr>
        <a:xfrm flipV="1">
          <a:off x="15671800" y="6794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115570</xdr:rowOff>
    </xdr:from>
    <xdr:to>
      <xdr:col>22</xdr:col>
      <xdr:colOff>565150</xdr:colOff>
      <xdr:row>39</xdr:row>
      <xdr:rowOff>123190</xdr:rowOff>
    </xdr:to>
    <xdr:cxnSp macro="">
      <xdr:nvCxnSpPr>
        <xdr:cNvPr id="317" name="直線コネクタ 316"/>
        <xdr:cNvCxnSpPr/>
      </xdr:nvCxnSpPr>
      <xdr:spPr>
        <a:xfrm flipV="1">
          <a:off x="14782800" y="680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85090</xdr:rowOff>
    </xdr:from>
    <xdr:to>
      <xdr:col>21</xdr:col>
      <xdr:colOff>361950</xdr:colOff>
      <xdr:row>39</xdr:row>
      <xdr:rowOff>123190</xdr:rowOff>
    </xdr:to>
    <xdr:cxnSp macro="">
      <xdr:nvCxnSpPr>
        <xdr:cNvPr id="320" name="直線コネクタ 319"/>
        <xdr:cNvCxnSpPr/>
      </xdr:nvCxnSpPr>
      <xdr:spPr>
        <a:xfrm>
          <a:off x="13893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149860</xdr:rowOff>
    </xdr:from>
    <xdr:to>
      <xdr:col>20</xdr:col>
      <xdr:colOff>158750</xdr:colOff>
      <xdr:row>39</xdr:row>
      <xdr:rowOff>85090</xdr:rowOff>
    </xdr:to>
    <xdr:cxnSp macro="">
      <xdr:nvCxnSpPr>
        <xdr:cNvPr id="323" name="直線コネクタ 322"/>
        <xdr:cNvCxnSpPr/>
      </xdr:nvCxnSpPr>
      <xdr:spPr>
        <a:xfrm>
          <a:off x="13004800" y="6664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57150</xdr:rowOff>
    </xdr:from>
    <xdr:to>
      <xdr:col>24</xdr:col>
      <xdr:colOff>82550</xdr:colOff>
      <xdr:row>39</xdr:row>
      <xdr:rowOff>158750</xdr:rowOff>
    </xdr:to>
    <xdr:sp macro="" textlink="">
      <xdr:nvSpPr>
        <xdr:cNvPr id="333" name="円/楕円 332"/>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29227</xdr:rowOff>
    </xdr:from>
    <xdr:ext cx="762000" cy="259045"/>
    <xdr:sp macro="" textlink="">
      <xdr:nvSpPr>
        <xdr:cNvPr id="334"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64770</xdr:rowOff>
    </xdr:from>
    <xdr:to>
      <xdr:col>22</xdr:col>
      <xdr:colOff>615950</xdr:colOff>
      <xdr:row>39</xdr:row>
      <xdr:rowOff>166370</xdr:rowOff>
    </xdr:to>
    <xdr:sp macro="" textlink="">
      <xdr:nvSpPr>
        <xdr:cNvPr id="335" name="円/楕円 334"/>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151147</xdr:rowOff>
    </xdr:from>
    <xdr:ext cx="736600" cy="259045"/>
    <xdr:sp macro="" textlink="">
      <xdr:nvSpPr>
        <xdr:cNvPr id="336" name="テキスト ボックス 335"/>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72390</xdr:rowOff>
    </xdr:from>
    <xdr:to>
      <xdr:col>21</xdr:col>
      <xdr:colOff>412750</xdr:colOff>
      <xdr:row>40</xdr:row>
      <xdr:rowOff>2540</xdr:rowOff>
    </xdr:to>
    <xdr:sp macro="" textlink="">
      <xdr:nvSpPr>
        <xdr:cNvPr id="337" name="円/楕円 336"/>
        <xdr:cNvSpPr/>
      </xdr:nvSpPr>
      <xdr:spPr>
        <a:xfrm>
          <a:off x="14732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158767</xdr:rowOff>
    </xdr:from>
    <xdr:ext cx="762000" cy="259045"/>
    <xdr:sp macro="" textlink="">
      <xdr:nvSpPr>
        <xdr:cNvPr id="338" name="テキスト ボックス 337"/>
        <xdr:cNvSpPr txBox="1"/>
      </xdr:nvSpPr>
      <xdr:spPr>
        <a:xfrm>
          <a:off x="14401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34290</xdr:rowOff>
    </xdr:from>
    <xdr:to>
      <xdr:col>20</xdr:col>
      <xdr:colOff>209550</xdr:colOff>
      <xdr:row>39</xdr:row>
      <xdr:rowOff>135890</xdr:rowOff>
    </xdr:to>
    <xdr:sp macro="" textlink="">
      <xdr:nvSpPr>
        <xdr:cNvPr id="339" name="円/楕円 338"/>
        <xdr:cNvSpPr/>
      </xdr:nvSpPr>
      <xdr:spPr>
        <a:xfrm>
          <a:off x="13843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120667</xdr:rowOff>
    </xdr:from>
    <xdr:ext cx="762000" cy="259045"/>
    <xdr:sp macro="" textlink="">
      <xdr:nvSpPr>
        <xdr:cNvPr id="340" name="テキスト ボックス 339"/>
        <xdr:cNvSpPr txBox="1"/>
      </xdr:nvSpPr>
      <xdr:spPr>
        <a:xfrm>
          <a:off x="13512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99060</xdr:rowOff>
    </xdr:from>
    <xdr:to>
      <xdr:col>19</xdr:col>
      <xdr:colOff>6350</xdr:colOff>
      <xdr:row>39</xdr:row>
      <xdr:rowOff>29210</xdr:rowOff>
    </xdr:to>
    <xdr:sp macro="" textlink="">
      <xdr:nvSpPr>
        <xdr:cNvPr id="341" name="円/楕円 340"/>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13987</xdr:rowOff>
    </xdr:from>
    <xdr:ext cx="762000" cy="259045"/>
    <xdr:sp macro="" textlink="">
      <xdr:nvSpPr>
        <xdr:cNvPr id="342" name="テキスト ボックス 341"/>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経常収支比率は、類似団体と比較しても大きく下回っている。これは、近年大規模事業が少なかったためであるが、今後合併特例債を活用した事業を予定しているため、比率は上昇していくものと見込まれる。そこで、公債費の額を抑制するために、他事業における地方債の発行を抑制し、プライマリーバランスの黒字が持続できるよう努め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104139</xdr:rowOff>
    </xdr:to>
    <xdr:cxnSp macro="">
      <xdr:nvCxnSpPr>
        <xdr:cNvPr id="372" name="直線コネクタ 371"/>
        <xdr:cNvCxnSpPr/>
      </xdr:nvCxnSpPr>
      <xdr:spPr>
        <a:xfrm flipV="1">
          <a:off x="3987800" y="131206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104139</xdr:rowOff>
    </xdr:to>
    <xdr:cxnSp macro="">
      <xdr:nvCxnSpPr>
        <xdr:cNvPr id="375" name="直線コネクタ 374"/>
        <xdr:cNvCxnSpPr/>
      </xdr:nvCxnSpPr>
      <xdr:spPr>
        <a:xfrm>
          <a:off x="3098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122428</xdr:rowOff>
    </xdr:to>
    <xdr:cxnSp macro="">
      <xdr:nvCxnSpPr>
        <xdr:cNvPr id="378" name="直線コネクタ 377"/>
        <xdr:cNvCxnSpPr/>
      </xdr:nvCxnSpPr>
      <xdr:spPr>
        <a:xfrm flipV="1">
          <a:off x="2209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122428</xdr:rowOff>
    </xdr:to>
    <xdr:cxnSp macro="">
      <xdr:nvCxnSpPr>
        <xdr:cNvPr id="381" name="直線コネクタ 380"/>
        <xdr:cNvCxnSpPr/>
      </xdr:nvCxnSpPr>
      <xdr:spPr>
        <a:xfrm>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91" name="円/楕円 390"/>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92"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93" name="円/楕円 392"/>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94" name="テキスト ボックス 39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95" name="円/楕円 394"/>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96" name="テキスト ボックス 395"/>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97" name="円/楕円 396"/>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98" name="テキスト ボックス 397"/>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9" name="円/楕円 398"/>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400" name="テキスト ボックス 399"/>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公債費以外に係る経常収支比率については、昨年度より</a:t>
          </a:r>
          <a:r>
            <a:rPr kumimoji="1" lang="en-US" altLang="ja-JP" sz="1300">
              <a:latin typeface="ＭＳ Ｐゴシック"/>
            </a:rPr>
            <a:t>0.7</a:t>
          </a:r>
          <a:r>
            <a:rPr kumimoji="1" lang="ja-JP" altLang="en-US" sz="1300">
              <a:latin typeface="ＭＳ Ｐゴシック"/>
            </a:rPr>
            <a:t>ポイント増加し</a:t>
          </a:r>
          <a:r>
            <a:rPr kumimoji="1" lang="en-US" altLang="ja-JP" sz="1300">
              <a:latin typeface="ＭＳ Ｐゴシック"/>
            </a:rPr>
            <a:t>75.1%</a:t>
          </a:r>
          <a:r>
            <a:rPr kumimoji="1" lang="ja-JP" altLang="en-US" sz="1300">
              <a:latin typeface="ＭＳ Ｐゴシック"/>
            </a:rPr>
            <a:t>となっている。県西総合病院等一部事務組合や筑西広域市町村圏事務組合への負担金が多額なため、補助費等の比率が高くなっているが、今後は、一部事務組合の負担金について事務担当者会議を開催する等により負担金の額の適正化を図っ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66039</xdr:rowOff>
    </xdr:from>
    <xdr:to>
      <xdr:col>24</xdr:col>
      <xdr:colOff>31750</xdr:colOff>
      <xdr:row>78</xdr:row>
      <xdr:rowOff>92711</xdr:rowOff>
    </xdr:to>
    <xdr:cxnSp macro="">
      <xdr:nvCxnSpPr>
        <xdr:cNvPr id="433" name="直線コネクタ 432"/>
        <xdr:cNvCxnSpPr/>
      </xdr:nvCxnSpPr>
      <xdr:spPr>
        <a:xfrm>
          <a:off x="15671800" y="134391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79</xdr:row>
      <xdr:rowOff>8889</xdr:rowOff>
    </xdr:to>
    <xdr:cxnSp macro="">
      <xdr:nvCxnSpPr>
        <xdr:cNvPr id="436" name="直線コネクタ 435"/>
        <xdr:cNvCxnSpPr/>
      </xdr:nvCxnSpPr>
      <xdr:spPr>
        <a:xfrm flipV="1">
          <a:off x="14782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85089</xdr:rowOff>
    </xdr:from>
    <xdr:to>
      <xdr:col>21</xdr:col>
      <xdr:colOff>361950</xdr:colOff>
      <xdr:row>79</xdr:row>
      <xdr:rowOff>8889</xdr:rowOff>
    </xdr:to>
    <xdr:cxnSp macro="">
      <xdr:nvCxnSpPr>
        <xdr:cNvPr id="439" name="直線コネクタ 438"/>
        <xdr:cNvCxnSpPr/>
      </xdr:nvCxnSpPr>
      <xdr:spPr>
        <a:xfrm>
          <a:off x="13893800" y="134581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xdr:rowOff>
    </xdr:from>
    <xdr:to>
      <xdr:col>20</xdr:col>
      <xdr:colOff>158750</xdr:colOff>
      <xdr:row>78</xdr:row>
      <xdr:rowOff>85089</xdr:rowOff>
    </xdr:to>
    <xdr:cxnSp macro="">
      <xdr:nvCxnSpPr>
        <xdr:cNvPr id="442" name="直線コネクタ 441"/>
        <xdr:cNvCxnSpPr/>
      </xdr:nvCxnSpPr>
      <xdr:spPr>
        <a:xfrm>
          <a:off x="13004800" y="133781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41911</xdr:rowOff>
    </xdr:from>
    <xdr:to>
      <xdr:col>24</xdr:col>
      <xdr:colOff>82550</xdr:colOff>
      <xdr:row>78</xdr:row>
      <xdr:rowOff>143511</xdr:rowOff>
    </xdr:to>
    <xdr:sp macro="" textlink="">
      <xdr:nvSpPr>
        <xdr:cNvPr id="452" name="円/楕円 451"/>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13988</xdr:rowOff>
    </xdr:from>
    <xdr:ext cx="762000" cy="259045"/>
    <xdr:sp macro="" textlink="">
      <xdr:nvSpPr>
        <xdr:cNvPr id="453"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15239</xdr:rowOff>
    </xdr:from>
    <xdr:to>
      <xdr:col>22</xdr:col>
      <xdr:colOff>615950</xdr:colOff>
      <xdr:row>78</xdr:row>
      <xdr:rowOff>116839</xdr:rowOff>
    </xdr:to>
    <xdr:sp macro="" textlink="">
      <xdr:nvSpPr>
        <xdr:cNvPr id="454" name="円/楕円 453"/>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101616</xdr:rowOff>
    </xdr:from>
    <xdr:ext cx="736600" cy="259045"/>
    <xdr:sp macro="" textlink="">
      <xdr:nvSpPr>
        <xdr:cNvPr id="455" name="テキスト ボックス 454"/>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129539</xdr:rowOff>
    </xdr:from>
    <xdr:to>
      <xdr:col>21</xdr:col>
      <xdr:colOff>412750</xdr:colOff>
      <xdr:row>79</xdr:row>
      <xdr:rowOff>59689</xdr:rowOff>
    </xdr:to>
    <xdr:sp macro="" textlink="">
      <xdr:nvSpPr>
        <xdr:cNvPr id="456" name="円/楕円 455"/>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44466</xdr:rowOff>
    </xdr:from>
    <xdr:ext cx="762000" cy="259045"/>
    <xdr:sp macro="" textlink="">
      <xdr:nvSpPr>
        <xdr:cNvPr id="457" name="テキスト ボックス 456"/>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34289</xdr:rowOff>
    </xdr:from>
    <xdr:to>
      <xdr:col>20</xdr:col>
      <xdr:colOff>209550</xdr:colOff>
      <xdr:row>78</xdr:row>
      <xdr:rowOff>135889</xdr:rowOff>
    </xdr:to>
    <xdr:sp macro="" textlink="">
      <xdr:nvSpPr>
        <xdr:cNvPr id="458" name="円/楕円 457"/>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120666</xdr:rowOff>
    </xdr:from>
    <xdr:ext cx="762000" cy="259045"/>
    <xdr:sp macro="" textlink="">
      <xdr:nvSpPr>
        <xdr:cNvPr id="459" name="テキスト ボックス 458"/>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60" name="円/楕円 459"/>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61" name="テキスト ボックス 460"/>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茨城県桜川市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56496</xdr:rowOff>
    </xdr:from>
    <xdr:to>
      <xdr:col>4</xdr:col>
      <xdr:colOff>1117600</xdr:colOff>
      <xdr:row>17</xdr:row>
      <xdr:rowOff>78256</xdr:rowOff>
    </xdr:to>
    <xdr:cxnSp macro="">
      <xdr:nvCxnSpPr>
        <xdr:cNvPr id="54" name="直線コネクタ 53"/>
        <xdr:cNvCxnSpPr/>
      </xdr:nvCxnSpPr>
      <xdr:spPr bwMode="auto">
        <a:xfrm>
          <a:off x="5003800" y="3018771"/>
          <a:ext cx="647700" cy="2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7433</xdr:rowOff>
    </xdr:from>
    <xdr:to>
      <xdr:col>4</xdr:col>
      <xdr:colOff>469900</xdr:colOff>
      <xdr:row>17</xdr:row>
      <xdr:rowOff>56496</xdr:rowOff>
    </xdr:to>
    <xdr:cxnSp macro="">
      <xdr:nvCxnSpPr>
        <xdr:cNvPr id="57" name="直線コネクタ 56"/>
        <xdr:cNvCxnSpPr/>
      </xdr:nvCxnSpPr>
      <xdr:spPr bwMode="auto">
        <a:xfrm>
          <a:off x="4305300" y="2969708"/>
          <a:ext cx="698500" cy="4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150665</xdr:rowOff>
    </xdr:from>
    <xdr:to>
      <xdr:col>3</xdr:col>
      <xdr:colOff>904875</xdr:colOff>
      <xdr:row>17</xdr:row>
      <xdr:rowOff>7433</xdr:rowOff>
    </xdr:to>
    <xdr:cxnSp macro="">
      <xdr:nvCxnSpPr>
        <xdr:cNvPr id="60" name="直線コネクタ 59"/>
        <xdr:cNvCxnSpPr/>
      </xdr:nvCxnSpPr>
      <xdr:spPr bwMode="auto">
        <a:xfrm>
          <a:off x="3606800" y="2941490"/>
          <a:ext cx="698500" cy="2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146621</xdr:rowOff>
    </xdr:from>
    <xdr:to>
      <xdr:col>3</xdr:col>
      <xdr:colOff>206375</xdr:colOff>
      <xdr:row>16</xdr:row>
      <xdr:rowOff>150665</xdr:rowOff>
    </xdr:to>
    <xdr:cxnSp macro="">
      <xdr:nvCxnSpPr>
        <xdr:cNvPr id="63" name="直線コネクタ 62"/>
        <xdr:cNvCxnSpPr/>
      </xdr:nvCxnSpPr>
      <xdr:spPr bwMode="auto">
        <a:xfrm>
          <a:off x="2908300" y="2937446"/>
          <a:ext cx="698500" cy="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27456</xdr:rowOff>
    </xdr:from>
    <xdr:to>
      <xdr:col>5</xdr:col>
      <xdr:colOff>34925</xdr:colOff>
      <xdr:row>17</xdr:row>
      <xdr:rowOff>129056</xdr:rowOff>
    </xdr:to>
    <xdr:sp macro="" textlink="">
      <xdr:nvSpPr>
        <xdr:cNvPr id="73" name="円/楕円 72"/>
        <xdr:cNvSpPr/>
      </xdr:nvSpPr>
      <xdr:spPr bwMode="auto">
        <a:xfrm>
          <a:off x="5600700" y="298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170983</xdr:rowOff>
    </xdr:from>
    <xdr:ext cx="762000" cy="259045"/>
    <xdr:sp macro="" textlink="">
      <xdr:nvSpPr>
        <xdr:cNvPr id="74" name="人口1人当たり決算額の推移該当値テキスト130"/>
        <xdr:cNvSpPr txBox="1"/>
      </xdr:nvSpPr>
      <xdr:spPr>
        <a:xfrm>
          <a:off x="5740400" y="296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5696</xdr:rowOff>
    </xdr:from>
    <xdr:to>
      <xdr:col>4</xdr:col>
      <xdr:colOff>520700</xdr:colOff>
      <xdr:row>17</xdr:row>
      <xdr:rowOff>107296</xdr:rowOff>
    </xdr:to>
    <xdr:sp macro="" textlink="">
      <xdr:nvSpPr>
        <xdr:cNvPr id="75" name="円/楕円 74"/>
        <xdr:cNvSpPr/>
      </xdr:nvSpPr>
      <xdr:spPr bwMode="auto">
        <a:xfrm>
          <a:off x="4953000" y="2967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92073</xdr:rowOff>
    </xdr:from>
    <xdr:ext cx="736600" cy="259045"/>
    <xdr:sp macro="" textlink="">
      <xdr:nvSpPr>
        <xdr:cNvPr id="76" name="テキスト ボックス 75"/>
        <xdr:cNvSpPr txBox="1"/>
      </xdr:nvSpPr>
      <xdr:spPr>
        <a:xfrm>
          <a:off x="4622800" y="305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84,268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128083</xdr:rowOff>
    </xdr:from>
    <xdr:to>
      <xdr:col>3</xdr:col>
      <xdr:colOff>955675</xdr:colOff>
      <xdr:row>17</xdr:row>
      <xdr:rowOff>58233</xdr:rowOff>
    </xdr:to>
    <xdr:sp macro="" textlink="">
      <xdr:nvSpPr>
        <xdr:cNvPr id="77" name="円/楕円 76"/>
        <xdr:cNvSpPr/>
      </xdr:nvSpPr>
      <xdr:spPr bwMode="auto">
        <a:xfrm>
          <a:off x="4254500" y="2918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43010</xdr:rowOff>
    </xdr:from>
    <xdr:ext cx="762000" cy="259045"/>
    <xdr:sp macro="" textlink="">
      <xdr:nvSpPr>
        <xdr:cNvPr id="78" name="テキスト ボックス 77"/>
        <xdr:cNvSpPr txBox="1"/>
      </xdr:nvSpPr>
      <xdr:spPr>
        <a:xfrm>
          <a:off x="3924300" y="300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99865</xdr:rowOff>
    </xdr:from>
    <xdr:to>
      <xdr:col>3</xdr:col>
      <xdr:colOff>257175</xdr:colOff>
      <xdr:row>17</xdr:row>
      <xdr:rowOff>30015</xdr:rowOff>
    </xdr:to>
    <xdr:sp macro="" textlink="">
      <xdr:nvSpPr>
        <xdr:cNvPr id="79" name="円/楕円 78"/>
        <xdr:cNvSpPr/>
      </xdr:nvSpPr>
      <xdr:spPr bwMode="auto">
        <a:xfrm>
          <a:off x="3556000" y="289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14792</xdr:rowOff>
    </xdr:from>
    <xdr:ext cx="762000" cy="259045"/>
    <xdr:sp macro="" textlink="">
      <xdr:nvSpPr>
        <xdr:cNvPr id="80" name="テキスト ボックス 79"/>
        <xdr:cNvSpPr txBox="1"/>
      </xdr:nvSpPr>
      <xdr:spPr>
        <a:xfrm>
          <a:off x="3225800" y="29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95821</xdr:rowOff>
    </xdr:from>
    <xdr:to>
      <xdr:col>2</xdr:col>
      <xdr:colOff>692150</xdr:colOff>
      <xdr:row>17</xdr:row>
      <xdr:rowOff>25971</xdr:rowOff>
    </xdr:to>
    <xdr:sp macro="" textlink="">
      <xdr:nvSpPr>
        <xdr:cNvPr id="81" name="円/楕円 80"/>
        <xdr:cNvSpPr/>
      </xdr:nvSpPr>
      <xdr:spPr bwMode="auto">
        <a:xfrm>
          <a:off x="2857500" y="288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10748</xdr:rowOff>
    </xdr:from>
    <xdr:ext cx="762000" cy="259045"/>
    <xdr:sp macro="" textlink="">
      <xdr:nvSpPr>
        <xdr:cNvPr id="82" name="テキスト ボックス 81"/>
        <xdr:cNvSpPr txBox="1"/>
      </xdr:nvSpPr>
      <xdr:spPr>
        <a:xfrm>
          <a:off x="2527300" y="297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286857</xdr:rowOff>
    </xdr:from>
    <xdr:to>
      <xdr:col>4</xdr:col>
      <xdr:colOff>1117600</xdr:colOff>
      <xdr:row>36</xdr:row>
      <xdr:rowOff>28473</xdr:rowOff>
    </xdr:to>
    <xdr:cxnSp macro="">
      <xdr:nvCxnSpPr>
        <xdr:cNvPr id="118" name="直線コネクタ 117"/>
        <xdr:cNvCxnSpPr/>
      </xdr:nvCxnSpPr>
      <xdr:spPr bwMode="auto">
        <a:xfrm>
          <a:off x="5003800" y="6897207"/>
          <a:ext cx="647700" cy="8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282383</xdr:rowOff>
    </xdr:from>
    <xdr:to>
      <xdr:col>4</xdr:col>
      <xdr:colOff>469900</xdr:colOff>
      <xdr:row>35</xdr:row>
      <xdr:rowOff>286857</xdr:rowOff>
    </xdr:to>
    <xdr:cxnSp macro="">
      <xdr:nvCxnSpPr>
        <xdr:cNvPr id="121" name="直線コネクタ 120"/>
        <xdr:cNvCxnSpPr/>
      </xdr:nvCxnSpPr>
      <xdr:spPr bwMode="auto">
        <a:xfrm>
          <a:off x="4305300" y="6892733"/>
          <a:ext cx="6985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118215</xdr:rowOff>
    </xdr:from>
    <xdr:to>
      <xdr:col>3</xdr:col>
      <xdr:colOff>904875</xdr:colOff>
      <xdr:row>35</xdr:row>
      <xdr:rowOff>282383</xdr:rowOff>
    </xdr:to>
    <xdr:cxnSp macro="">
      <xdr:nvCxnSpPr>
        <xdr:cNvPr id="124" name="直線コネクタ 123"/>
        <xdr:cNvCxnSpPr/>
      </xdr:nvCxnSpPr>
      <xdr:spPr bwMode="auto">
        <a:xfrm>
          <a:off x="3606800" y="6728565"/>
          <a:ext cx="698500" cy="16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83141</xdr:rowOff>
    </xdr:from>
    <xdr:to>
      <xdr:col>3</xdr:col>
      <xdr:colOff>206375</xdr:colOff>
      <xdr:row>35</xdr:row>
      <xdr:rowOff>118215</xdr:rowOff>
    </xdr:to>
    <xdr:cxnSp macro="">
      <xdr:nvCxnSpPr>
        <xdr:cNvPr id="127" name="直線コネクタ 126"/>
        <xdr:cNvCxnSpPr/>
      </xdr:nvCxnSpPr>
      <xdr:spPr bwMode="auto">
        <a:xfrm>
          <a:off x="2908300" y="6693491"/>
          <a:ext cx="698500" cy="3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320573</xdr:rowOff>
    </xdr:from>
    <xdr:to>
      <xdr:col>5</xdr:col>
      <xdr:colOff>34925</xdr:colOff>
      <xdr:row>36</xdr:row>
      <xdr:rowOff>79273</xdr:rowOff>
    </xdr:to>
    <xdr:sp macro="" textlink="">
      <xdr:nvSpPr>
        <xdr:cNvPr id="137" name="円/楕円 136"/>
        <xdr:cNvSpPr/>
      </xdr:nvSpPr>
      <xdr:spPr bwMode="auto">
        <a:xfrm>
          <a:off x="5600700" y="69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292650</xdr:rowOff>
    </xdr:from>
    <xdr:ext cx="762000" cy="259045"/>
    <xdr:sp macro="" textlink="">
      <xdr:nvSpPr>
        <xdr:cNvPr id="138" name="人口1人当たり決算額の推移該当値テキスト445"/>
        <xdr:cNvSpPr txBox="1"/>
      </xdr:nvSpPr>
      <xdr:spPr>
        <a:xfrm>
          <a:off x="5740400" y="69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236057</xdr:rowOff>
    </xdr:from>
    <xdr:to>
      <xdr:col>4</xdr:col>
      <xdr:colOff>520700</xdr:colOff>
      <xdr:row>35</xdr:row>
      <xdr:rowOff>337657</xdr:rowOff>
    </xdr:to>
    <xdr:sp macro="" textlink="">
      <xdr:nvSpPr>
        <xdr:cNvPr id="139" name="円/楕円 138"/>
        <xdr:cNvSpPr/>
      </xdr:nvSpPr>
      <xdr:spPr bwMode="auto">
        <a:xfrm>
          <a:off x="4953000" y="684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322434</xdr:rowOff>
    </xdr:from>
    <xdr:ext cx="736600" cy="259045"/>
    <xdr:sp macro="" textlink="">
      <xdr:nvSpPr>
        <xdr:cNvPr id="140" name="テキスト ボックス 139"/>
        <xdr:cNvSpPr txBox="1"/>
      </xdr:nvSpPr>
      <xdr:spPr>
        <a:xfrm>
          <a:off x="4622800" y="6932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231583</xdr:rowOff>
    </xdr:from>
    <xdr:to>
      <xdr:col>3</xdr:col>
      <xdr:colOff>955675</xdr:colOff>
      <xdr:row>35</xdr:row>
      <xdr:rowOff>333183</xdr:rowOff>
    </xdr:to>
    <xdr:sp macro="" textlink="">
      <xdr:nvSpPr>
        <xdr:cNvPr id="141" name="円/楕円 140"/>
        <xdr:cNvSpPr/>
      </xdr:nvSpPr>
      <xdr:spPr bwMode="auto">
        <a:xfrm>
          <a:off x="4254500" y="684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317960</xdr:rowOff>
    </xdr:from>
    <xdr:ext cx="762000" cy="259045"/>
    <xdr:sp macro="" textlink="">
      <xdr:nvSpPr>
        <xdr:cNvPr id="142" name="テキスト ボックス 141"/>
        <xdr:cNvSpPr txBox="1"/>
      </xdr:nvSpPr>
      <xdr:spPr>
        <a:xfrm>
          <a:off x="3924300" y="69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67415</xdr:rowOff>
    </xdr:from>
    <xdr:to>
      <xdr:col>3</xdr:col>
      <xdr:colOff>257175</xdr:colOff>
      <xdr:row>35</xdr:row>
      <xdr:rowOff>169015</xdr:rowOff>
    </xdr:to>
    <xdr:sp macro="" textlink="">
      <xdr:nvSpPr>
        <xdr:cNvPr id="143" name="円/楕円 142"/>
        <xdr:cNvSpPr/>
      </xdr:nvSpPr>
      <xdr:spPr bwMode="auto">
        <a:xfrm>
          <a:off x="3556000" y="667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153792</xdr:rowOff>
    </xdr:from>
    <xdr:ext cx="762000" cy="259045"/>
    <xdr:sp macro="" textlink="">
      <xdr:nvSpPr>
        <xdr:cNvPr id="144" name="テキスト ボックス 143"/>
        <xdr:cNvSpPr txBox="1"/>
      </xdr:nvSpPr>
      <xdr:spPr>
        <a:xfrm>
          <a:off x="3225800" y="676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32341</xdr:rowOff>
    </xdr:from>
    <xdr:to>
      <xdr:col>2</xdr:col>
      <xdr:colOff>692150</xdr:colOff>
      <xdr:row>35</xdr:row>
      <xdr:rowOff>133941</xdr:rowOff>
    </xdr:to>
    <xdr:sp macro="" textlink="">
      <xdr:nvSpPr>
        <xdr:cNvPr id="145" name="円/楕円 144"/>
        <xdr:cNvSpPr/>
      </xdr:nvSpPr>
      <xdr:spPr bwMode="auto">
        <a:xfrm>
          <a:off x="2857500" y="664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118718</xdr:rowOff>
    </xdr:from>
    <xdr:ext cx="762000" cy="259045"/>
    <xdr:sp macro="" textlink="">
      <xdr:nvSpPr>
        <xdr:cNvPr id="146" name="テキスト ボックス 145"/>
        <xdr:cNvSpPr txBox="1"/>
      </xdr:nvSpPr>
      <xdr:spPr>
        <a:xfrm>
          <a:off x="25273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需用費等の歳出額抑制に努力した結果、実質収支額と実質単年度収支が改善している。財政調整基金については、平成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年度以降、行財政改革の推進による着実な積立により増加している。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黒字額は微減の傾向にあったが、全庁的に需要費等の歳出額抑制に努力した結果、一般会計の収支が改善し、一時的に黒字額が増加している。しかし、黒字額が減少傾向の他会計もあるため、今後も赤字額を出さないよう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分子減の主な要因は、近年の繰上償還に伴う元利償還金の減や市債の償還に伴う債務負担額の減によるものである。</a:t>
          </a:r>
        </a:p>
        <a:p>
          <a:r>
            <a:rPr kumimoji="1" lang="ja-JP" altLang="en-US" sz="1400">
              <a:latin typeface="ＭＳ ゴシック" pitchFamily="49" charset="-128"/>
              <a:ea typeface="ＭＳ ゴシック" pitchFamily="49" charset="-128"/>
            </a:rPr>
            <a:t>また、臨時財政対策債発行可能額の増により、算入公債費等が平成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年度から増となっていることも要因として挙げられる。</a:t>
          </a:r>
        </a:p>
        <a:p>
          <a:r>
            <a:rPr kumimoji="1" lang="ja-JP" altLang="en-US" sz="1400">
              <a:latin typeface="ＭＳ ゴシック" pitchFamily="49" charset="-128"/>
              <a:ea typeface="ＭＳ ゴシック" pitchFamily="49" charset="-128"/>
            </a:rPr>
            <a:t>今後も、市債発行の減や繰上償還の実施など減少を図っていく。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公営企業債等繰入見込額の減や、職員数の減に伴う退職手当負担見込額の減により将来負担額はやや減少傾向となる。</a:t>
          </a:r>
        </a:p>
        <a:p>
          <a:r>
            <a:rPr kumimoji="1" lang="ja-JP" altLang="en-US" sz="1400">
              <a:latin typeface="ＭＳ ゴシック" pitchFamily="49" charset="-128"/>
              <a:ea typeface="ＭＳ ゴシック" pitchFamily="49" charset="-128"/>
            </a:rPr>
            <a:t>充当可能基金は平成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年度以降、行財政改革の推進による着実な積立により増となっている。</a:t>
          </a:r>
        </a:p>
        <a:p>
          <a:r>
            <a:rPr kumimoji="1" lang="ja-JP" altLang="en-US" sz="1400">
              <a:latin typeface="ＭＳ ゴシック" pitchFamily="49" charset="-128"/>
              <a:ea typeface="ＭＳ ゴシック" pitchFamily="49" charset="-128"/>
            </a:rPr>
            <a:t>今後も歳出の抑制に努力することにより財政調整基金を積み立てるなどして、将来負担の軽減を図っていく。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18503991</v>
      </c>
      <c r="BO4" s="379"/>
      <c r="BP4" s="379"/>
      <c r="BQ4" s="379"/>
      <c r="BR4" s="379"/>
      <c r="BS4" s="379"/>
      <c r="BT4" s="379"/>
      <c r="BU4" s="380"/>
      <c r="BV4" s="378">
        <v>18790237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17.100000000000001</v>
      </c>
      <c r="CU4" s="556"/>
      <c r="CV4" s="556"/>
      <c r="CW4" s="556"/>
      <c r="CX4" s="556"/>
      <c r="CY4" s="556"/>
      <c r="CZ4" s="556"/>
      <c r="DA4" s="557"/>
      <c r="DB4" s="555">
        <v>16.5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16380213</v>
      </c>
      <c r="BO5" s="384"/>
      <c r="BP5" s="384"/>
      <c r="BQ5" s="384"/>
      <c r="BR5" s="384"/>
      <c r="BS5" s="384"/>
      <c r="BT5" s="384"/>
      <c r="BU5" s="385"/>
      <c r="BV5" s="383">
        <v>16743313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86.8</v>
      </c>
      <c r="CU5" s="354"/>
      <c r="CV5" s="354"/>
      <c r="CW5" s="354"/>
      <c r="CX5" s="354"/>
      <c r="CY5" s="354"/>
      <c r="CZ5" s="354"/>
      <c r="DA5" s="355"/>
      <c r="DB5" s="353">
        <v>86.4</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2123778</v>
      </c>
      <c r="BO6" s="384"/>
      <c r="BP6" s="384"/>
      <c r="BQ6" s="384"/>
      <c r="BR6" s="384"/>
      <c r="BS6" s="384"/>
      <c r="BT6" s="384"/>
      <c r="BU6" s="385"/>
      <c r="BV6" s="383">
        <v>2046924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v>
      </c>
      <c r="CU6" s="530"/>
      <c r="CV6" s="530"/>
      <c r="CW6" s="530"/>
      <c r="CX6" s="530"/>
      <c r="CY6" s="530"/>
      <c r="CZ6" s="530"/>
      <c r="DA6" s="531"/>
      <c r="DB6" s="529">
        <v>92.9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95015</v>
      </c>
      <c r="BO7" s="384"/>
      <c r="BP7" s="384"/>
      <c r="BQ7" s="384"/>
      <c r="BR7" s="384"/>
      <c r="BS7" s="384"/>
      <c r="BT7" s="384"/>
      <c r="BU7" s="385"/>
      <c r="BV7" s="383">
        <v>85227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11833996</v>
      </c>
      <c r="CU7" s="384"/>
      <c r="CV7" s="384"/>
      <c r="CW7" s="384"/>
      <c r="CX7" s="384"/>
      <c r="CY7" s="384"/>
      <c r="CZ7" s="384"/>
      <c r="DA7" s="385"/>
      <c r="DB7" s="383">
        <v>11892899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2028763</v>
      </c>
      <c r="BO8" s="384"/>
      <c r="BP8" s="384"/>
      <c r="BQ8" s="384"/>
      <c r="BR8" s="384"/>
      <c r="BS8" s="384"/>
      <c r="BT8" s="384"/>
      <c r="BU8" s="385"/>
      <c r="BV8" s="383">
        <v>1961697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0.48</v>
      </c>
      <c r="CU8" s="493"/>
      <c r="CV8" s="493"/>
      <c r="CW8" s="493"/>
      <c r="CX8" s="493"/>
      <c r="CY8" s="493"/>
      <c r="CZ8" s="493"/>
      <c r="DA8" s="494"/>
      <c r="DB8" s="492">
        <v>0.48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45673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67066</v>
      </c>
      <c r="BO9" s="384"/>
      <c r="BP9" s="384"/>
      <c r="BQ9" s="384"/>
      <c r="BR9" s="384"/>
      <c r="BS9" s="384"/>
      <c r="BT9" s="384"/>
      <c r="BU9" s="385"/>
      <c r="BV9" s="383">
        <v>193934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9.6</v>
      </c>
      <c r="CU9" s="354"/>
      <c r="CV9" s="354"/>
      <c r="CW9" s="354"/>
      <c r="CX9" s="354"/>
      <c r="CY9" s="354"/>
      <c r="CZ9" s="354"/>
      <c r="DA9" s="355"/>
      <c r="DB9" s="353">
        <v>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48400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565469</v>
      </c>
      <c r="BO10" s="384"/>
      <c r="BP10" s="384"/>
      <c r="BQ10" s="384"/>
      <c r="BR10" s="384"/>
      <c r="BS10" s="384"/>
      <c r="BT10" s="384"/>
      <c r="BU10" s="385"/>
      <c r="BV10" s="383">
        <v>502203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3135</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45039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44783</v>
      </c>
      <c r="S13" s="485"/>
      <c r="T13" s="485"/>
      <c r="U13" s="485"/>
      <c r="V13" s="486"/>
      <c r="W13" s="472" t="s">
        <v>123</v>
      </c>
      <c r="X13" s="396"/>
      <c r="Y13" s="396"/>
      <c r="Z13" s="396"/>
      <c r="AA13" s="396"/>
      <c r="AB13" s="397"/>
      <c r="AC13" s="359">
        <v>1639</v>
      </c>
      <c r="AD13" s="360"/>
      <c r="AE13" s="360"/>
      <c r="AF13" s="360"/>
      <c r="AG13" s="361"/>
      <c r="AH13" s="359">
        <v>2172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632535</v>
      </c>
      <c r="BO13" s="384"/>
      <c r="BP13" s="384"/>
      <c r="BQ13" s="384"/>
      <c r="BR13" s="384"/>
      <c r="BS13" s="384"/>
      <c r="BT13" s="384"/>
      <c r="BU13" s="385"/>
      <c r="BV13" s="383">
        <v>699272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45715</v>
      </c>
      <c r="S14" s="485"/>
      <c r="T14" s="485"/>
      <c r="U14" s="485"/>
      <c r="V14" s="486"/>
      <c r="W14" s="487"/>
      <c r="X14" s="399"/>
      <c r="Y14" s="399"/>
      <c r="Z14" s="399"/>
      <c r="AA14" s="399"/>
      <c r="AB14" s="400"/>
      <c r="AC14" s="477">
        <v>7.7</v>
      </c>
      <c r="AD14" s="478"/>
      <c r="AE14" s="478"/>
      <c r="AF14" s="478"/>
      <c r="AG14" s="479"/>
      <c r="AH14" s="477">
        <v>9.1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60.9</v>
      </c>
      <c r="CU14" s="456"/>
      <c r="CV14" s="456"/>
      <c r="CW14" s="456"/>
      <c r="CX14" s="456"/>
      <c r="CY14" s="456"/>
      <c r="CZ14" s="456"/>
      <c r="DA14" s="457"/>
      <c r="DB14" s="488">
        <v>83.4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45450</v>
      </c>
      <c r="S15" s="485"/>
      <c r="T15" s="485"/>
      <c r="U15" s="485"/>
      <c r="V15" s="486"/>
      <c r="W15" s="472" t="s">
        <v>130</v>
      </c>
      <c r="X15" s="396"/>
      <c r="Y15" s="396"/>
      <c r="Z15" s="396"/>
      <c r="AA15" s="396"/>
      <c r="AB15" s="397"/>
      <c r="AC15" s="359">
        <v>7988</v>
      </c>
      <c r="AD15" s="360"/>
      <c r="AE15" s="360"/>
      <c r="AF15" s="360"/>
      <c r="AG15" s="361"/>
      <c r="AH15" s="359">
        <v>9564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4234736</v>
      </c>
      <c r="BO15" s="379"/>
      <c r="BP15" s="379"/>
      <c r="BQ15" s="379"/>
      <c r="BR15" s="379"/>
      <c r="BS15" s="379"/>
      <c r="BT15" s="379"/>
      <c r="BU15" s="380"/>
      <c r="BV15" s="378">
        <v>4187538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37.5</v>
      </c>
      <c r="AD16" s="478"/>
      <c r="AE16" s="478"/>
      <c r="AF16" s="478"/>
      <c r="AG16" s="479"/>
      <c r="AH16" s="477">
        <v>40</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8744628</v>
      </c>
      <c r="BO16" s="384"/>
      <c r="BP16" s="384"/>
      <c r="BQ16" s="384"/>
      <c r="BR16" s="384"/>
      <c r="BS16" s="384"/>
      <c r="BT16" s="384"/>
      <c r="BU16" s="385"/>
      <c r="BV16" s="383">
        <v>8583244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11663</v>
      </c>
      <c r="AD17" s="360"/>
      <c r="AE17" s="360"/>
      <c r="AF17" s="360"/>
      <c r="AG17" s="361"/>
      <c r="AH17" s="359">
        <v>11802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5386435</v>
      </c>
      <c r="BO17" s="384"/>
      <c r="BP17" s="384"/>
      <c r="BQ17" s="384"/>
      <c r="BR17" s="384"/>
      <c r="BS17" s="384"/>
      <c r="BT17" s="384"/>
      <c r="BU17" s="385"/>
      <c r="BV17" s="383">
        <v>5344169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180.06</v>
      </c>
      <c r="M18" s="448"/>
      <c r="N18" s="448"/>
      <c r="O18" s="448"/>
      <c r="P18" s="448"/>
      <c r="Q18" s="448"/>
      <c r="R18" s="449"/>
      <c r="S18" s="449"/>
      <c r="T18" s="449"/>
      <c r="U18" s="449"/>
      <c r="V18" s="450"/>
      <c r="W18" s="464"/>
      <c r="X18" s="465"/>
      <c r="Y18" s="465"/>
      <c r="Z18" s="465"/>
      <c r="AA18" s="465"/>
      <c r="AB18" s="473"/>
      <c r="AC18" s="347">
        <v>54.8</v>
      </c>
      <c r="AD18" s="348"/>
      <c r="AE18" s="348"/>
      <c r="AF18" s="348"/>
      <c r="AG18" s="451"/>
      <c r="AH18" s="347">
        <v>49.4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10330643</v>
      </c>
      <c r="BO18" s="384"/>
      <c r="BP18" s="384"/>
      <c r="BQ18" s="384"/>
      <c r="BR18" s="384"/>
      <c r="BS18" s="384"/>
      <c r="BT18" s="384"/>
      <c r="BU18" s="385"/>
      <c r="BV18" s="383">
        <v>10292435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254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14492534</v>
      </c>
      <c r="BO19" s="384"/>
      <c r="BP19" s="384"/>
      <c r="BQ19" s="384"/>
      <c r="BR19" s="384"/>
      <c r="BS19" s="384"/>
      <c r="BT19" s="384"/>
      <c r="BU19" s="385"/>
      <c r="BV19" s="383">
        <v>14459938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13632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15894212</v>
      </c>
      <c r="BO23" s="384"/>
      <c r="BP23" s="384"/>
      <c r="BQ23" s="384"/>
      <c r="BR23" s="384"/>
      <c r="BS23" s="384"/>
      <c r="BT23" s="384"/>
      <c r="BU23" s="385"/>
      <c r="BV23" s="383">
        <v>15943101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8340</v>
      </c>
      <c r="R24" s="360"/>
      <c r="S24" s="360"/>
      <c r="T24" s="360"/>
      <c r="U24" s="360"/>
      <c r="V24" s="361"/>
      <c r="W24" s="425"/>
      <c r="X24" s="416"/>
      <c r="Y24" s="417"/>
      <c r="Z24" s="356" t="s">
        <v>153</v>
      </c>
      <c r="AA24" s="357"/>
      <c r="AB24" s="357"/>
      <c r="AC24" s="357"/>
      <c r="AD24" s="357"/>
      <c r="AE24" s="357"/>
      <c r="AF24" s="357"/>
      <c r="AG24" s="358"/>
      <c r="AH24" s="359">
        <v>324</v>
      </c>
      <c r="AI24" s="360"/>
      <c r="AJ24" s="360"/>
      <c r="AK24" s="360"/>
      <c r="AL24" s="361"/>
      <c r="AM24" s="359">
        <v>981720</v>
      </c>
      <c r="AN24" s="360"/>
      <c r="AO24" s="360"/>
      <c r="AP24" s="360"/>
      <c r="AQ24" s="360"/>
      <c r="AR24" s="361"/>
      <c r="AS24" s="359">
        <v>3030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11559677</v>
      </c>
      <c r="BO24" s="384"/>
      <c r="BP24" s="384"/>
      <c r="BQ24" s="384"/>
      <c r="BR24" s="384"/>
      <c r="BS24" s="384"/>
      <c r="BT24" s="384"/>
      <c r="BU24" s="385"/>
      <c r="BV24" s="383">
        <v>11428964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6440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2206596</v>
      </c>
      <c r="BO25" s="379"/>
      <c r="BP25" s="379"/>
      <c r="BQ25" s="379"/>
      <c r="BR25" s="379"/>
      <c r="BS25" s="379"/>
      <c r="BT25" s="379"/>
      <c r="BU25" s="380"/>
      <c r="BV25" s="378">
        <v>2394478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5800</v>
      </c>
      <c r="R26" s="360"/>
      <c r="S26" s="360"/>
      <c r="T26" s="360"/>
      <c r="U26" s="360"/>
      <c r="V26" s="361"/>
      <c r="W26" s="425"/>
      <c r="X26" s="416"/>
      <c r="Y26" s="417"/>
      <c r="Z26" s="356" t="s">
        <v>159</v>
      </c>
      <c r="AA26" s="438"/>
      <c r="AB26" s="438"/>
      <c r="AC26" s="438"/>
      <c r="AD26" s="438"/>
      <c r="AE26" s="438"/>
      <c r="AF26" s="438"/>
      <c r="AG26" s="439"/>
      <c r="AH26" s="359">
        <v>15</v>
      </c>
      <c r="AI26" s="360"/>
      <c r="AJ26" s="360"/>
      <c r="AK26" s="360"/>
      <c r="AL26" s="361"/>
      <c r="AM26" s="359">
        <v>41610</v>
      </c>
      <c r="AN26" s="360"/>
      <c r="AO26" s="360"/>
      <c r="AP26" s="360"/>
      <c r="AQ26" s="360"/>
      <c r="AR26" s="361"/>
      <c r="AS26" s="359">
        <v>2774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3340</v>
      </c>
      <c r="R27" s="360"/>
      <c r="S27" s="360"/>
      <c r="T27" s="360"/>
      <c r="U27" s="360"/>
      <c r="V27" s="361"/>
      <c r="W27" s="425"/>
      <c r="X27" s="416"/>
      <c r="Y27" s="417"/>
      <c r="Z27" s="356" t="s">
        <v>162</v>
      </c>
      <c r="AA27" s="357"/>
      <c r="AB27" s="357"/>
      <c r="AC27" s="357"/>
      <c r="AD27" s="357"/>
      <c r="AE27" s="357"/>
      <c r="AF27" s="357"/>
      <c r="AG27" s="358"/>
      <c r="AH27" s="359">
        <v>13</v>
      </c>
      <c r="AI27" s="360"/>
      <c r="AJ27" s="360"/>
      <c r="AK27" s="360"/>
      <c r="AL27" s="361"/>
      <c r="AM27" s="359">
        <v>44941</v>
      </c>
      <c r="AN27" s="360"/>
      <c r="AO27" s="360"/>
      <c r="AP27" s="360"/>
      <c r="AQ27" s="360"/>
      <c r="AR27" s="361"/>
      <c r="AS27" s="359">
        <v>3457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262781</v>
      </c>
      <c r="BO27" s="387"/>
      <c r="BP27" s="387"/>
      <c r="BQ27" s="387"/>
      <c r="BR27" s="387"/>
      <c r="BS27" s="387"/>
      <c r="BT27" s="387"/>
      <c r="BU27" s="388"/>
      <c r="BV27" s="386">
        <v>262347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3060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3000093</v>
      </c>
      <c r="BO28" s="379"/>
      <c r="BP28" s="379"/>
      <c r="BQ28" s="379"/>
      <c r="BR28" s="379"/>
      <c r="BS28" s="379"/>
      <c r="BT28" s="379"/>
      <c r="BU28" s="380"/>
      <c r="BV28" s="378">
        <v>2434624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16</v>
      </c>
      <c r="M29" s="360"/>
      <c r="N29" s="360"/>
      <c r="O29" s="360"/>
      <c r="P29" s="361"/>
      <c r="Q29" s="359">
        <v>2930</v>
      </c>
      <c r="R29" s="360"/>
      <c r="S29" s="360"/>
      <c r="T29" s="360"/>
      <c r="U29" s="360"/>
      <c r="V29" s="361"/>
      <c r="W29" s="426"/>
      <c r="X29" s="427"/>
      <c r="Y29" s="428"/>
      <c r="Z29" s="356" t="s">
        <v>169</v>
      </c>
      <c r="AA29" s="357"/>
      <c r="AB29" s="357"/>
      <c r="AC29" s="357"/>
      <c r="AD29" s="357"/>
      <c r="AE29" s="357"/>
      <c r="AF29" s="357"/>
      <c r="AG29" s="358"/>
      <c r="AH29" s="359">
        <v>337</v>
      </c>
      <c r="AI29" s="360"/>
      <c r="AJ29" s="360"/>
      <c r="AK29" s="360"/>
      <c r="AL29" s="361"/>
      <c r="AM29" s="359">
        <v>1026661</v>
      </c>
      <c r="AN29" s="360"/>
      <c r="AO29" s="360"/>
      <c r="AP29" s="360"/>
      <c r="AQ29" s="360"/>
      <c r="AR29" s="361"/>
      <c r="AS29" s="359">
        <v>3046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555525</v>
      </c>
      <c r="BO29" s="384"/>
      <c r="BP29" s="384"/>
      <c r="BQ29" s="384"/>
      <c r="BR29" s="384"/>
      <c r="BS29" s="384"/>
      <c r="BT29" s="384"/>
      <c r="BU29" s="385"/>
      <c r="BV29" s="383">
        <v>554617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94.8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1770138</v>
      </c>
      <c r="BO30" s="387"/>
      <c r="BP30" s="387"/>
      <c r="BQ30" s="387"/>
      <c r="BR30" s="387"/>
      <c r="BS30" s="387"/>
      <c r="BT30" s="387"/>
      <c r="BU30" s="388"/>
      <c r="BV30" s="386">
        <v>1860311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桜川市土地開発公社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茨城県租税債権管理機構（一般会計）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筑北環境衛生組合（一般会計）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県西総合病院組合（病院事業会計）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筑西広域市町村圏事務組合（一般会計）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筑西広域市町村圏事務組合（筑西ふるさと市町村圏特別会計）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4514448</v>
      </c>
      <c r="S5" s="639"/>
      <c r="T5" s="639"/>
      <c r="U5" s="639"/>
      <c r="V5" s="639"/>
      <c r="W5" s="639"/>
      <c r="X5" s="639"/>
      <c r="Y5" s="686"/>
      <c r="Z5" s="699">
        <v>24.4</v>
      </c>
      <c r="AA5" s="699"/>
      <c r="AB5" s="699"/>
      <c r="AC5" s="699"/>
      <c r="AD5" s="700">
        <v>4514448</v>
      </c>
      <c r="AE5" s="700"/>
      <c r="AF5" s="700"/>
      <c r="AG5" s="700"/>
      <c r="AH5" s="700"/>
      <c r="AI5" s="700"/>
      <c r="AJ5" s="700"/>
      <c r="AK5" s="700"/>
      <c r="AL5" s="687">
        <v>40.700000000000003</v>
      </c>
      <c r="AM5" s="656"/>
      <c r="AN5" s="656"/>
      <c r="AO5" s="688"/>
      <c r="AP5" s="675" t="s">
        <v>207</v>
      </c>
      <c r="AQ5" s="676"/>
      <c r="AR5" s="676"/>
      <c r="AS5" s="676"/>
      <c r="AT5" s="676"/>
      <c r="AU5" s="676"/>
      <c r="AV5" s="676"/>
      <c r="AW5" s="676"/>
      <c r="AX5" s="676"/>
      <c r="AY5" s="676"/>
      <c r="AZ5" s="676"/>
      <c r="BA5" s="676"/>
      <c r="BB5" s="676"/>
      <c r="BC5" s="676"/>
      <c r="BD5" s="676"/>
      <c r="BE5" s="676"/>
      <c r="BF5" s="677"/>
      <c r="BG5" s="588">
        <v>4514448</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252202</v>
      </c>
      <c r="S6" s="589"/>
      <c r="T6" s="589"/>
      <c r="U6" s="589"/>
      <c r="V6" s="589"/>
      <c r="W6" s="589"/>
      <c r="X6" s="589"/>
      <c r="Y6" s="590"/>
      <c r="Z6" s="641">
        <v>1.4</v>
      </c>
      <c r="AA6" s="641"/>
      <c r="AB6" s="641"/>
      <c r="AC6" s="641"/>
      <c r="AD6" s="642">
        <v>252202</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4514448</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184712</v>
      </c>
      <c r="CS6" s="589"/>
      <c r="CT6" s="589"/>
      <c r="CU6" s="589"/>
      <c r="CV6" s="589"/>
      <c r="CW6" s="589"/>
      <c r="CX6" s="589"/>
      <c r="CY6" s="590"/>
      <c r="CZ6" s="641">
        <v>1.1000000000000001</v>
      </c>
      <c r="DA6" s="641"/>
      <c r="DB6" s="641"/>
      <c r="DC6" s="641"/>
      <c r="DD6" s="594" t="s">
        <v>208</v>
      </c>
      <c r="DE6" s="589"/>
      <c r="DF6" s="589"/>
      <c r="DG6" s="589"/>
      <c r="DH6" s="589"/>
      <c r="DI6" s="589"/>
      <c r="DJ6" s="589"/>
      <c r="DK6" s="589"/>
      <c r="DL6" s="589"/>
      <c r="DM6" s="589"/>
      <c r="DN6" s="589"/>
      <c r="DO6" s="589"/>
      <c r="DP6" s="590"/>
      <c r="DQ6" s="594">
        <v>184712</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7399</v>
      </c>
      <c r="S7" s="589"/>
      <c r="T7" s="589"/>
      <c r="U7" s="589"/>
      <c r="V7" s="589"/>
      <c r="W7" s="589"/>
      <c r="X7" s="589"/>
      <c r="Y7" s="590"/>
      <c r="Z7" s="641">
        <v>0</v>
      </c>
      <c r="AA7" s="641"/>
      <c r="AB7" s="641"/>
      <c r="AC7" s="641"/>
      <c r="AD7" s="642">
        <v>7399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2006969</v>
      </c>
      <c r="BH7" s="589"/>
      <c r="BI7" s="589"/>
      <c r="BJ7" s="589"/>
      <c r="BK7" s="589"/>
      <c r="BL7" s="589"/>
      <c r="BM7" s="589"/>
      <c r="BN7" s="590"/>
      <c r="BO7" s="641">
        <v>44.5</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2243366</v>
      </c>
      <c r="CS7" s="589"/>
      <c r="CT7" s="589"/>
      <c r="CU7" s="589"/>
      <c r="CV7" s="589"/>
      <c r="CW7" s="589"/>
      <c r="CX7" s="589"/>
      <c r="CY7" s="590"/>
      <c r="CZ7" s="641">
        <v>13.7</v>
      </c>
      <c r="DA7" s="641"/>
      <c r="DB7" s="641"/>
      <c r="DC7" s="641"/>
      <c r="DD7" s="594">
        <v>16337</v>
      </c>
      <c r="DE7" s="589"/>
      <c r="DF7" s="589"/>
      <c r="DG7" s="589"/>
      <c r="DH7" s="589"/>
      <c r="DI7" s="589"/>
      <c r="DJ7" s="589"/>
      <c r="DK7" s="589"/>
      <c r="DL7" s="589"/>
      <c r="DM7" s="589"/>
      <c r="DN7" s="589"/>
      <c r="DO7" s="589"/>
      <c r="DP7" s="590"/>
      <c r="DQ7" s="594">
        <v>2055301</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29601</v>
      </c>
      <c r="S8" s="589"/>
      <c r="T8" s="589"/>
      <c r="U8" s="589"/>
      <c r="V8" s="589"/>
      <c r="W8" s="589"/>
      <c r="X8" s="589"/>
      <c r="Y8" s="590"/>
      <c r="Z8" s="641">
        <v>0.2</v>
      </c>
      <c r="AA8" s="641"/>
      <c r="AB8" s="641"/>
      <c r="AC8" s="641"/>
      <c r="AD8" s="642">
        <v>29601</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73405</v>
      </c>
      <c r="BH8" s="589"/>
      <c r="BI8" s="589"/>
      <c r="BJ8" s="589"/>
      <c r="BK8" s="589"/>
      <c r="BL8" s="589"/>
      <c r="BM8" s="589"/>
      <c r="BN8" s="590"/>
      <c r="BO8" s="641">
        <v>1.6</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5217028</v>
      </c>
      <c r="CS8" s="589"/>
      <c r="CT8" s="589"/>
      <c r="CU8" s="589"/>
      <c r="CV8" s="589"/>
      <c r="CW8" s="589"/>
      <c r="CX8" s="589"/>
      <c r="CY8" s="590"/>
      <c r="CZ8" s="641">
        <v>31.8</v>
      </c>
      <c r="DA8" s="641"/>
      <c r="DB8" s="641"/>
      <c r="DC8" s="641"/>
      <c r="DD8" s="594">
        <v>7535</v>
      </c>
      <c r="DE8" s="589"/>
      <c r="DF8" s="589"/>
      <c r="DG8" s="589"/>
      <c r="DH8" s="589"/>
      <c r="DI8" s="589"/>
      <c r="DJ8" s="589"/>
      <c r="DK8" s="589"/>
      <c r="DL8" s="589"/>
      <c r="DM8" s="589"/>
      <c r="DN8" s="589"/>
      <c r="DO8" s="589"/>
      <c r="DP8" s="590"/>
      <c r="DQ8" s="594">
        <v>2895129</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17565</v>
      </c>
      <c r="S9" s="589"/>
      <c r="T9" s="589"/>
      <c r="U9" s="589"/>
      <c r="V9" s="589"/>
      <c r="W9" s="589"/>
      <c r="X9" s="589"/>
      <c r="Y9" s="590"/>
      <c r="Z9" s="641">
        <v>0.1</v>
      </c>
      <c r="AA9" s="641"/>
      <c r="AB9" s="641"/>
      <c r="AC9" s="641"/>
      <c r="AD9" s="642">
        <v>17565</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1671094</v>
      </c>
      <c r="BH9" s="589"/>
      <c r="BI9" s="589"/>
      <c r="BJ9" s="589"/>
      <c r="BK9" s="589"/>
      <c r="BL9" s="589"/>
      <c r="BM9" s="589"/>
      <c r="BN9" s="590"/>
      <c r="BO9" s="641">
        <v>37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1859501</v>
      </c>
      <c r="CS9" s="589"/>
      <c r="CT9" s="589"/>
      <c r="CU9" s="589"/>
      <c r="CV9" s="589"/>
      <c r="CW9" s="589"/>
      <c r="CX9" s="589"/>
      <c r="CY9" s="590"/>
      <c r="CZ9" s="641">
        <v>11.4</v>
      </c>
      <c r="DA9" s="641"/>
      <c r="DB9" s="641"/>
      <c r="DC9" s="641"/>
      <c r="DD9" s="594">
        <v>21136</v>
      </c>
      <c r="DE9" s="589"/>
      <c r="DF9" s="589"/>
      <c r="DG9" s="589"/>
      <c r="DH9" s="589"/>
      <c r="DI9" s="589"/>
      <c r="DJ9" s="589"/>
      <c r="DK9" s="589"/>
      <c r="DL9" s="589"/>
      <c r="DM9" s="589"/>
      <c r="DN9" s="589"/>
      <c r="DO9" s="589"/>
      <c r="DP9" s="590"/>
      <c r="DQ9" s="594">
        <v>1783277</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479563</v>
      </c>
      <c r="S10" s="589"/>
      <c r="T10" s="589"/>
      <c r="U10" s="589"/>
      <c r="V10" s="589"/>
      <c r="W10" s="589"/>
      <c r="X10" s="589"/>
      <c r="Y10" s="590"/>
      <c r="Z10" s="641">
        <v>2.6</v>
      </c>
      <c r="AA10" s="641"/>
      <c r="AB10" s="641"/>
      <c r="AC10" s="641"/>
      <c r="AD10" s="642">
        <v>479563</v>
      </c>
      <c r="AE10" s="642"/>
      <c r="AF10" s="642"/>
      <c r="AG10" s="642"/>
      <c r="AH10" s="642"/>
      <c r="AI10" s="642"/>
      <c r="AJ10" s="642"/>
      <c r="AK10" s="642"/>
      <c r="AL10" s="611">
        <v>4.3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93865</v>
      </c>
      <c r="BH10" s="589"/>
      <c r="BI10" s="589"/>
      <c r="BJ10" s="589"/>
      <c r="BK10" s="589"/>
      <c r="BL10" s="589"/>
      <c r="BM10" s="589"/>
      <c r="BN10" s="590"/>
      <c r="BO10" s="641">
        <v>2.1</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26552</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1193</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52439</v>
      </c>
      <c r="S11" s="589"/>
      <c r="T11" s="589"/>
      <c r="U11" s="589"/>
      <c r="V11" s="589"/>
      <c r="W11" s="589"/>
      <c r="X11" s="589"/>
      <c r="Y11" s="590"/>
      <c r="Z11" s="641">
        <v>0.3</v>
      </c>
      <c r="AA11" s="641"/>
      <c r="AB11" s="641"/>
      <c r="AC11" s="641"/>
      <c r="AD11" s="642">
        <v>52439</v>
      </c>
      <c r="AE11" s="642"/>
      <c r="AF11" s="642"/>
      <c r="AG11" s="642"/>
      <c r="AH11" s="642"/>
      <c r="AI11" s="642"/>
      <c r="AJ11" s="642"/>
      <c r="AK11" s="642"/>
      <c r="AL11" s="611">
        <v>0.5</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168605</v>
      </c>
      <c r="BH11" s="589"/>
      <c r="BI11" s="589"/>
      <c r="BJ11" s="589"/>
      <c r="BK11" s="589"/>
      <c r="BL11" s="589"/>
      <c r="BM11" s="589"/>
      <c r="BN11" s="590"/>
      <c r="BO11" s="641">
        <v>3.7</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887486</v>
      </c>
      <c r="CS11" s="589"/>
      <c r="CT11" s="589"/>
      <c r="CU11" s="589"/>
      <c r="CV11" s="589"/>
      <c r="CW11" s="589"/>
      <c r="CX11" s="589"/>
      <c r="CY11" s="590"/>
      <c r="CZ11" s="641">
        <v>5.4</v>
      </c>
      <c r="DA11" s="641"/>
      <c r="DB11" s="641"/>
      <c r="DC11" s="641"/>
      <c r="DD11" s="594">
        <v>154342</v>
      </c>
      <c r="DE11" s="589"/>
      <c r="DF11" s="589"/>
      <c r="DG11" s="589"/>
      <c r="DH11" s="589"/>
      <c r="DI11" s="589"/>
      <c r="DJ11" s="589"/>
      <c r="DK11" s="589"/>
      <c r="DL11" s="589"/>
      <c r="DM11" s="589"/>
      <c r="DN11" s="589"/>
      <c r="DO11" s="589"/>
      <c r="DP11" s="590"/>
      <c r="DQ11" s="594">
        <v>741947</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2084488</v>
      </c>
      <c r="BH12" s="589"/>
      <c r="BI12" s="589"/>
      <c r="BJ12" s="589"/>
      <c r="BK12" s="589"/>
      <c r="BL12" s="589"/>
      <c r="BM12" s="589"/>
      <c r="BN12" s="590"/>
      <c r="BO12" s="641">
        <v>46.2</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145949</v>
      </c>
      <c r="CS12" s="589"/>
      <c r="CT12" s="589"/>
      <c r="CU12" s="589"/>
      <c r="CV12" s="589"/>
      <c r="CW12" s="589"/>
      <c r="CX12" s="589"/>
      <c r="CY12" s="590"/>
      <c r="CZ12" s="641">
        <v>0.9</v>
      </c>
      <c r="DA12" s="641"/>
      <c r="DB12" s="641"/>
      <c r="DC12" s="641"/>
      <c r="DD12" s="594">
        <v>639</v>
      </c>
      <c r="DE12" s="589"/>
      <c r="DF12" s="589"/>
      <c r="DG12" s="589"/>
      <c r="DH12" s="589"/>
      <c r="DI12" s="589"/>
      <c r="DJ12" s="589"/>
      <c r="DK12" s="589"/>
      <c r="DL12" s="589"/>
      <c r="DM12" s="589"/>
      <c r="DN12" s="589"/>
      <c r="DO12" s="589"/>
      <c r="DP12" s="590"/>
      <c r="DQ12" s="594">
        <v>110913</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28527</v>
      </c>
      <c r="S13" s="589"/>
      <c r="T13" s="589"/>
      <c r="U13" s="589"/>
      <c r="V13" s="589"/>
      <c r="W13" s="589"/>
      <c r="X13" s="589"/>
      <c r="Y13" s="590"/>
      <c r="Z13" s="641">
        <v>0.2</v>
      </c>
      <c r="AA13" s="641"/>
      <c r="AB13" s="641"/>
      <c r="AC13" s="641"/>
      <c r="AD13" s="642">
        <v>28527</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2072392</v>
      </c>
      <c r="BH13" s="589"/>
      <c r="BI13" s="589"/>
      <c r="BJ13" s="589"/>
      <c r="BK13" s="589"/>
      <c r="BL13" s="589"/>
      <c r="BM13" s="589"/>
      <c r="BN13" s="590"/>
      <c r="BO13" s="641">
        <v>45.9</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1246442</v>
      </c>
      <c r="CS13" s="589"/>
      <c r="CT13" s="589"/>
      <c r="CU13" s="589"/>
      <c r="CV13" s="589"/>
      <c r="CW13" s="589"/>
      <c r="CX13" s="589"/>
      <c r="CY13" s="590"/>
      <c r="CZ13" s="641">
        <v>7.6</v>
      </c>
      <c r="DA13" s="641"/>
      <c r="DB13" s="641"/>
      <c r="DC13" s="641"/>
      <c r="DD13" s="594">
        <v>390482</v>
      </c>
      <c r="DE13" s="589"/>
      <c r="DF13" s="589"/>
      <c r="DG13" s="589"/>
      <c r="DH13" s="589"/>
      <c r="DI13" s="589"/>
      <c r="DJ13" s="589"/>
      <c r="DK13" s="589"/>
      <c r="DL13" s="589"/>
      <c r="DM13" s="589"/>
      <c r="DN13" s="589"/>
      <c r="DO13" s="589"/>
      <c r="DP13" s="590"/>
      <c r="DQ13" s="594">
        <v>1132049</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88923</v>
      </c>
      <c r="BH14" s="589"/>
      <c r="BI14" s="589"/>
      <c r="BJ14" s="589"/>
      <c r="BK14" s="589"/>
      <c r="BL14" s="589"/>
      <c r="BM14" s="589"/>
      <c r="BN14" s="590"/>
      <c r="BO14" s="641">
        <v>2</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972073</v>
      </c>
      <c r="CS14" s="589"/>
      <c r="CT14" s="589"/>
      <c r="CU14" s="589"/>
      <c r="CV14" s="589"/>
      <c r="CW14" s="589"/>
      <c r="CX14" s="589"/>
      <c r="CY14" s="590"/>
      <c r="CZ14" s="641">
        <v>5.9</v>
      </c>
      <c r="DA14" s="641"/>
      <c r="DB14" s="641"/>
      <c r="DC14" s="641"/>
      <c r="DD14" s="594">
        <v>244770</v>
      </c>
      <c r="DE14" s="589"/>
      <c r="DF14" s="589"/>
      <c r="DG14" s="589"/>
      <c r="DH14" s="589"/>
      <c r="DI14" s="589"/>
      <c r="DJ14" s="589"/>
      <c r="DK14" s="589"/>
      <c r="DL14" s="589"/>
      <c r="DM14" s="589"/>
      <c r="DN14" s="589"/>
      <c r="DO14" s="589"/>
      <c r="DP14" s="590"/>
      <c r="DQ14" s="594">
        <v>727815</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16803</v>
      </c>
      <c r="S15" s="589"/>
      <c r="T15" s="589"/>
      <c r="U15" s="589"/>
      <c r="V15" s="589"/>
      <c r="W15" s="589"/>
      <c r="X15" s="589"/>
      <c r="Y15" s="590"/>
      <c r="Z15" s="641">
        <v>0.1</v>
      </c>
      <c r="AA15" s="641"/>
      <c r="AB15" s="641"/>
      <c r="AC15" s="641"/>
      <c r="AD15" s="642">
        <v>16803</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334068</v>
      </c>
      <c r="BH15" s="589"/>
      <c r="BI15" s="589"/>
      <c r="BJ15" s="589"/>
      <c r="BK15" s="589"/>
      <c r="BL15" s="589"/>
      <c r="BM15" s="589"/>
      <c r="BN15" s="590"/>
      <c r="BO15" s="641">
        <v>7.4</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2091058</v>
      </c>
      <c r="CS15" s="589"/>
      <c r="CT15" s="589"/>
      <c r="CU15" s="589"/>
      <c r="CV15" s="589"/>
      <c r="CW15" s="589"/>
      <c r="CX15" s="589"/>
      <c r="CY15" s="590"/>
      <c r="CZ15" s="641">
        <v>12.8</v>
      </c>
      <c r="DA15" s="641"/>
      <c r="DB15" s="641"/>
      <c r="DC15" s="641"/>
      <c r="DD15" s="594">
        <v>389419</v>
      </c>
      <c r="DE15" s="589"/>
      <c r="DF15" s="589"/>
      <c r="DG15" s="589"/>
      <c r="DH15" s="589"/>
      <c r="DI15" s="589"/>
      <c r="DJ15" s="589"/>
      <c r="DK15" s="589"/>
      <c r="DL15" s="589"/>
      <c r="DM15" s="589"/>
      <c r="DN15" s="589"/>
      <c r="DO15" s="589"/>
      <c r="DP15" s="590"/>
      <c r="DQ15" s="594">
        <v>1318130</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6198971</v>
      </c>
      <c r="S16" s="589"/>
      <c r="T16" s="589"/>
      <c r="U16" s="589"/>
      <c r="V16" s="589"/>
      <c r="W16" s="589"/>
      <c r="X16" s="589"/>
      <c r="Y16" s="590"/>
      <c r="Z16" s="641">
        <v>33.5</v>
      </c>
      <c r="AA16" s="641"/>
      <c r="AB16" s="641"/>
      <c r="AC16" s="641"/>
      <c r="AD16" s="642">
        <v>5655071</v>
      </c>
      <c r="AE16" s="642"/>
      <c r="AF16" s="642"/>
      <c r="AG16" s="642"/>
      <c r="AH16" s="642"/>
      <c r="AI16" s="642"/>
      <c r="AJ16" s="642"/>
      <c r="AK16" s="642"/>
      <c r="AL16" s="611">
        <v>50.9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36566</v>
      </c>
      <c r="CS16" s="589"/>
      <c r="CT16" s="589"/>
      <c r="CU16" s="589"/>
      <c r="CV16" s="589"/>
      <c r="CW16" s="589"/>
      <c r="CX16" s="589"/>
      <c r="CY16" s="590"/>
      <c r="CZ16" s="641">
        <v>0.2</v>
      </c>
      <c r="DA16" s="641"/>
      <c r="DB16" s="641"/>
      <c r="DC16" s="641"/>
      <c r="DD16" s="594" t="s">
        <v>111</v>
      </c>
      <c r="DE16" s="589"/>
      <c r="DF16" s="589"/>
      <c r="DG16" s="589"/>
      <c r="DH16" s="589"/>
      <c r="DI16" s="589"/>
      <c r="DJ16" s="589"/>
      <c r="DK16" s="589"/>
      <c r="DL16" s="589"/>
      <c r="DM16" s="589"/>
      <c r="DN16" s="589"/>
      <c r="DO16" s="589"/>
      <c r="DP16" s="590"/>
      <c r="DQ16" s="594">
        <v>30069</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5655071</v>
      </c>
      <c r="S17" s="589"/>
      <c r="T17" s="589"/>
      <c r="U17" s="589"/>
      <c r="V17" s="589"/>
      <c r="W17" s="589"/>
      <c r="X17" s="589"/>
      <c r="Y17" s="590"/>
      <c r="Z17" s="641">
        <v>30.6</v>
      </c>
      <c r="AA17" s="641"/>
      <c r="AB17" s="641"/>
      <c r="AC17" s="641"/>
      <c r="AD17" s="642">
        <v>5655071</v>
      </c>
      <c r="AE17" s="642"/>
      <c r="AF17" s="642"/>
      <c r="AG17" s="642"/>
      <c r="AH17" s="642"/>
      <c r="AI17" s="642"/>
      <c r="AJ17" s="642"/>
      <c r="AK17" s="642"/>
      <c r="AL17" s="611">
        <v>50.9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1469480</v>
      </c>
      <c r="CS17" s="589"/>
      <c r="CT17" s="589"/>
      <c r="CU17" s="589"/>
      <c r="CV17" s="589"/>
      <c r="CW17" s="589"/>
      <c r="CX17" s="589"/>
      <c r="CY17" s="590"/>
      <c r="CZ17" s="641">
        <v>9</v>
      </c>
      <c r="DA17" s="641"/>
      <c r="DB17" s="641"/>
      <c r="DC17" s="641"/>
      <c r="DD17" s="594" t="s">
        <v>111</v>
      </c>
      <c r="DE17" s="589"/>
      <c r="DF17" s="589"/>
      <c r="DG17" s="589"/>
      <c r="DH17" s="589"/>
      <c r="DI17" s="589"/>
      <c r="DJ17" s="589"/>
      <c r="DK17" s="589"/>
      <c r="DL17" s="589"/>
      <c r="DM17" s="589"/>
      <c r="DN17" s="589"/>
      <c r="DO17" s="589"/>
      <c r="DP17" s="590"/>
      <c r="DQ17" s="594">
        <v>1388221</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482058</v>
      </c>
      <c r="S18" s="589"/>
      <c r="T18" s="589"/>
      <c r="U18" s="589"/>
      <c r="V18" s="589"/>
      <c r="W18" s="589"/>
      <c r="X18" s="589"/>
      <c r="Y18" s="590"/>
      <c r="Z18" s="641">
        <v>2.6</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61842</v>
      </c>
      <c r="S19" s="589"/>
      <c r="T19" s="589"/>
      <c r="U19" s="589"/>
      <c r="V19" s="589"/>
      <c r="W19" s="589"/>
      <c r="X19" s="589"/>
      <c r="Y19" s="590"/>
      <c r="Z19" s="641">
        <v>0.3</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11597518</v>
      </c>
      <c r="S20" s="589"/>
      <c r="T20" s="589"/>
      <c r="U20" s="589"/>
      <c r="V20" s="589"/>
      <c r="W20" s="589"/>
      <c r="X20" s="589"/>
      <c r="Y20" s="590"/>
      <c r="Z20" s="641">
        <v>62.7</v>
      </c>
      <c r="AA20" s="641"/>
      <c r="AB20" s="641"/>
      <c r="AC20" s="641"/>
      <c r="AD20" s="642">
        <v>11053618</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16380213</v>
      </c>
      <c r="CS20" s="589"/>
      <c r="CT20" s="589"/>
      <c r="CU20" s="589"/>
      <c r="CV20" s="589"/>
      <c r="CW20" s="589"/>
      <c r="CX20" s="589"/>
      <c r="CY20" s="590"/>
      <c r="CZ20" s="641">
        <v>100</v>
      </c>
      <c r="DA20" s="641"/>
      <c r="DB20" s="641"/>
      <c r="DC20" s="641"/>
      <c r="DD20" s="594">
        <v>1224660</v>
      </c>
      <c r="DE20" s="589"/>
      <c r="DF20" s="589"/>
      <c r="DG20" s="589"/>
      <c r="DH20" s="589"/>
      <c r="DI20" s="589"/>
      <c r="DJ20" s="589"/>
      <c r="DK20" s="589"/>
      <c r="DL20" s="589"/>
      <c r="DM20" s="589"/>
      <c r="DN20" s="589"/>
      <c r="DO20" s="589"/>
      <c r="DP20" s="590"/>
      <c r="DQ20" s="594">
        <v>12368756</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3848</v>
      </c>
      <c r="S21" s="589"/>
      <c r="T21" s="589"/>
      <c r="U21" s="589"/>
      <c r="V21" s="589"/>
      <c r="W21" s="589"/>
      <c r="X21" s="589"/>
      <c r="Y21" s="590"/>
      <c r="Z21" s="641">
        <v>0</v>
      </c>
      <c r="AA21" s="641"/>
      <c r="AB21" s="641"/>
      <c r="AC21" s="641"/>
      <c r="AD21" s="642">
        <v>3848</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100893</v>
      </c>
      <c r="S22" s="589"/>
      <c r="T22" s="589"/>
      <c r="U22" s="589"/>
      <c r="V22" s="589"/>
      <c r="W22" s="589"/>
      <c r="X22" s="589"/>
      <c r="Y22" s="590"/>
      <c r="Z22" s="641">
        <v>0.5</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190137</v>
      </c>
      <c r="S23" s="589"/>
      <c r="T23" s="589"/>
      <c r="U23" s="589"/>
      <c r="V23" s="589"/>
      <c r="W23" s="589"/>
      <c r="X23" s="589"/>
      <c r="Y23" s="590"/>
      <c r="Z23" s="641">
        <v>1</v>
      </c>
      <c r="AA23" s="641"/>
      <c r="AB23" s="641"/>
      <c r="AC23" s="641"/>
      <c r="AD23" s="642">
        <v>13019</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29160</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6935414</v>
      </c>
      <c r="CS24" s="639"/>
      <c r="CT24" s="639"/>
      <c r="CU24" s="639"/>
      <c r="CV24" s="639"/>
      <c r="CW24" s="639"/>
      <c r="CX24" s="639"/>
      <c r="CY24" s="686"/>
      <c r="CZ24" s="690">
        <v>42.3</v>
      </c>
      <c r="DA24" s="691"/>
      <c r="DB24" s="691"/>
      <c r="DC24" s="692"/>
      <c r="DD24" s="685">
        <v>4783330</v>
      </c>
      <c r="DE24" s="639"/>
      <c r="DF24" s="639"/>
      <c r="DG24" s="639"/>
      <c r="DH24" s="639"/>
      <c r="DI24" s="639"/>
      <c r="DJ24" s="639"/>
      <c r="DK24" s="686"/>
      <c r="DL24" s="685">
        <v>4725237</v>
      </c>
      <c r="DM24" s="639"/>
      <c r="DN24" s="639"/>
      <c r="DO24" s="639"/>
      <c r="DP24" s="639"/>
      <c r="DQ24" s="639"/>
      <c r="DR24" s="639"/>
      <c r="DS24" s="639"/>
      <c r="DT24" s="639"/>
      <c r="DU24" s="639"/>
      <c r="DV24" s="686"/>
      <c r="DW24" s="687">
        <v>39.700000000000003</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1840203</v>
      </c>
      <c r="S25" s="589"/>
      <c r="T25" s="589"/>
      <c r="U25" s="589"/>
      <c r="V25" s="589"/>
      <c r="W25" s="589"/>
      <c r="X25" s="589"/>
      <c r="Y25" s="590"/>
      <c r="Z25" s="641">
        <v>9.9</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2781018</v>
      </c>
      <c r="CS25" s="607"/>
      <c r="CT25" s="607"/>
      <c r="CU25" s="607"/>
      <c r="CV25" s="607"/>
      <c r="CW25" s="607"/>
      <c r="CX25" s="607"/>
      <c r="CY25" s="608"/>
      <c r="CZ25" s="591">
        <v>17</v>
      </c>
      <c r="DA25" s="609"/>
      <c r="DB25" s="609"/>
      <c r="DC25" s="610"/>
      <c r="DD25" s="594">
        <v>2704270</v>
      </c>
      <c r="DE25" s="607"/>
      <c r="DF25" s="607"/>
      <c r="DG25" s="607"/>
      <c r="DH25" s="607"/>
      <c r="DI25" s="607"/>
      <c r="DJ25" s="607"/>
      <c r="DK25" s="608"/>
      <c r="DL25" s="594">
        <v>2646834</v>
      </c>
      <c r="DM25" s="607"/>
      <c r="DN25" s="607"/>
      <c r="DO25" s="607"/>
      <c r="DP25" s="607"/>
      <c r="DQ25" s="607"/>
      <c r="DR25" s="607"/>
      <c r="DS25" s="607"/>
      <c r="DT25" s="607"/>
      <c r="DU25" s="607"/>
      <c r="DV25" s="608"/>
      <c r="DW25" s="611">
        <v>22.3</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1833831</v>
      </c>
      <c r="CS26" s="589"/>
      <c r="CT26" s="589"/>
      <c r="CU26" s="589"/>
      <c r="CV26" s="589"/>
      <c r="CW26" s="589"/>
      <c r="CX26" s="589"/>
      <c r="CY26" s="590"/>
      <c r="CZ26" s="591">
        <v>11.2</v>
      </c>
      <c r="DA26" s="609"/>
      <c r="DB26" s="609"/>
      <c r="DC26" s="610"/>
      <c r="DD26" s="594">
        <v>1787613</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987238</v>
      </c>
      <c r="S27" s="589"/>
      <c r="T27" s="589"/>
      <c r="U27" s="589"/>
      <c r="V27" s="589"/>
      <c r="W27" s="589"/>
      <c r="X27" s="589"/>
      <c r="Y27" s="590"/>
      <c r="Z27" s="641">
        <v>5.3</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4514448</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2684916</v>
      </c>
      <c r="CS27" s="607"/>
      <c r="CT27" s="607"/>
      <c r="CU27" s="607"/>
      <c r="CV27" s="607"/>
      <c r="CW27" s="607"/>
      <c r="CX27" s="607"/>
      <c r="CY27" s="608"/>
      <c r="CZ27" s="591">
        <v>16.399999999999999</v>
      </c>
      <c r="DA27" s="609"/>
      <c r="DB27" s="609"/>
      <c r="DC27" s="610"/>
      <c r="DD27" s="594">
        <v>690839</v>
      </c>
      <c r="DE27" s="607"/>
      <c r="DF27" s="607"/>
      <c r="DG27" s="607"/>
      <c r="DH27" s="607"/>
      <c r="DI27" s="607"/>
      <c r="DJ27" s="607"/>
      <c r="DK27" s="608"/>
      <c r="DL27" s="594">
        <v>690522</v>
      </c>
      <c r="DM27" s="607"/>
      <c r="DN27" s="607"/>
      <c r="DO27" s="607"/>
      <c r="DP27" s="607"/>
      <c r="DQ27" s="607"/>
      <c r="DR27" s="607"/>
      <c r="DS27" s="607"/>
      <c r="DT27" s="607"/>
      <c r="DU27" s="607"/>
      <c r="DV27" s="608"/>
      <c r="DW27" s="611">
        <v>5.8</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64053</v>
      </c>
      <c r="S28" s="589"/>
      <c r="T28" s="589"/>
      <c r="U28" s="589"/>
      <c r="V28" s="589"/>
      <c r="W28" s="589"/>
      <c r="X28" s="589"/>
      <c r="Y28" s="590"/>
      <c r="Z28" s="641">
        <v>0.3</v>
      </c>
      <c r="AA28" s="641"/>
      <c r="AB28" s="641"/>
      <c r="AC28" s="641"/>
      <c r="AD28" s="642">
        <v>23707</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1469480</v>
      </c>
      <c r="CS28" s="589"/>
      <c r="CT28" s="589"/>
      <c r="CU28" s="589"/>
      <c r="CV28" s="589"/>
      <c r="CW28" s="589"/>
      <c r="CX28" s="589"/>
      <c r="CY28" s="590"/>
      <c r="CZ28" s="591">
        <v>9</v>
      </c>
      <c r="DA28" s="609"/>
      <c r="DB28" s="609"/>
      <c r="DC28" s="610"/>
      <c r="DD28" s="594">
        <v>1388221</v>
      </c>
      <c r="DE28" s="589"/>
      <c r="DF28" s="589"/>
      <c r="DG28" s="589"/>
      <c r="DH28" s="589"/>
      <c r="DI28" s="589"/>
      <c r="DJ28" s="589"/>
      <c r="DK28" s="590"/>
      <c r="DL28" s="594">
        <v>1387881</v>
      </c>
      <c r="DM28" s="589"/>
      <c r="DN28" s="589"/>
      <c r="DO28" s="589"/>
      <c r="DP28" s="589"/>
      <c r="DQ28" s="589"/>
      <c r="DR28" s="589"/>
      <c r="DS28" s="589"/>
      <c r="DT28" s="589"/>
      <c r="DU28" s="589"/>
      <c r="DV28" s="590"/>
      <c r="DW28" s="611">
        <v>11.7</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6007</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1469480</v>
      </c>
      <c r="CS29" s="607"/>
      <c r="CT29" s="607"/>
      <c r="CU29" s="607"/>
      <c r="CV29" s="607"/>
      <c r="CW29" s="607"/>
      <c r="CX29" s="607"/>
      <c r="CY29" s="608"/>
      <c r="CZ29" s="591">
        <v>9</v>
      </c>
      <c r="DA29" s="609"/>
      <c r="DB29" s="609"/>
      <c r="DC29" s="610"/>
      <c r="DD29" s="594">
        <v>1388221</v>
      </c>
      <c r="DE29" s="607"/>
      <c r="DF29" s="607"/>
      <c r="DG29" s="607"/>
      <c r="DH29" s="607"/>
      <c r="DI29" s="607"/>
      <c r="DJ29" s="607"/>
      <c r="DK29" s="608"/>
      <c r="DL29" s="594">
        <v>1387881</v>
      </c>
      <c r="DM29" s="607"/>
      <c r="DN29" s="607"/>
      <c r="DO29" s="607"/>
      <c r="DP29" s="607"/>
      <c r="DQ29" s="607"/>
      <c r="DR29" s="607"/>
      <c r="DS29" s="607"/>
      <c r="DT29" s="607"/>
      <c r="DU29" s="607"/>
      <c r="DV29" s="608"/>
      <c r="DW29" s="611">
        <v>11.7</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97015</v>
      </c>
      <c r="S30" s="589"/>
      <c r="T30" s="589"/>
      <c r="U30" s="589"/>
      <c r="V30" s="589"/>
      <c r="W30" s="589"/>
      <c r="X30" s="589"/>
      <c r="Y30" s="590"/>
      <c r="Z30" s="641">
        <v>0.5</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97.3</v>
      </c>
      <c r="BH30" s="655"/>
      <c r="BI30" s="655"/>
      <c r="BJ30" s="655"/>
      <c r="BK30" s="655"/>
      <c r="BL30" s="655"/>
      <c r="BM30" s="656">
        <v>92.1</v>
      </c>
      <c r="BN30" s="655"/>
      <c r="BO30" s="655"/>
      <c r="BP30" s="655"/>
      <c r="BQ30" s="657"/>
      <c r="BR30" s="654">
        <v>97.1</v>
      </c>
      <c r="BS30" s="655"/>
      <c r="BT30" s="655"/>
      <c r="BU30" s="655"/>
      <c r="BV30" s="655"/>
      <c r="BW30" s="655"/>
      <c r="BX30" s="656">
        <v>90.8</v>
      </c>
      <c r="BY30" s="655"/>
      <c r="BZ30" s="655"/>
      <c r="CA30" s="655"/>
      <c r="CB30" s="657"/>
      <c r="CD30" s="660"/>
      <c r="CE30" s="661"/>
      <c r="CF30" s="625" t="s">
        <v>290</v>
      </c>
      <c r="CG30" s="622"/>
      <c r="CH30" s="622"/>
      <c r="CI30" s="622"/>
      <c r="CJ30" s="622"/>
      <c r="CK30" s="622"/>
      <c r="CL30" s="622"/>
      <c r="CM30" s="622"/>
      <c r="CN30" s="622"/>
      <c r="CO30" s="622"/>
      <c r="CP30" s="622"/>
      <c r="CQ30" s="623"/>
      <c r="CR30" s="588">
        <v>1267079</v>
      </c>
      <c r="CS30" s="589"/>
      <c r="CT30" s="589"/>
      <c r="CU30" s="589"/>
      <c r="CV30" s="589"/>
      <c r="CW30" s="589"/>
      <c r="CX30" s="589"/>
      <c r="CY30" s="590"/>
      <c r="CZ30" s="591">
        <v>7.7</v>
      </c>
      <c r="DA30" s="609"/>
      <c r="DB30" s="609"/>
      <c r="DC30" s="610"/>
      <c r="DD30" s="594">
        <v>1185820</v>
      </c>
      <c r="DE30" s="589"/>
      <c r="DF30" s="589"/>
      <c r="DG30" s="589"/>
      <c r="DH30" s="589"/>
      <c r="DI30" s="589"/>
      <c r="DJ30" s="589"/>
      <c r="DK30" s="590"/>
      <c r="DL30" s="594">
        <v>1185480</v>
      </c>
      <c r="DM30" s="589"/>
      <c r="DN30" s="589"/>
      <c r="DO30" s="589"/>
      <c r="DP30" s="589"/>
      <c r="DQ30" s="589"/>
      <c r="DR30" s="589"/>
      <c r="DS30" s="589"/>
      <c r="DT30" s="589"/>
      <c r="DU30" s="589"/>
      <c r="DV30" s="590"/>
      <c r="DW30" s="611">
        <v>10</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2046924</v>
      </c>
      <c r="S31" s="589"/>
      <c r="T31" s="589"/>
      <c r="U31" s="589"/>
      <c r="V31" s="589"/>
      <c r="W31" s="589"/>
      <c r="X31" s="589"/>
      <c r="Y31" s="590"/>
      <c r="Z31" s="641">
        <v>11.1</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97.9</v>
      </c>
      <c r="BH31" s="607"/>
      <c r="BI31" s="607"/>
      <c r="BJ31" s="607"/>
      <c r="BK31" s="607"/>
      <c r="BL31" s="607"/>
      <c r="BM31" s="643">
        <v>93.3</v>
      </c>
      <c r="BN31" s="653"/>
      <c r="BO31" s="653"/>
      <c r="BP31" s="653"/>
      <c r="BQ31" s="617"/>
      <c r="BR31" s="652">
        <v>97.7</v>
      </c>
      <c r="BS31" s="607"/>
      <c r="BT31" s="607"/>
      <c r="BU31" s="607"/>
      <c r="BV31" s="607"/>
      <c r="BW31" s="607"/>
      <c r="BX31" s="643">
        <v>92</v>
      </c>
      <c r="BY31" s="653"/>
      <c r="BZ31" s="653"/>
      <c r="CA31" s="653"/>
      <c r="CB31" s="617"/>
      <c r="CD31" s="660"/>
      <c r="CE31" s="661"/>
      <c r="CF31" s="625" t="s">
        <v>294</v>
      </c>
      <c r="CG31" s="622"/>
      <c r="CH31" s="622"/>
      <c r="CI31" s="622"/>
      <c r="CJ31" s="622"/>
      <c r="CK31" s="622"/>
      <c r="CL31" s="622"/>
      <c r="CM31" s="622"/>
      <c r="CN31" s="622"/>
      <c r="CO31" s="622"/>
      <c r="CP31" s="622"/>
      <c r="CQ31" s="623"/>
      <c r="CR31" s="588">
        <v>202401</v>
      </c>
      <c r="CS31" s="607"/>
      <c r="CT31" s="607"/>
      <c r="CU31" s="607"/>
      <c r="CV31" s="607"/>
      <c r="CW31" s="607"/>
      <c r="CX31" s="607"/>
      <c r="CY31" s="608"/>
      <c r="CZ31" s="591">
        <v>1.2</v>
      </c>
      <c r="DA31" s="609"/>
      <c r="DB31" s="609"/>
      <c r="DC31" s="610"/>
      <c r="DD31" s="594">
        <v>202401</v>
      </c>
      <c r="DE31" s="607"/>
      <c r="DF31" s="607"/>
      <c r="DG31" s="607"/>
      <c r="DH31" s="607"/>
      <c r="DI31" s="607"/>
      <c r="DJ31" s="607"/>
      <c r="DK31" s="608"/>
      <c r="DL31" s="594">
        <v>202401</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322805</v>
      </c>
      <c r="S32" s="589"/>
      <c r="T32" s="589"/>
      <c r="U32" s="589"/>
      <c r="V32" s="589"/>
      <c r="W32" s="589"/>
      <c r="X32" s="589"/>
      <c r="Y32" s="590"/>
      <c r="Z32" s="641">
        <v>1.7</v>
      </c>
      <c r="AA32" s="641"/>
      <c r="AB32" s="641"/>
      <c r="AC32" s="641"/>
      <c r="AD32" s="642">
        <v>8552</v>
      </c>
      <c r="AE32" s="642"/>
      <c r="AF32" s="642"/>
      <c r="AG32" s="642"/>
      <c r="AH32" s="642"/>
      <c r="AI32" s="642"/>
      <c r="AJ32" s="642"/>
      <c r="AK32" s="642"/>
      <c r="AL32" s="611">
        <v>0.1</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96.4</v>
      </c>
      <c r="BH32" s="573"/>
      <c r="BI32" s="573"/>
      <c r="BJ32" s="573"/>
      <c r="BK32" s="573"/>
      <c r="BL32" s="573"/>
      <c r="BM32" s="636">
        <v>90</v>
      </c>
      <c r="BN32" s="573"/>
      <c r="BO32" s="573"/>
      <c r="BP32" s="573"/>
      <c r="BQ32" s="630"/>
      <c r="BR32" s="651">
        <v>96.1</v>
      </c>
      <c r="BS32" s="573"/>
      <c r="BT32" s="573"/>
      <c r="BU32" s="573"/>
      <c r="BV32" s="573"/>
      <c r="BW32" s="573"/>
      <c r="BX32" s="636">
        <v>88.5</v>
      </c>
      <c r="BY32" s="573"/>
      <c r="BZ32" s="573"/>
      <c r="CA32" s="573"/>
      <c r="CB32" s="630"/>
      <c r="CD32" s="662"/>
      <c r="CE32" s="663"/>
      <c r="CF32" s="625" t="s">
        <v>297</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1218190</v>
      </c>
      <c r="S33" s="589"/>
      <c r="T33" s="589"/>
      <c r="U33" s="589"/>
      <c r="V33" s="589"/>
      <c r="W33" s="589"/>
      <c r="X33" s="589"/>
      <c r="Y33" s="590"/>
      <c r="Z33" s="641">
        <v>6.6</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8183573</v>
      </c>
      <c r="CS33" s="607"/>
      <c r="CT33" s="607"/>
      <c r="CU33" s="607"/>
      <c r="CV33" s="607"/>
      <c r="CW33" s="607"/>
      <c r="CX33" s="607"/>
      <c r="CY33" s="608"/>
      <c r="CZ33" s="591">
        <v>50</v>
      </c>
      <c r="DA33" s="609"/>
      <c r="DB33" s="609"/>
      <c r="DC33" s="610"/>
      <c r="DD33" s="594">
        <v>7036208</v>
      </c>
      <c r="DE33" s="607"/>
      <c r="DF33" s="607"/>
      <c r="DG33" s="607"/>
      <c r="DH33" s="607"/>
      <c r="DI33" s="607"/>
      <c r="DJ33" s="607"/>
      <c r="DK33" s="608"/>
      <c r="DL33" s="594">
        <v>5605406</v>
      </c>
      <c r="DM33" s="607"/>
      <c r="DN33" s="607"/>
      <c r="DO33" s="607"/>
      <c r="DP33" s="607"/>
      <c r="DQ33" s="607"/>
      <c r="DR33" s="607"/>
      <c r="DS33" s="607"/>
      <c r="DT33" s="607"/>
      <c r="DU33" s="607"/>
      <c r="DV33" s="608"/>
      <c r="DW33" s="611">
        <v>47.1</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1998237</v>
      </c>
      <c r="CS34" s="589"/>
      <c r="CT34" s="589"/>
      <c r="CU34" s="589"/>
      <c r="CV34" s="589"/>
      <c r="CW34" s="589"/>
      <c r="CX34" s="589"/>
      <c r="CY34" s="590"/>
      <c r="CZ34" s="591">
        <v>12.2</v>
      </c>
      <c r="DA34" s="609"/>
      <c r="DB34" s="609"/>
      <c r="DC34" s="610"/>
      <c r="DD34" s="594">
        <v>1485096</v>
      </c>
      <c r="DE34" s="589"/>
      <c r="DF34" s="589"/>
      <c r="DG34" s="589"/>
      <c r="DH34" s="589"/>
      <c r="DI34" s="589"/>
      <c r="DJ34" s="589"/>
      <c r="DK34" s="590"/>
      <c r="DL34" s="594">
        <v>1403696</v>
      </c>
      <c r="DM34" s="589"/>
      <c r="DN34" s="589"/>
      <c r="DO34" s="589"/>
      <c r="DP34" s="589"/>
      <c r="DQ34" s="589"/>
      <c r="DR34" s="589"/>
      <c r="DS34" s="589"/>
      <c r="DT34" s="589"/>
      <c r="DU34" s="589"/>
      <c r="DV34" s="590"/>
      <c r="DW34" s="611">
        <v>11.8</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792490</v>
      </c>
      <c r="S35" s="589"/>
      <c r="T35" s="589"/>
      <c r="U35" s="589"/>
      <c r="V35" s="589"/>
      <c r="W35" s="589"/>
      <c r="X35" s="589"/>
      <c r="Y35" s="590"/>
      <c r="Z35" s="641">
        <v>4.3</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3162341</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378058</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71296</v>
      </c>
      <c r="CS35" s="607"/>
      <c r="CT35" s="607"/>
      <c r="CU35" s="607"/>
      <c r="CV35" s="607"/>
      <c r="CW35" s="607"/>
      <c r="CX35" s="607"/>
      <c r="CY35" s="608"/>
      <c r="CZ35" s="591">
        <v>0.4</v>
      </c>
      <c r="DA35" s="609"/>
      <c r="DB35" s="609"/>
      <c r="DC35" s="610"/>
      <c r="DD35" s="594">
        <v>56414</v>
      </c>
      <c r="DE35" s="607"/>
      <c r="DF35" s="607"/>
      <c r="DG35" s="607"/>
      <c r="DH35" s="607"/>
      <c r="DI35" s="607"/>
      <c r="DJ35" s="607"/>
      <c r="DK35" s="608"/>
      <c r="DL35" s="594">
        <v>56342</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18503991</v>
      </c>
      <c r="S36" s="629"/>
      <c r="T36" s="629"/>
      <c r="U36" s="629"/>
      <c r="V36" s="629"/>
      <c r="W36" s="629"/>
      <c r="X36" s="629"/>
      <c r="Y36" s="632"/>
      <c r="Z36" s="633">
        <v>100</v>
      </c>
      <c r="AA36" s="633"/>
      <c r="AB36" s="633"/>
      <c r="AC36" s="633"/>
      <c r="AD36" s="634">
        <v>11102744</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705566</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325557</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2954478</v>
      </c>
      <c r="CS36" s="589"/>
      <c r="CT36" s="589"/>
      <c r="CU36" s="589"/>
      <c r="CV36" s="589"/>
      <c r="CW36" s="589"/>
      <c r="CX36" s="589"/>
      <c r="CY36" s="590"/>
      <c r="CZ36" s="591">
        <v>18</v>
      </c>
      <c r="DA36" s="609"/>
      <c r="DB36" s="609"/>
      <c r="DC36" s="610"/>
      <c r="DD36" s="594">
        <v>2601859</v>
      </c>
      <c r="DE36" s="589"/>
      <c r="DF36" s="589"/>
      <c r="DG36" s="589"/>
      <c r="DH36" s="589"/>
      <c r="DI36" s="589"/>
      <c r="DJ36" s="589"/>
      <c r="DK36" s="590"/>
      <c r="DL36" s="594">
        <v>2382965</v>
      </c>
      <c r="DM36" s="589"/>
      <c r="DN36" s="589"/>
      <c r="DO36" s="589"/>
      <c r="DP36" s="589"/>
      <c r="DQ36" s="589"/>
      <c r="DR36" s="589"/>
      <c r="DS36" s="589"/>
      <c r="DT36" s="589"/>
      <c r="DU36" s="589"/>
      <c r="DV36" s="590"/>
      <c r="DW36" s="611">
        <v>20</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604650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7575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1334828</v>
      </c>
      <c r="CS37" s="607"/>
      <c r="CT37" s="607"/>
      <c r="CU37" s="607"/>
      <c r="CV37" s="607"/>
      <c r="CW37" s="607"/>
      <c r="CX37" s="607"/>
      <c r="CY37" s="608"/>
      <c r="CZ37" s="591">
        <v>8.1</v>
      </c>
      <c r="DA37" s="609"/>
      <c r="DB37" s="609"/>
      <c r="DC37" s="610"/>
      <c r="DD37" s="594">
        <v>1329036</v>
      </c>
      <c r="DE37" s="607"/>
      <c r="DF37" s="607"/>
      <c r="DG37" s="607"/>
      <c r="DH37" s="607"/>
      <c r="DI37" s="607"/>
      <c r="DJ37" s="607"/>
      <c r="DK37" s="608"/>
      <c r="DL37" s="594">
        <v>1329036</v>
      </c>
      <c r="DM37" s="607"/>
      <c r="DN37" s="607"/>
      <c r="DO37" s="607"/>
      <c r="DP37" s="607"/>
      <c r="DQ37" s="607"/>
      <c r="DR37" s="607"/>
      <c r="DS37" s="607"/>
      <c r="DT37" s="607"/>
      <c r="DU37" s="607"/>
      <c r="DV37" s="608"/>
      <c r="DW37" s="611">
        <v>11.2</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118095</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14848</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2439596</v>
      </c>
      <c r="CS38" s="589"/>
      <c r="CT38" s="589"/>
      <c r="CU38" s="589"/>
      <c r="CV38" s="589"/>
      <c r="CW38" s="589"/>
      <c r="CX38" s="589"/>
      <c r="CY38" s="590"/>
      <c r="CZ38" s="591">
        <v>14.9</v>
      </c>
      <c r="DA38" s="609"/>
      <c r="DB38" s="609"/>
      <c r="DC38" s="610"/>
      <c r="DD38" s="594">
        <v>2230754</v>
      </c>
      <c r="DE38" s="589"/>
      <c r="DF38" s="589"/>
      <c r="DG38" s="589"/>
      <c r="DH38" s="589"/>
      <c r="DI38" s="589"/>
      <c r="DJ38" s="589"/>
      <c r="DK38" s="590"/>
      <c r="DL38" s="594">
        <v>1759800</v>
      </c>
      <c r="DM38" s="589"/>
      <c r="DN38" s="589"/>
      <c r="DO38" s="589"/>
      <c r="DP38" s="589"/>
      <c r="DQ38" s="589"/>
      <c r="DR38" s="589"/>
      <c r="DS38" s="589"/>
      <c r="DT38" s="589"/>
      <c r="DU38" s="589"/>
      <c r="DV38" s="590"/>
      <c r="DW38" s="611">
        <v>14.8</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319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93</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569471</v>
      </c>
      <c r="CS39" s="607"/>
      <c r="CT39" s="607"/>
      <c r="CU39" s="607"/>
      <c r="CV39" s="607"/>
      <c r="CW39" s="607"/>
      <c r="CX39" s="607"/>
      <c r="CY39" s="608"/>
      <c r="CZ39" s="591">
        <v>3.5</v>
      </c>
      <c r="DA39" s="609"/>
      <c r="DB39" s="609"/>
      <c r="DC39" s="610"/>
      <c r="DD39" s="594">
        <v>563000</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549866</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150495</v>
      </c>
      <c r="CS40" s="589"/>
      <c r="CT40" s="589"/>
      <c r="CU40" s="589"/>
      <c r="CV40" s="589"/>
      <c r="CW40" s="589"/>
      <c r="CX40" s="589"/>
      <c r="CY40" s="590"/>
      <c r="CZ40" s="591">
        <v>0.9</v>
      </c>
      <c r="DA40" s="609"/>
      <c r="DB40" s="609"/>
      <c r="DC40" s="610"/>
      <c r="DD40" s="594">
        <v>99085</v>
      </c>
      <c r="DE40" s="589"/>
      <c r="DF40" s="589"/>
      <c r="DG40" s="589"/>
      <c r="DH40" s="589"/>
      <c r="DI40" s="589"/>
      <c r="DJ40" s="589"/>
      <c r="DK40" s="590"/>
      <c r="DL40" s="594">
        <v>2603</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1184164</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243</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1261226</v>
      </c>
      <c r="CS42" s="589"/>
      <c r="CT42" s="589"/>
      <c r="CU42" s="589"/>
      <c r="CV42" s="589"/>
      <c r="CW42" s="589"/>
      <c r="CX42" s="589"/>
      <c r="CY42" s="590"/>
      <c r="CZ42" s="591">
        <v>7.7</v>
      </c>
      <c r="DA42" s="592"/>
      <c r="DB42" s="592"/>
      <c r="DC42" s="593"/>
      <c r="DD42" s="594">
        <v>549218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58361</v>
      </c>
      <c r="CS43" s="607"/>
      <c r="CT43" s="607"/>
      <c r="CU43" s="607"/>
      <c r="CV43" s="607"/>
      <c r="CW43" s="607"/>
      <c r="CX43" s="607"/>
      <c r="CY43" s="608"/>
      <c r="CZ43" s="591">
        <v>0.4</v>
      </c>
      <c r="DA43" s="609"/>
      <c r="DB43" s="609"/>
      <c r="DC43" s="610"/>
      <c r="DD43" s="594">
        <v>58361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286</v>
      </c>
      <c r="CE44" s="602"/>
      <c r="CF44" s="585" t="s">
        <v>335</v>
      </c>
      <c r="CG44" s="586"/>
      <c r="CH44" s="586"/>
      <c r="CI44" s="586"/>
      <c r="CJ44" s="586"/>
      <c r="CK44" s="586"/>
      <c r="CL44" s="586"/>
      <c r="CM44" s="586"/>
      <c r="CN44" s="586"/>
      <c r="CO44" s="586"/>
      <c r="CP44" s="586"/>
      <c r="CQ44" s="587"/>
      <c r="CR44" s="588">
        <v>1224660</v>
      </c>
      <c r="CS44" s="589"/>
      <c r="CT44" s="589"/>
      <c r="CU44" s="589"/>
      <c r="CV44" s="589"/>
      <c r="CW44" s="589"/>
      <c r="CX44" s="589"/>
      <c r="CY44" s="590"/>
      <c r="CZ44" s="591">
        <v>7.5</v>
      </c>
      <c r="DA44" s="592"/>
      <c r="DB44" s="592"/>
      <c r="DC44" s="593"/>
      <c r="DD44" s="594">
        <v>519149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345424</v>
      </c>
      <c r="CS45" s="607"/>
      <c r="CT45" s="607"/>
      <c r="CU45" s="607"/>
      <c r="CV45" s="607"/>
      <c r="CW45" s="607"/>
      <c r="CX45" s="607"/>
      <c r="CY45" s="608"/>
      <c r="CZ45" s="591">
        <v>2.1</v>
      </c>
      <c r="DA45" s="609"/>
      <c r="DB45" s="609"/>
      <c r="DC45" s="610"/>
      <c r="DD45" s="594">
        <v>45425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856525</v>
      </c>
      <c r="CS46" s="589"/>
      <c r="CT46" s="589"/>
      <c r="CU46" s="589"/>
      <c r="CV46" s="589"/>
      <c r="CW46" s="589"/>
      <c r="CX46" s="589"/>
      <c r="CY46" s="590"/>
      <c r="CZ46" s="591">
        <v>5.2</v>
      </c>
      <c r="DA46" s="592"/>
      <c r="DB46" s="592"/>
      <c r="DC46" s="593"/>
      <c r="DD46" s="594">
        <v>452713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36566</v>
      </c>
      <c r="CS47" s="607"/>
      <c r="CT47" s="607"/>
      <c r="CU47" s="607"/>
      <c r="CV47" s="607"/>
      <c r="CW47" s="607"/>
      <c r="CX47" s="607"/>
      <c r="CY47" s="608"/>
      <c r="CZ47" s="591">
        <v>0.2</v>
      </c>
      <c r="DA47" s="609"/>
      <c r="DB47" s="609"/>
      <c r="DC47" s="610"/>
      <c r="DD47" s="594">
        <v>30069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16380213</v>
      </c>
      <c r="CS49" s="573"/>
      <c r="CT49" s="573"/>
      <c r="CU49" s="573"/>
      <c r="CV49" s="573"/>
      <c r="CW49" s="573"/>
      <c r="CX49" s="573"/>
      <c r="CY49" s="574"/>
      <c r="CZ49" s="575">
        <v>100</v>
      </c>
      <c r="DA49" s="576"/>
      <c r="DB49" s="576"/>
      <c r="DC49" s="577"/>
      <c r="DD49" s="578">
        <v>12368756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18504</v>
      </c>
      <c r="R7" s="1101"/>
      <c r="S7" s="1101"/>
      <c r="T7" s="1101"/>
      <c r="U7" s="1101"/>
      <c r="V7" s="1101">
        <v>16380</v>
      </c>
      <c r="W7" s="1101"/>
      <c r="X7" s="1101"/>
      <c r="Y7" s="1101"/>
      <c r="Z7" s="1101"/>
      <c r="AA7" s="1101">
        <v>2124</v>
      </c>
      <c r="AB7" s="1101"/>
      <c r="AC7" s="1101"/>
      <c r="AD7" s="1101"/>
      <c r="AE7" s="1102"/>
      <c r="AF7" s="1103">
        <v>2029</v>
      </c>
      <c r="AG7" s="1104"/>
      <c r="AH7" s="1104"/>
      <c r="AI7" s="1104"/>
      <c r="AJ7" s="1105"/>
      <c r="AK7" s="1087" t="s">
        <v>539</v>
      </c>
      <c r="AL7" s="1088"/>
      <c r="AM7" s="1088"/>
      <c r="AN7" s="1088"/>
      <c r="AO7" s="1088"/>
      <c r="AP7" s="1088">
        <v>15894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538</v>
      </c>
      <c r="BT7" s="1092"/>
      <c r="BU7" s="1092"/>
      <c r="BV7" s="1092"/>
      <c r="BW7" s="1092"/>
      <c r="BX7" s="1092"/>
      <c r="BY7" s="1092"/>
      <c r="BZ7" s="1092"/>
      <c r="CA7" s="1092"/>
      <c r="CB7" s="1092"/>
      <c r="CC7" s="1092"/>
      <c r="CD7" s="1092"/>
      <c r="CE7" s="1092"/>
      <c r="CF7" s="1092"/>
      <c r="CG7" s="1093"/>
      <c r="CH7" s="1084">
        <v>3</v>
      </c>
      <c r="CI7" s="1085"/>
      <c r="CJ7" s="1085"/>
      <c r="CK7" s="1085"/>
      <c r="CL7" s="1086"/>
      <c r="CM7" s="1084">
        <v>71</v>
      </c>
      <c r="CN7" s="1085"/>
      <c r="CO7" s="1085"/>
      <c r="CP7" s="1085"/>
      <c r="CQ7" s="1086"/>
      <c r="CR7" s="1084">
        <v>5</v>
      </c>
      <c r="CS7" s="1085"/>
      <c r="CT7" s="1085"/>
      <c r="CU7" s="1085"/>
      <c r="CV7" s="1086"/>
      <c r="CW7" s="1084">
        <v>6</v>
      </c>
      <c r="CX7" s="1085"/>
      <c r="CY7" s="1085"/>
      <c r="CZ7" s="1085"/>
      <c r="DA7" s="1086"/>
      <c r="DB7" s="1084" t="s">
        <v>539</v>
      </c>
      <c r="DC7" s="1085"/>
      <c r="DD7" s="1085"/>
      <c r="DE7" s="1085"/>
      <c r="DF7" s="1086"/>
      <c r="DG7" s="1084">
        <v>204</v>
      </c>
      <c r="DH7" s="1085"/>
      <c r="DI7" s="1085"/>
      <c r="DJ7" s="1085"/>
      <c r="DK7" s="1086"/>
      <c r="DL7" s="1084" t="s">
        <v>539</v>
      </c>
      <c r="DM7" s="1085"/>
      <c r="DN7" s="1085"/>
      <c r="DO7" s="1085"/>
      <c r="DP7" s="1086"/>
      <c r="DQ7" s="1084" t="s">
        <v>539</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18504</v>
      </c>
      <c r="R23" s="1065"/>
      <c r="S23" s="1065"/>
      <c r="T23" s="1065"/>
      <c r="U23" s="1065"/>
      <c r="V23" s="1065">
        <v>16380</v>
      </c>
      <c r="W23" s="1065"/>
      <c r="X23" s="1065"/>
      <c r="Y23" s="1065"/>
      <c r="Z23" s="1065"/>
      <c r="AA23" s="1065">
        <v>2124</v>
      </c>
      <c r="AB23" s="1065"/>
      <c r="AC23" s="1065"/>
      <c r="AD23" s="1065"/>
      <c r="AE23" s="1066"/>
      <c r="AF23" s="1067">
        <v>2029</v>
      </c>
      <c r="AG23" s="1065"/>
      <c r="AH23" s="1065"/>
      <c r="AI23" s="1065"/>
      <c r="AJ23" s="1068"/>
      <c r="AK23" s="1069"/>
      <c r="AL23" s="1070"/>
      <c r="AM23" s="1070"/>
      <c r="AN23" s="1070"/>
      <c r="AO23" s="1070"/>
      <c r="AP23" s="1065">
        <v>15894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6065</v>
      </c>
      <c r="R28" s="1050"/>
      <c r="S28" s="1050"/>
      <c r="T28" s="1050"/>
      <c r="U28" s="1050"/>
      <c r="V28" s="1050">
        <v>5687</v>
      </c>
      <c r="W28" s="1050"/>
      <c r="X28" s="1050"/>
      <c r="Y28" s="1050"/>
      <c r="Z28" s="1050"/>
      <c r="AA28" s="1050">
        <v>378</v>
      </c>
      <c r="AB28" s="1050"/>
      <c r="AC28" s="1050"/>
      <c r="AD28" s="1050"/>
      <c r="AE28" s="1051"/>
      <c r="AF28" s="1052">
        <v>378</v>
      </c>
      <c r="AG28" s="1050"/>
      <c r="AH28" s="1050"/>
      <c r="AI28" s="1050"/>
      <c r="AJ28" s="1053"/>
      <c r="AK28" s="1054" t="s">
        <v>539</v>
      </c>
      <c r="AL28" s="1042"/>
      <c r="AM28" s="1042"/>
      <c r="AN28" s="1042"/>
      <c r="AO28" s="1042"/>
      <c r="AP28" s="1042" t="s">
        <v>539</v>
      </c>
      <c r="AQ28" s="1042"/>
      <c r="AR28" s="1042"/>
      <c r="AS28" s="1042"/>
      <c r="AT28" s="1042"/>
      <c r="AU28" s="1042" t="s">
        <v>539</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378</v>
      </c>
      <c r="C29" s="1034"/>
      <c r="D29" s="1034"/>
      <c r="E29" s="1034"/>
      <c r="F29" s="1034"/>
      <c r="G29" s="1034"/>
      <c r="H29" s="1034"/>
      <c r="I29" s="1034"/>
      <c r="J29" s="1034"/>
      <c r="K29" s="1034"/>
      <c r="L29" s="1034"/>
      <c r="M29" s="1034"/>
      <c r="N29" s="1034"/>
      <c r="O29" s="1034"/>
      <c r="P29" s="1035"/>
      <c r="Q29" s="1039">
        <v>3778</v>
      </c>
      <c r="R29" s="1040"/>
      <c r="S29" s="1040"/>
      <c r="T29" s="1040"/>
      <c r="U29" s="1040"/>
      <c r="V29" s="1040">
        <v>3584</v>
      </c>
      <c r="W29" s="1040"/>
      <c r="X29" s="1040"/>
      <c r="Y29" s="1040"/>
      <c r="Z29" s="1040"/>
      <c r="AA29" s="1040">
        <v>194</v>
      </c>
      <c r="AB29" s="1040"/>
      <c r="AC29" s="1040"/>
      <c r="AD29" s="1040"/>
      <c r="AE29" s="1041"/>
      <c r="AF29" s="1015">
        <v>194</v>
      </c>
      <c r="AG29" s="1016"/>
      <c r="AH29" s="1016"/>
      <c r="AI29" s="1016"/>
      <c r="AJ29" s="1017"/>
      <c r="AK29" s="976" t="s">
        <v>540</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379</v>
      </c>
      <c r="C30" s="1034"/>
      <c r="D30" s="1034"/>
      <c r="E30" s="1034"/>
      <c r="F30" s="1034"/>
      <c r="G30" s="1034"/>
      <c r="H30" s="1034"/>
      <c r="I30" s="1034"/>
      <c r="J30" s="1034"/>
      <c r="K30" s="1034"/>
      <c r="L30" s="1034"/>
      <c r="M30" s="1034"/>
      <c r="N30" s="1034"/>
      <c r="O30" s="1034"/>
      <c r="P30" s="1035"/>
      <c r="Q30" s="1039">
        <v>372</v>
      </c>
      <c r="R30" s="1040"/>
      <c r="S30" s="1040"/>
      <c r="T30" s="1040"/>
      <c r="U30" s="1040"/>
      <c r="V30" s="1040">
        <v>370</v>
      </c>
      <c r="W30" s="1040"/>
      <c r="X30" s="1040"/>
      <c r="Y30" s="1040"/>
      <c r="Z30" s="1040"/>
      <c r="AA30" s="1040">
        <v>2</v>
      </c>
      <c r="AB30" s="1040"/>
      <c r="AC30" s="1040"/>
      <c r="AD30" s="1040"/>
      <c r="AE30" s="1041"/>
      <c r="AF30" s="1015">
        <v>2</v>
      </c>
      <c r="AG30" s="1016"/>
      <c r="AH30" s="1016"/>
      <c r="AI30" s="1016"/>
      <c r="AJ30" s="1017"/>
      <c r="AK30" s="976" t="s">
        <v>539</v>
      </c>
      <c r="AL30" s="967"/>
      <c r="AM30" s="967"/>
      <c r="AN30" s="967"/>
      <c r="AO30" s="967"/>
      <c r="AP30" s="967" t="s">
        <v>539</v>
      </c>
      <c r="AQ30" s="967"/>
      <c r="AR30" s="967"/>
      <c r="AS30" s="967"/>
      <c r="AT30" s="967"/>
      <c r="AU30" s="967" t="s">
        <v>539</v>
      </c>
      <c r="AV30" s="967"/>
      <c r="AW30" s="967"/>
      <c r="AX30" s="967"/>
      <c r="AY30" s="967"/>
      <c r="AZ30" s="1038" t="s">
        <v>539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380</v>
      </c>
      <c r="C31" s="1034"/>
      <c r="D31" s="1034"/>
      <c r="E31" s="1034"/>
      <c r="F31" s="1034"/>
      <c r="G31" s="1034"/>
      <c r="H31" s="1034"/>
      <c r="I31" s="1034"/>
      <c r="J31" s="1034"/>
      <c r="K31" s="1034"/>
      <c r="L31" s="1034"/>
      <c r="M31" s="1034"/>
      <c r="N31" s="1034"/>
      <c r="O31" s="1034"/>
      <c r="P31" s="1035"/>
      <c r="Q31" s="1039">
        <v>16</v>
      </c>
      <c r="R31" s="1040"/>
      <c r="S31" s="1040"/>
      <c r="T31" s="1040"/>
      <c r="U31" s="1040"/>
      <c r="V31" s="1040">
        <v>7</v>
      </c>
      <c r="W31" s="1040"/>
      <c r="X31" s="1040"/>
      <c r="Y31" s="1040"/>
      <c r="Z31" s="1040"/>
      <c r="AA31" s="1040">
        <v>9</v>
      </c>
      <c r="AB31" s="1040"/>
      <c r="AC31" s="1040"/>
      <c r="AD31" s="1040"/>
      <c r="AE31" s="1041"/>
      <c r="AF31" s="1015">
        <v>9</v>
      </c>
      <c r="AG31" s="1016"/>
      <c r="AH31" s="1016"/>
      <c r="AI31" s="1016"/>
      <c r="AJ31" s="1017"/>
      <c r="AK31" s="976" t="s">
        <v>539</v>
      </c>
      <c r="AL31" s="967"/>
      <c r="AM31" s="967"/>
      <c r="AN31" s="967"/>
      <c r="AO31" s="967"/>
      <c r="AP31" s="967" t="s">
        <v>539</v>
      </c>
      <c r="AQ31" s="967"/>
      <c r="AR31" s="967"/>
      <c r="AS31" s="967"/>
      <c r="AT31" s="967"/>
      <c r="AU31" s="967" t="s">
        <v>539</v>
      </c>
      <c r="AV31" s="967"/>
      <c r="AW31" s="967"/>
      <c r="AX31" s="967"/>
      <c r="AY31" s="967"/>
      <c r="AZ31" s="1038" t="s">
        <v>541</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381</v>
      </c>
      <c r="C32" s="1034"/>
      <c r="D32" s="1034"/>
      <c r="E32" s="1034"/>
      <c r="F32" s="1034"/>
      <c r="G32" s="1034"/>
      <c r="H32" s="1034"/>
      <c r="I32" s="1034"/>
      <c r="J32" s="1034"/>
      <c r="K32" s="1034"/>
      <c r="L32" s="1034"/>
      <c r="M32" s="1034"/>
      <c r="N32" s="1034"/>
      <c r="O32" s="1034"/>
      <c r="P32" s="1035"/>
      <c r="Q32" s="1039">
        <v>965</v>
      </c>
      <c r="R32" s="1040"/>
      <c r="S32" s="1040"/>
      <c r="T32" s="1040"/>
      <c r="U32" s="1040"/>
      <c r="V32" s="1040">
        <v>943</v>
      </c>
      <c r="W32" s="1040"/>
      <c r="X32" s="1040"/>
      <c r="Y32" s="1040"/>
      <c r="Z32" s="1040"/>
      <c r="AA32" s="1040">
        <v>22</v>
      </c>
      <c r="AB32" s="1040"/>
      <c r="AC32" s="1040"/>
      <c r="AD32" s="1040"/>
      <c r="AE32" s="1041"/>
      <c r="AF32" s="1015">
        <v>207</v>
      </c>
      <c r="AG32" s="1016"/>
      <c r="AH32" s="1016"/>
      <c r="AI32" s="1016"/>
      <c r="AJ32" s="1017"/>
      <c r="AK32" s="976" t="s">
        <v>539</v>
      </c>
      <c r="AL32" s="967"/>
      <c r="AM32" s="967"/>
      <c r="AN32" s="967"/>
      <c r="AO32" s="967"/>
      <c r="AP32" s="967">
        <v>2385</v>
      </c>
      <c r="AQ32" s="967"/>
      <c r="AR32" s="967"/>
      <c r="AS32" s="967"/>
      <c r="AT32" s="967"/>
      <c r="AU32" s="967">
        <v>830</v>
      </c>
      <c r="AV32" s="967"/>
      <c r="AW32" s="967"/>
      <c r="AX32" s="967"/>
      <c r="AY32" s="967"/>
      <c r="AZ32" s="1038" t="s">
        <v>539</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383</v>
      </c>
      <c r="C33" s="1034"/>
      <c r="D33" s="1034"/>
      <c r="E33" s="1034"/>
      <c r="F33" s="1034"/>
      <c r="G33" s="1034"/>
      <c r="H33" s="1034"/>
      <c r="I33" s="1034"/>
      <c r="J33" s="1034"/>
      <c r="K33" s="1034"/>
      <c r="L33" s="1034"/>
      <c r="M33" s="1034"/>
      <c r="N33" s="1034"/>
      <c r="O33" s="1034"/>
      <c r="P33" s="1035"/>
      <c r="Q33" s="1039">
        <v>422</v>
      </c>
      <c r="R33" s="1040"/>
      <c r="S33" s="1040"/>
      <c r="T33" s="1040"/>
      <c r="U33" s="1040"/>
      <c r="V33" s="1040">
        <v>405</v>
      </c>
      <c r="W33" s="1040"/>
      <c r="X33" s="1040"/>
      <c r="Y33" s="1040"/>
      <c r="Z33" s="1040"/>
      <c r="AA33" s="1040">
        <v>17</v>
      </c>
      <c r="AB33" s="1040"/>
      <c r="AC33" s="1040"/>
      <c r="AD33" s="1040"/>
      <c r="AE33" s="1041"/>
      <c r="AF33" s="1015">
        <v>17</v>
      </c>
      <c r="AG33" s="1016"/>
      <c r="AH33" s="1016"/>
      <c r="AI33" s="1016"/>
      <c r="AJ33" s="1017"/>
      <c r="AK33" s="976" t="s">
        <v>539</v>
      </c>
      <c r="AL33" s="967"/>
      <c r="AM33" s="967"/>
      <c r="AN33" s="967"/>
      <c r="AO33" s="967"/>
      <c r="AP33" s="967">
        <v>2490</v>
      </c>
      <c r="AQ33" s="967"/>
      <c r="AR33" s="967"/>
      <c r="AS33" s="967"/>
      <c r="AT33" s="967"/>
      <c r="AU33" s="967">
        <v>1905</v>
      </c>
      <c r="AV33" s="967"/>
      <c r="AW33" s="967"/>
      <c r="AX33" s="967"/>
      <c r="AY33" s="967"/>
      <c r="AZ33" s="1038" t="s">
        <v>539</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385</v>
      </c>
      <c r="C34" s="1034"/>
      <c r="D34" s="1034"/>
      <c r="E34" s="1034"/>
      <c r="F34" s="1034"/>
      <c r="G34" s="1034"/>
      <c r="H34" s="1034"/>
      <c r="I34" s="1034"/>
      <c r="J34" s="1034"/>
      <c r="K34" s="1034"/>
      <c r="L34" s="1034"/>
      <c r="M34" s="1034"/>
      <c r="N34" s="1034"/>
      <c r="O34" s="1034"/>
      <c r="P34" s="1035"/>
      <c r="Q34" s="1039">
        <v>740</v>
      </c>
      <c r="R34" s="1040"/>
      <c r="S34" s="1040"/>
      <c r="T34" s="1040"/>
      <c r="U34" s="1040"/>
      <c r="V34" s="1040">
        <v>728</v>
      </c>
      <c r="W34" s="1040"/>
      <c r="X34" s="1040"/>
      <c r="Y34" s="1040"/>
      <c r="Z34" s="1040"/>
      <c r="AA34" s="1040">
        <v>13</v>
      </c>
      <c r="AB34" s="1040"/>
      <c r="AC34" s="1040"/>
      <c r="AD34" s="1040"/>
      <c r="AE34" s="1041"/>
      <c r="AF34" s="1015">
        <v>10</v>
      </c>
      <c r="AG34" s="1016"/>
      <c r="AH34" s="1016"/>
      <c r="AI34" s="1016"/>
      <c r="AJ34" s="1017"/>
      <c r="AK34" s="976" t="s">
        <v>539</v>
      </c>
      <c r="AL34" s="967"/>
      <c r="AM34" s="967"/>
      <c r="AN34" s="967"/>
      <c r="AO34" s="967"/>
      <c r="AP34" s="967">
        <v>5553</v>
      </c>
      <c r="AQ34" s="967"/>
      <c r="AR34" s="967"/>
      <c r="AS34" s="967"/>
      <c r="AT34" s="967"/>
      <c r="AU34" s="967">
        <v>5553</v>
      </c>
      <c r="AV34" s="967"/>
      <c r="AW34" s="967"/>
      <c r="AX34" s="967"/>
      <c r="AY34" s="967"/>
      <c r="AZ34" s="1038" t="s">
        <v>542</v>
      </c>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815</v>
      </c>
      <c r="AG63" s="955"/>
      <c r="AH63" s="955"/>
      <c r="AI63" s="955"/>
      <c r="AJ63" s="1026"/>
      <c r="AK63" s="1027"/>
      <c r="AL63" s="959"/>
      <c r="AM63" s="959"/>
      <c r="AN63" s="959"/>
      <c r="AO63" s="959"/>
      <c r="AP63" s="955">
        <v>10428</v>
      </c>
      <c r="AQ63" s="955"/>
      <c r="AR63" s="955"/>
      <c r="AS63" s="955"/>
      <c r="AT63" s="955"/>
      <c r="AU63" s="955">
        <v>8288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543</v>
      </c>
      <c r="AQ68" s="978"/>
      <c r="AR68" s="978"/>
      <c r="AS68" s="978"/>
      <c r="AT68" s="978"/>
      <c r="AU68" s="978" t="s">
        <v>539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539</v>
      </c>
      <c r="AQ69" s="967"/>
      <c r="AR69" s="967"/>
      <c r="AS69" s="967"/>
      <c r="AT69" s="967"/>
      <c r="AU69" s="967" t="s">
        <v>539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539</v>
      </c>
      <c r="AL70" s="967"/>
      <c r="AM70" s="967"/>
      <c r="AN70" s="967"/>
      <c r="AO70" s="967"/>
      <c r="AP70" s="967" t="s">
        <v>539</v>
      </c>
      <c r="AQ70" s="967"/>
      <c r="AR70" s="967"/>
      <c r="AS70" s="967"/>
      <c r="AT70" s="967"/>
      <c r="AU70" s="967" t="s">
        <v>539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539</v>
      </c>
      <c r="AL71" s="967"/>
      <c r="AM71" s="967"/>
      <c r="AN71" s="967"/>
      <c r="AO71" s="967"/>
      <c r="AP71" s="967" t="s">
        <v>543</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539</v>
      </c>
      <c r="AQ72" s="967"/>
      <c r="AR72" s="967"/>
      <c r="AS72" s="967"/>
      <c r="AT72" s="967"/>
      <c r="AU72" s="967" t="s">
        <v>539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224</v>
      </c>
      <c r="R73" s="967"/>
      <c r="S73" s="967"/>
      <c r="T73" s="967"/>
      <c r="U73" s="967"/>
      <c r="V73" s="967">
        <v>217</v>
      </c>
      <c r="W73" s="967"/>
      <c r="X73" s="967"/>
      <c r="Y73" s="967"/>
      <c r="Z73" s="967"/>
      <c r="AA73" s="967">
        <v>8</v>
      </c>
      <c r="AB73" s="967"/>
      <c r="AC73" s="967"/>
      <c r="AD73" s="967"/>
      <c r="AE73" s="967"/>
      <c r="AF73" s="967">
        <v>8</v>
      </c>
      <c r="AG73" s="967"/>
      <c r="AH73" s="967"/>
      <c r="AI73" s="967"/>
      <c r="AJ73" s="967"/>
      <c r="AK73" s="967" t="s">
        <v>539</v>
      </c>
      <c r="AL73" s="967"/>
      <c r="AM73" s="967"/>
      <c r="AN73" s="967"/>
      <c r="AO73" s="967"/>
      <c r="AP73" s="967" t="s">
        <v>544</v>
      </c>
      <c r="AQ73" s="967"/>
      <c r="AR73" s="967"/>
      <c r="AS73" s="967"/>
      <c r="AT73" s="967"/>
      <c r="AU73" s="967" t="s">
        <v>539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535</v>
      </c>
      <c r="C74" s="971"/>
      <c r="D74" s="971"/>
      <c r="E74" s="971"/>
      <c r="F74" s="971"/>
      <c r="G74" s="971"/>
      <c r="H74" s="971"/>
      <c r="I74" s="971"/>
      <c r="J74" s="971"/>
      <c r="K74" s="971"/>
      <c r="L74" s="971"/>
      <c r="M74" s="971"/>
      <c r="N74" s="971"/>
      <c r="O74" s="971"/>
      <c r="P74" s="972"/>
      <c r="Q74" s="973">
        <v>3302</v>
      </c>
      <c r="R74" s="967"/>
      <c r="S74" s="967"/>
      <c r="T74" s="967"/>
      <c r="U74" s="967"/>
      <c r="V74" s="967">
        <v>3820</v>
      </c>
      <c r="W74" s="967"/>
      <c r="X74" s="967"/>
      <c r="Y74" s="967"/>
      <c r="Z74" s="967"/>
      <c r="AA74" s="967">
        <v>-519</v>
      </c>
      <c r="AB74" s="967"/>
      <c r="AC74" s="967"/>
      <c r="AD74" s="967"/>
      <c r="AE74" s="967"/>
      <c r="AF74" s="967">
        <v>387</v>
      </c>
      <c r="AG74" s="967"/>
      <c r="AH74" s="967"/>
      <c r="AI74" s="967"/>
      <c r="AJ74" s="967"/>
      <c r="AK74" s="967" t="s">
        <v>539</v>
      </c>
      <c r="AL74" s="967"/>
      <c r="AM74" s="967"/>
      <c r="AN74" s="967"/>
      <c r="AO74" s="967"/>
      <c r="AP74" s="967">
        <v>387</v>
      </c>
      <c r="AQ74" s="967"/>
      <c r="AR74" s="967"/>
      <c r="AS74" s="967"/>
      <c r="AT74" s="967"/>
      <c r="AU74" s="967">
        <v>293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536</v>
      </c>
      <c r="C75" s="971"/>
      <c r="D75" s="971"/>
      <c r="E75" s="971"/>
      <c r="F75" s="971"/>
      <c r="G75" s="971"/>
      <c r="H75" s="971"/>
      <c r="I75" s="971"/>
      <c r="J75" s="971"/>
      <c r="K75" s="971"/>
      <c r="L75" s="971"/>
      <c r="M75" s="971"/>
      <c r="N75" s="971"/>
      <c r="O75" s="971"/>
      <c r="P75" s="972"/>
      <c r="Q75" s="974">
        <v>6564</v>
      </c>
      <c r="R75" s="975"/>
      <c r="S75" s="975"/>
      <c r="T75" s="975"/>
      <c r="U75" s="976"/>
      <c r="V75" s="977">
        <v>6194</v>
      </c>
      <c r="W75" s="975"/>
      <c r="X75" s="975"/>
      <c r="Y75" s="975"/>
      <c r="Z75" s="976"/>
      <c r="AA75" s="977">
        <v>370</v>
      </c>
      <c r="AB75" s="975"/>
      <c r="AC75" s="975"/>
      <c r="AD75" s="975"/>
      <c r="AE75" s="976"/>
      <c r="AF75" s="977">
        <v>370</v>
      </c>
      <c r="AG75" s="975"/>
      <c r="AH75" s="975"/>
      <c r="AI75" s="975"/>
      <c r="AJ75" s="976"/>
      <c r="AK75" s="977" t="s">
        <v>545</v>
      </c>
      <c r="AL75" s="975"/>
      <c r="AM75" s="975"/>
      <c r="AN75" s="975"/>
      <c r="AO75" s="976"/>
      <c r="AP75" s="977">
        <v>4017</v>
      </c>
      <c r="AQ75" s="975"/>
      <c r="AR75" s="975"/>
      <c r="AS75" s="975"/>
      <c r="AT75" s="976"/>
      <c r="AU75" s="977">
        <v>887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537</v>
      </c>
      <c r="C76" s="971"/>
      <c r="D76" s="971"/>
      <c r="E76" s="971"/>
      <c r="F76" s="971"/>
      <c r="G76" s="971"/>
      <c r="H76" s="971"/>
      <c r="I76" s="971"/>
      <c r="J76" s="971"/>
      <c r="K76" s="971"/>
      <c r="L76" s="971"/>
      <c r="M76" s="971"/>
      <c r="N76" s="971"/>
      <c r="O76" s="971"/>
      <c r="P76" s="972"/>
      <c r="Q76" s="974">
        <v>27</v>
      </c>
      <c r="R76" s="975"/>
      <c r="S76" s="975"/>
      <c r="T76" s="975"/>
      <c r="U76" s="976"/>
      <c r="V76" s="977">
        <v>26</v>
      </c>
      <c r="W76" s="975"/>
      <c r="X76" s="975"/>
      <c r="Y76" s="975"/>
      <c r="Z76" s="976"/>
      <c r="AA76" s="977">
        <v>2</v>
      </c>
      <c r="AB76" s="975"/>
      <c r="AC76" s="975"/>
      <c r="AD76" s="975"/>
      <c r="AE76" s="976"/>
      <c r="AF76" s="977">
        <v>2</v>
      </c>
      <c r="AG76" s="975"/>
      <c r="AH76" s="975"/>
      <c r="AI76" s="975"/>
      <c r="AJ76" s="976"/>
      <c r="AK76" s="977">
        <v>23</v>
      </c>
      <c r="AL76" s="975"/>
      <c r="AM76" s="975"/>
      <c r="AN76" s="975"/>
      <c r="AO76" s="976"/>
      <c r="AP76" s="977" t="s">
        <v>539</v>
      </c>
      <c r="AQ76" s="975"/>
      <c r="AR76" s="975"/>
      <c r="AS76" s="975"/>
      <c r="AT76" s="976"/>
      <c r="AU76" s="977" t="s">
        <v>539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10156</v>
      </c>
      <c r="AG88" s="955"/>
      <c r="AH88" s="955"/>
      <c r="AI88" s="955"/>
      <c r="AJ88" s="955"/>
      <c r="AK88" s="959"/>
      <c r="AL88" s="959"/>
      <c r="AM88" s="959"/>
      <c r="AN88" s="959"/>
      <c r="AO88" s="959"/>
      <c r="AP88" s="955">
        <v>4404</v>
      </c>
      <c r="AQ88" s="955"/>
      <c r="AR88" s="955"/>
      <c r="AS88" s="955"/>
      <c r="AT88" s="955"/>
      <c r="AU88" s="955">
        <v>1180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1493875</v>
      </c>
      <c r="AB110" s="873"/>
      <c r="AC110" s="873"/>
      <c r="AD110" s="873"/>
      <c r="AE110" s="874"/>
      <c r="AF110" s="875">
        <v>1466410</v>
      </c>
      <c r="AG110" s="873"/>
      <c r="AH110" s="873"/>
      <c r="AI110" s="873"/>
      <c r="AJ110" s="874"/>
      <c r="AK110" s="875">
        <v>1469480</v>
      </c>
      <c r="AL110" s="873"/>
      <c r="AM110" s="873"/>
      <c r="AN110" s="873"/>
      <c r="AO110" s="874"/>
      <c r="AP110" s="876">
        <v>14.4</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15673586</v>
      </c>
      <c r="BR110" s="800"/>
      <c r="BS110" s="800"/>
      <c r="BT110" s="800"/>
      <c r="BU110" s="800"/>
      <c r="BV110" s="800">
        <v>15943101</v>
      </c>
      <c r="BW110" s="800"/>
      <c r="BX110" s="800"/>
      <c r="BY110" s="800"/>
      <c r="BZ110" s="800"/>
      <c r="CA110" s="800">
        <v>15894212</v>
      </c>
      <c r="CB110" s="800"/>
      <c r="CC110" s="800"/>
      <c r="CD110" s="800"/>
      <c r="CE110" s="800"/>
      <c r="CF110" s="861">
        <v>155.19999999999999</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1389098</v>
      </c>
      <c r="BR111" s="771"/>
      <c r="BS111" s="771"/>
      <c r="BT111" s="771"/>
      <c r="BU111" s="771"/>
      <c r="BV111" s="771">
        <v>1554015</v>
      </c>
      <c r="BW111" s="771"/>
      <c r="BX111" s="771"/>
      <c r="BY111" s="771"/>
      <c r="BZ111" s="771"/>
      <c r="CA111" s="771">
        <v>1162259</v>
      </c>
      <c r="CB111" s="771"/>
      <c r="CC111" s="771"/>
      <c r="CD111" s="771"/>
      <c r="CE111" s="771"/>
      <c r="CF111" s="848">
        <v>11.4</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9361824</v>
      </c>
      <c r="BR112" s="771"/>
      <c r="BS112" s="771"/>
      <c r="BT112" s="771"/>
      <c r="BU112" s="771"/>
      <c r="BV112" s="771">
        <v>8509643</v>
      </c>
      <c r="BW112" s="771"/>
      <c r="BX112" s="771"/>
      <c r="BY112" s="771"/>
      <c r="BZ112" s="771"/>
      <c r="CA112" s="771">
        <v>8287825</v>
      </c>
      <c r="CB112" s="771"/>
      <c r="CC112" s="771"/>
      <c r="CD112" s="771"/>
      <c r="CE112" s="771"/>
      <c r="CF112" s="848">
        <v>80.900000000000006</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1139652</v>
      </c>
      <c r="DH112" s="771"/>
      <c r="DI112" s="771"/>
      <c r="DJ112" s="771"/>
      <c r="DK112" s="771"/>
      <c r="DL112" s="771">
        <v>1362773</v>
      </c>
      <c r="DM112" s="771"/>
      <c r="DN112" s="771"/>
      <c r="DO112" s="771"/>
      <c r="DP112" s="771"/>
      <c r="DQ112" s="771">
        <v>1021541</v>
      </c>
      <c r="DR112" s="771"/>
      <c r="DS112" s="771"/>
      <c r="DT112" s="771"/>
      <c r="DU112" s="771"/>
      <c r="DV112" s="823">
        <v>10</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535396</v>
      </c>
      <c r="AB113" s="909"/>
      <c r="AC113" s="909"/>
      <c r="AD113" s="909"/>
      <c r="AE113" s="910"/>
      <c r="AF113" s="911">
        <v>576603</v>
      </c>
      <c r="AG113" s="909"/>
      <c r="AH113" s="909"/>
      <c r="AI113" s="909"/>
      <c r="AJ113" s="910"/>
      <c r="AK113" s="911">
        <v>605955</v>
      </c>
      <c r="AL113" s="909"/>
      <c r="AM113" s="909"/>
      <c r="AN113" s="909"/>
      <c r="AO113" s="910"/>
      <c r="AP113" s="912">
        <v>5.9</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1720608</v>
      </c>
      <c r="BR113" s="771"/>
      <c r="BS113" s="771"/>
      <c r="BT113" s="771"/>
      <c r="BU113" s="771"/>
      <c r="BV113" s="771">
        <v>1364335</v>
      </c>
      <c r="BW113" s="771"/>
      <c r="BX113" s="771"/>
      <c r="BY113" s="771"/>
      <c r="BZ113" s="771"/>
      <c r="CA113" s="771">
        <v>1180119</v>
      </c>
      <c r="CB113" s="771"/>
      <c r="CC113" s="771"/>
      <c r="CD113" s="771"/>
      <c r="CE113" s="771"/>
      <c r="CF113" s="848">
        <v>11.5</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80071</v>
      </c>
      <c r="DH113" s="784"/>
      <c r="DI113" s="784"/>
      <c r="DJ113" s="784"/>
      <c r="DK113" s="785"/>
      <c r="DL113" s="786">
        <v>56666</v>
      </c>
      <c r="DM113" s="784"/>
      <c r="DN113" s="784"/>
      <c r="DO113" s="784"/>
      <c r="DP113" s="785"/>
      <c r="DQ113" s="786">
        <v>35113</v>
      </c>
      <c r="DR113" s="784"/>
      <c r="DS113" s="784"/>
      <c r="DT113" s="784"/>
      <c r="DU113" s="785"/>
      <c r="DV113" s="754">
        <v>0.3</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308448</v>
      </c>
      <c r="AB114" s="784"/>
      <c r="AC114" s="784"/>
      <c r="AD114" s="784"/>
      <c r="AE114" s="785"/>
      <c r="AF114" s="786">
        <v>296033</v>
      </c>
      <c r="AG114" s="784"/>
      <c r="AH114" s="784"/>
      <c r="AI114" s="784"/>
      <c r="AJ114" s="785"/>
      <c r="AK114" s="786">
        <v>298619</v>
      </c>
      <c r="AL114" s="784"/>
      <c r="AM114" s="784"/>
      <c r="AN114" s="784"/>
      <c r="AO114" s="785"/>
      <c r="AP114" s="754">
        <v>2.9</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4600848</v>
      </c>
      <c r="BR114" s="771"/>
      <c r="BS114" s="771"/>
      <c r="BT114" s="771"/>
      <c r="BU114" s="771"/>
      <c r="BV114" s="771">
        <v>4341009</v>
      </c>
      <c r="BW114" s="771"/>
      <c r="BX114" s="771"/>
      <c r="BY114" s="771"/>
      <c r="BZ114" s="771"/>
      <c r="CA114" s="771">
        <v>4214922</v>
      </c>
      <c r="CB114" s="771"/>
      <c r="CC114" s="771"/>
      <c r="CD114" s="771"/>
      <c r="CE114" s="771"/>
      <c r="CF114" s="848">
        <v>41.2</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216465</v>
      </c>
      <c r="AB115" s="909"/>
      <c r="AC115" s="909"/>
      <c r="AD115" s="909"/>
      <c r="AE115" s="910"/>
      <c r="AF115" s="911">
        <v>186213</v>
      </c>
      <c r="AG115" s="909"/>
      <c r="AH115" s="909"/>
      <c r="AI115" s="909"/>
      <c r="AJ115" s="910"/>
      <c r="AK115" s="911">
        <v>170105</v>
      </c>
      <c r="AL115" s="909"/>
      <c r="AM115" s="909"/>
      <c r="AN115" s="909"/>
      <c r="AO115" s="910"/>
      <c r="AP115" s="912">
        <v>1.7</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v>7306</v>
      </c>
      <c r="BR115" s="771"/>
      <c r="BS115" s="771"/>
      <c r="BT115" s="771"/>
      <c r="BU115" s="771"/>
      <c r="BV115" s="771">
        <v>5995</v>
      </c>
      <c r="BW115" s="771"/>
      <c r="BX115" s="771"/>
      <c r="BY115" s="771"/>
      <c r="BZ115" s="771"/>
      <c r="CA115" s="771">
        <v>2317</v>
      </c>
      <c r="CB115" s="771"/>
      <c r="CC115" s="771"/>
      <c r="CD115" s="771"/>
      <c r="CE115" s="771"/>
      <c r="CF115" s="848">
        <v>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2554184</v>
      </c>
      <c r="AB117" s="895"/>
      <c r="AC117" s="895"/>
      <c r="AD117" s="895"/>
      <c r="AE117" s="896"/>
      <c r="AF117" s="898">
        <v>2525259</v>
      </c>
      <c r="AG117" s="895"/>
      <c r="AH117" s="895"/>
      <c r="AI117" s="895"/>
      <c r="AJ117" s="896"/>
      <c r="AK117" s="898">
        <v>2544159</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32753270</v>
      </c>
      <c r="BR118" s="858"/>
      <c r="BS118" s="858"/>
      <c r="BT118" s="858"/>
      <c r="BU118" s="858"/>
      <c r="BV118" s="858">
        <v>31718098</v>
      </c>
      <c r="BW118" s="858"/>
      <c r="BX118" s="858"/>
      <c r="BY118" s="858"/>
      <c r="BZ118" s="858"/>
      <c r="CA118" s="858">
        <v>30741654</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3950667</v>
      </c>
      <c r="BR119" s="800"/>
      <c r="BS119" s="800"/>
      <c r="BT119" s="800"/>
      <c r="BU119" s="800"/>
      <c r="BV119" s="800">
        <v>4381387</v>
      </c>
      <c r="BW119" s="800"/>
      <c r="BX119" s="800"/>
      <c r="BY119" s="800"/>
      <c r="BZ119" s="800"/>
      <c r="CA119" s="800">
        <v>4892964</v>
      </c>
      <c r="CB119" s="800"/>
      <c r="CC119" s="800"/>
      <c r="CD119" s="800"/>
      <c r="CE119" s="800"/>
      <c r="CF119" s="861">
        <v>47.8</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169375</v>
      </c>
      <c r="DH119" s="717"/>
      <c r="DI119" s="717"/>
      <c r="DJ119" s="717"/>
      <c r="DK119" s="718"/>
      <c r="DL119" s="719">
        <v>134576</v>
      </c>
      <c r="DM119" s="717"/>
      <c r="DN119" s="717"/>
      <c r="DO119" s="717"/>
      <c r="DP119" s="718"/>
      <c r="DQ119" s="719">
        <v>105605</v>
      </c>
      <c r="DR119" s="717"/>
      <c r="DS119" s="717"/>
      <c r="DT119" s="717"/>
      <c r="DU119" s="718"/>
      <c r="DV119" s="807">
        <v>1</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910719</v>
      </c>
      <c r="BR120" s="771"/>
      <c r="BS120" s="771"/>
      <c r="BT120" s="771"/>
      <c r="BU120" s="771"/>
      <c r="BV120" s="771">
        <v>896232</v>
      </c>
      <c r="BW120" s="771"/>
      <c r="BX120" s="771"/>
      <c r="BY120" s="771"/>
      <c r="BZ120" s="771"/>
      <c r="CA120" s="771">
        <v>882241</v>
      </c>
      <c r="CB120" s="771"/>
      <c r="CC120" s="771"/>
      <c r="CD120" s="771"/>
      <c r="CE120" s="771"/>
      <c r="CF120" s="848">
        <v>8.6</v>
      </c>
      <c r="CG120" s="849"/>
      <c r="CH120" s="849"/>
      <c r="CI120" s="849"/>
      <c r="CJ120" s="849"/>
      <c r="CK120" s="850" t="s">
        <v>435</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5777370</v>
      </c>
      <c r="DH120" s="800"/>
      <c r="DI120" s="800"/>
      <c r="DJ120" s="800"/>
      <c r="DK120" s="800"/>
      <c r="DL120" s="800">
        <v>5608415</v>
      </c>
      <c r="DM120" s="800"/>
      <c r="DN120" s="800"/>
      <c r="DO120" s="800"/>
      <c r="DP120" s="800"/>
      <c r="DQ120" s="800">
        <v>5552748</v>
      </c>
      <c r="DR120" s="800"/>
      <c r="DS120" s="800"/>
      <c r="DT120" s="800"/>
      <c r="DU120" s="800"/>
      <c r="DV120" s="801">
        <v>54.2</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163797</v>
      </c>
      <c r="AB121" s="784"/>
      <c r="AC121" s="784"/>
      <c r="AD121" s="784"/>
      <c r="AE121" s="785"/>
      <c r="AF121" s="786">
        <v>143818</v>
      </c>
      <c r="AG121" s="784"/>
      <c r="AH121" s="784"/>
      <c r="AI121" s="784"/>
      <c r="AJ121" s="785"/>
      <c r="AK121" s="786">
        <v>135815</v>
      </c>
      <c r="AL121" s="784"/>
      <c r="AM121" s="784"/>
      <c r="AN121" s="784"/>
      <c r="AO121" s="785"/>
      <c r="AP121" s="754">
        <v>1.3</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17174221</v>
      </c>
      <c r="BR121" s="858"/>
      <c r="BS121" s="858"/>
      <c r="BT121" s="858"/>
      <c r="BU121" s="858"/>
      <c r="BV121" s="858">
        <v>17752183</v>
      </c>
      <c r="BW121" s="858"/>
      <c r="BX121" s="858"/>
      <c r="BY121" s="858"/>
      <c r="BZ121" s="858"/>
      <c r="CA121" s="858">
        <v>18729155</v>
      </c>
      <c r="CB121" s="858"/>
      <c r="CC121" s="858"/>
      <c r="CD121" s="858"/>
      <c r="CE121" s="858"/>
      <c r="CF121" s="859">
        <v>182.9</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2605145</v>
      </c>
      <c r="DH121" s="771"/>
      <c r="DI121" s="771"/>
      <c r="DJ121" s="771"/>
      <c r="DK121" s="771"/>
      <c r="DL121" s="771">
        <v>2105343</v>
      </c>
      <c r="DM121" s="771"/>
      <c r="DN121" s="771"/>
      <c r="DO121" s="771"/>
      <c r="DP121" s="771"/>
      <c r="DQ121" s="771">
        <v>1905123</v>
      </c>
      <c r="DR121" s="771"/>
      <c r="DS121" s="771"/>
      <c r="DT121" s="771"/>
      <c r="DU121" s="771"/>
      <c r="DV121" s="823">
        <v>18.600000000000001</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22035607</v>
      </c>
      <c r="BR122" s="840"/>
      <c r="BS122" s="840"/>
      <c r="BT122" s="840"/>
      <c r="BU122" s="840"/>
      <c r="BV122" s="840">
        <v>23029802</v>
      </c>
      <c r="BW122" s="840"/>
      <c r="BX122" s="840"/>
      <c r="BY122" s="840"/>
      <c r="BZ122" s="840"/>
      <c r="CA122" s="840">
        <v>24504360</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979309</v>
      </c>
      <c r="DH122" s="771"/>
      <c r="DI122" s="771"/>
      <c r="DJ122" s="771"/>
      <c r="DK122" s="771"/>
      <c r="DL122" s="771">
        <v>795885</v>
      </c>
      <c r="DM122" s="771"/>
      <c r="DN122" s="771"/>
      <c r="DO122" s="771"/>
      <c r="DP122" s="771"/>
      <c r="DQ122" s="771">
        <v>829954</v>
      </c>
      <c r="DR122" s="771"/>
      <c r="DS122" s="771"/>
      <c r="DT122" s="771"/>
      <c r="DU122" s="771"/>
      <c r="DV122" s="823">
        <v>8.1</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102.9</v>
      </c>
      <c r="BR123" s="832"/>
      <c r="BS123" s="832"/>
      <c r="BT123" s="832"/>
      <c r="BU123" s="832"/>
      <c r="BV123" s="832">
        <v>83.4</v>
      </c>
      <c r="BW123" s="832"/>
      <c r="BX123" s="832"/>
      <c r="BY123" s="832"/>
      <c r="BZ123" s="832"/>
      <c r="CA123" s="832">
        <v>60.9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42158</v>
      </c>
      <c r="AB126" s="784"/>
      <c r="AC126" s="784"/>
      <c r="AD126" s="784"/>
      <c r="AE126" s="785"/>
      <c r="AF126" s="786">
        <v>34799</v>
      </c>
      <c r="AG126" s="784"/>
      <c r="AH126" s="784"/>
      <c r="AI126" s="784"/>
      <c r="AJ126" s="785"/>
      <c r="AK126" s="786">
        <v>28972</v>
      </c>
      <c r="AL126" s="784"/>
      <c r="AM126" s="784"/>
      <c r="AN126" s="784"/>
      <c r="AO126" s="785"/>
      <c r="AP126" s="754">
        <v>0.3</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v>2407</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10510</v>
      </c>
      <c r="AB127" s="784"/>
      <c r="AC127" s="784"/>
      <c r="AD127" s="784"/>
      <c r="AE127" s="785"/>
      <c r="AF127" s="786">
        <v>7596</v>
      </c>
      <c r="AG127" s="784"/>
      <c r="AH127" s="784"/>
      <c r="AI127" s="784"/>
      <c r="AJ127" s="785"/>
      <c r="AK127" s="786">
        <v>5318</v>
      </c>
      <c r="AL127" s="784"/>
      <c r="AM127" s="784"/>
      <c r="AN127" s="784"/>
      <c r="AO127" s="785"/>
      <c r="AP127" s="754">
        <v>0.1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13.08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v>4899</v>
      </c>
      <c r="DH127" s="820"/>
      <c r="DI127" s="820"/>
      <c r="DJ127" s="820"/>
      <c r="DK127" s="820"/>
      <c r="DL127" s="820">
        <v>5995</v>
      </c>
      <c r="DM127" s="820"/>
      <c r="DN127" s="820"/>
      <c r="DO127" s="820"/>
      <c r="DP127" s="820"/>
      <c r="DQ127" s="820">
        <v>2317</v>
      </c>
      <c r="DR127" s="820"/>
      <c r="DS127" s="820"/>
      <c r="DT127" s="820"/>
      <c r="DU127" s="820"/>
      <c r="DV127" s="821">
        <v>0</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77452</v>
      </c>
      <c r="AB128" s="724"/>
      <c r="AC128" s="724"/>
      <c r="AD128" s="724"/>
      <c r="AE128" s="725"/>
      <c r="AF128" s="726">
        <v>39175</v>
      </c>
      <c r="AG128" s="724"/>
      <c r="AH128" s="724"/>
      <c r="AI128" s="724"/>
      <c r="AJ128" s="725"/>
      <c r="AK128" s="726">
        <v>81259</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18.079999999999998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11875312</v>
      </c>
      <c r="AB129" s="784"/>
      <c r="AC129" s="784"/>
      <c r="AD129" s="784"/>
      <c r="AE129" s="785"/>
      <c r="AF129" s="786">
        <v>11892899</v>
      </c>
      <c r="AG129" s="784"/>
      <c r="AH129" s="784"/>
      <c r="AI129" s="784"/>
      <c r="AJ129" s="785"/>
      <c r="AK129" s="786">
        <v>11833996</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9.1999999999999993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1463548</v>
      </c>
      <c r="AB130" s="784"/>
      <c r="AC130" s="784"/>
      <c r="AD130" s="784"/>
      <c r="AE130" s="785"/>
      <c r="AF130" s="786">
        <v>1486989</v>
      </c>
      <c r="AG130" s="784"/>
      <c r="AH130" s="784"/>
      <c r="AI130" s="784"/>
      <c r="AJ130" s="785"/>
      <c r="AK130" s="786">
        <v>1595131</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60.9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10411764</v>
      </c>
      <c r="AB131" s="717"/>
      <c r="AC131" s="717"/>
      <c r="AD131" s="717"/>
      <c r="AE131" s="718"/>
      <c r="AF131" s="719">
        <v>10405910</v>
      </c>
      <c r="AG131" s="717"/>
      <c r="AH131" s="717"/>
      <c r="AI131" s="717"/>
      <c r="AJ131" s="718"/>
      <c r="AK131" s="719">
        <v>10238865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9.7311464220000001</v>
      </c>
      <c r="AB132" s="740"/>
      <c r="AC132" s="740"/>
      <c r="AD132" s="740"/>
      <c r="AE132" s="741"/>
      <c r="AF132" s="742">
        <v>9.6012266109999995</v>
      </c>
      <c r="AG132" s="740"/>
      <c r="AH132" s="740"/>
      <c r="AI132" s="740"/>
      <c r="AJ132" s="741"/>
      <c r="AK132" s="742">
        <v>8.4752460359999997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11.2</v>
      </c>
      <c r="AB133" s="749"/>
      <c r="AC133" s="749"/>
      <c r="AD133" s="749"/>
      <c r="AE133" s="750"/>
      <c r="AF133" s="748">
        <v>10.3</v>
      </c>
      <c r="AG133" s="749"/>
      <c r="AH133" s="749"/>
      <c r="AI133" s="749"/>
      <c r="AJ133" s="750"/>
      <c r="AK133" s="748">
        <v>9.1999999999999993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2781018</v>
      </c>
      <c r="L9" s="264">
        <v>61747</v>
      </c>
      <c r="M9" s="265">
        <v>80825</v>
      </c>
      <c r="N9" s="266">
        <v>-23.6</v>
      </c>
    </row>
    <row r="10" spans="1:16" x14ac:dyDescent="0.15">
      <c r="A10" s="248"/>
      <c r="B10" s="244"/>
      <c r="C10" s="244"/>
      <c r="D10" s="244"/>
      <c r="E10" s="244"/>
      <c r="F10" s="244"/>
      <c r="G10" s="1133" t="s">
        <v>471</v>
      </c>
      <c r="H10" s="1134"/>
      <c r="I10" s="1134"/>
      <c r="J10" s="1135"/>
      <c r="K10" s="267">
        <v>202798</v>
      </c>
      <c r="L10" s="268">
        <v>4503</v>
      </c>
      <c r="M10" s="269">
        <v>6342</v>
      </c>
      <c r="N10" s="270">
        <v>-29</v>
      </c>
    </row>
    <row r="11" spans="1:16" ht="13.5" customHeight="1" x14ac:dyDescent="0.15">
      <c r="A11" s="248"/>
      <c r="B11" s="244"/>
      <c r="C11" s="244"/>
      <c r="D11" s="244"/>
      <c r="E11" s="244"/>
      <c r="F11" s="244"/>
      <c r="G11" s="1133" t="s">
        <v>472</v>
      </c>
      <c r="H11" s="1134"/>
      <c r="I11" s="1134"/>
      <c r="J11" s="1135"/>
      <c r="K11" s="267">
        <v>517920</v>
      </c>
      <c r="L11" s="268">
        <v>11499</v>
      </c>
      <c r="M11" s="269">
        <v>8139</v>
      </c>
      <c r="N11" s="270">
        <v>41.3</v>
      </c>
    </row>
    <row r="12" spans="1:16" ht="13.5" customHeight="1" x14ac:dyDescent="0.15">
      <c r="A12" s="248"/>
      <c r="B12" s="244"/>
      <c r="C12" s="244"/>
      <c r="D12" s="244"/>
      <c r="E12" s="244"/>
      <c r="F12" s="244"/>
      <c r="G12" s="1133" t="s">
        <v>473</v>
      </c>
      <c r="H12" s="1134"/>
      <c r="I12" s="1134"/>
      <c r="J12" s="1135"/>
      <c r="K12" s="267">
        <v>201185</v>
      </c>
      <c r="L12" s="268">
        <v>4467</v>
      </c>
      <c r="M12" s="269">
        <v>1344</v>
      </c>
      <c r="N12" s="270">
        <v>232.4</v>
      </c>
    </row>
    <row r="13" spans="1:16" ht="13.5" customHeight="1" x14ac:dyDescent="0.15">
      <c r="A13" s="248"/>
      <c r="B13" s="244"/>
      <c r="C13" s="244"/>
      <c r="D13" s="244"/>
      <c r="E13" s="244"/>
      <c r="F13" s="244"/>
      <c r="G13" s="1133" t="s">
        <v>474</v>
      </c>
      <c r="H13" s="1134"/>
      <c r="I13" s="1134"/>
      <c r="J13" s="1135"/>
      <c r="K13" s="267" t="s">
        <v>475</v>
      </c>
      <c r="L13" s="268" t="s">
        <v>475</v>
      </c>
      <c r="M13" s="269" t="s">
        <v>475</v>
      </c>
      <c r="N13" s="270" t="s">
        <v>475</v>
      </c>
    </row>
    <row r="14" spans="1:16" ht="13.5" customHeight="1" x14ac:dyDescent="0.15">
      <c r="A14" s="248"/>
      <c r="B14" s="244"/>
      <c r="C14" s="244"/>
      <c r="D14" s="244"/>
      <c r="E14" s="244"/>
      <c r="F14" s="244"/>
      <c r="G14" s="1133" t="s">
        <v>476</v>
      </c>
      <c r="H14" s="1134"/>
      <c r="I14" s="1134"/>
      <c r="J14" s="1135"/>
      <c r="K14" s="267">
        <v>249061</v>
      </c>
      <c r="L14" s="268">
        <v>5530</v>
      </c>
      <c r="M14" s="269">
        <v>3637</v>
      </c>
      <c r="N14" s="270">
        <v>52</v>
      </c>
    </row>
    <row r="15" spans="1:16" ht="13.5" customHeight="1" x14ac:dyDescent="0.15">
      <c r="A15" s="248"/>
      <c r="B15" s="244"/>
      <c r="C15" s="244"/>
      <c r="D15" s="244"/>
      <c r="E15" s="244"/>
      <c r="F15" s="244"/>
      <c r="G15" s="1133" t="s">
        <v>477</v>
      </c>
      <c r="H15" s="1134"/>
      <c r="I15" s="1134"/>
      <c r="J15" s="1135"/>
      <c r="K15" s="267">
        <v>58361</v>
      </c>
      <c r="L15" s="268">
        <v>1296</v>
      </c>
      <c r="M15" s="269">
        <v>1906</v>
      </c>
      <c r="N15" s="270">
        <v>-32</v>
      </c>
    </row>
    <row r="16" spans="1:16" x14ac:dyDescent="0.15">
      <c r="A16" s="248"/>
      <c r="B16" s="244"/>
      <c r="C16" s="244"/>
      <c r="D16" s="244"/>
      <c r="E16" s="244"/>
      <c r="F16" s="244"/>
      <c r="G16" s="1136" t="s">
        <v>478</v>
      </c>
      <c r="H16" s="1137"/>
      <c r="I16" s="1137"/>
      <c r="J16" s="1138"/>
      <c r="K16" s="268">
        <v>-283579</v>
      </c>
      <c r="L16" s="268">
        <v>-6296</v>
      </c>
      <c r="M16" s="269">
        <v>-8599</v>
      </c>
      <c r="N16" s="270">
        <v>-26.8</v>
      </c>
    </row>
    <row r="17" spans="1:16" x14ac:dyDescent="0.15">
      <c r="A17" s="248"/>
      <c r="B17" s="244"/>
      <c r="C17" s="244"/>
      <c r="D17" s="244"/>
      <c r="E17" s="244"/>
      <c r="F17" s="244"/>
      <c r="G17" s="1136" t="s">
        <v>169</v>
      </c>
      <c r="H17" s="1137"/>
      <c r="I17" s="1137"/>
      <c r="J17" s="1138"/>
      <c r="K17" s="268">
        <v>3726764</v>
      </c>
      <c r="L17" s="268">
        <v>82745</v>
      </c>
      <c r="M17" s="269">
        <v>93595</v>
      </c>
      <c r="N17" s="270">
        <v>-11.6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7.48</v>
      </c>
      <c r="L21" s="281">
        <v>9.1300000000000008</v>
      </c>
      <c r="M21" s="282">
        <v>-1.65</v>
      </c>
      <c r="N21" s="249"/>
      <c r="O21" s="283"/>
      <c r="P21" s="279"/>
    </row>
    <row r="22" spans="1:16" s="284" customFormat="1" x14ac:dyDescent="0.15">
      <c r="A22" s="279"/>
      <c r="B22" s="249"/>
      <c r="C22" s="249"/>
      <c r="D22" s="249"/>
      <c r="E22" s="249"/>
      <c r="F22" s="249"/>
      <c r="G22" s="1130" t="s">
        <v>484</v>
      </c>
      <c r="H22" s="1131"/>
      <c r="I22" s="1131"/>
      <c r="J22" s="1132"/>
      <c r="K22" s="285">
        <v>94.8</v>
      </c>
      <c r="L22" s="286">
        <v>96.9</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1469480</v>
      </c>
      <c r="L32" s="294">
        <v>32627</v>
      </c>
      <c r="M32" s="295">
        <v>60757</v>
      </c>
      <c r="N32" s="296">
        <v>-46.3</v>
      </c>
    </row>
    <row r="33" spans="1:16" ht="13.5" customHeight="1" x14ac:dyDescent="0.15">
      <c r="A33" s="248"/>
      <c r="B33" s="244"/>
      <c r="C33" s="244"/>
      <c r="D33" s="244"/>
      <c r="E33" s="244"/>
      <c r="F33" s="244"/>
      <c r="G33" s="1121" t="s">
        <v>488</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489</v>
      </c>
      <c r="H34" s="1122"/>
      <c r="I34" s="1122"/>
      <c r="J34" s="1123"/>
      <c r="K34" s="294" t="s">
        <v>475</v>
      </c>
      <c r="L34" s="294" t="s">
        <v>475</v>
      </c>
      <c r="M34" s="295">
        <v>12</v>
      </c>
      <c r="N34" s="296" t="s">
        <v>475</v>
      </c>
    </row>
    <row r="35" spans="1:16" ht="27" customHeight="1" x14ac:dyDescent="0.15">
      <c r="A35" s="248"/>
      <c r="B35" s="244"/>
      <c r="C35" s="244"/>
      <c r="D35" s="244"/>
      <c r="E35" s="244"/>
      <c r="F35" s="244"/>
      <c r="G35" s="1121" t="s">
        <v>490</v>
      </c>
      <c r="H35" s="1122"/>
      <c r="I35" s="1122"/>
      <c r="J35" s="1123"/>
      <c r="K35" s="294">
        <v>605955</v>
      </c>
      <c r="L35" s="294">
        <v>13454</v>
      </c>
      <c r="M35" s="295">
        <v>18759</v>
      </c>
      <c r="N35" s="296">
        <v>-28.3</v>
      </c>
    </row>
    <row r="36" spans="1:16" ht="27" customHeight="1" x14ac:dyDescent="0.15">
      <c r="A36" s="248"/>
      <c r="B36" s="244"/>
      <c r="C36" s="244"/>
      <c r="D36" s="244"/>
      <c r="E36" s="244"/>
      <c r="F36" s="244"/>
      <c r="G36" s="1121" t="s">
        <v>491</v>
      </c>
      <c r="H36" s="1122"/>
      <c r="I36" s="1122"/>
      <c r="J36" s="1123"/>
      <c r="K36" s="294">
        <v>298619</v>
      </c>
      <c r="L36" s="294">
        <v>6630</v>
      </c>
      <c r="M36" s="295">
        <v>3072</v>
      </c>
      <c r="N36" s="296">
        <v>115.8</v>
      </c>
    </row>
    <row r="37" spans="1:16" ht="13.5" customHeight="1" x14ac:dyDescent="0.15">
      <c r="A37" s="248"/>
      <c r="B37" s="244"/>
      <c r="C37" s="244"/>
      <c r="D37" s="244"/>
      <c r="E37" s="244"/>
      <c r="F37" s="244"/>
      <c r="G37" s="1121" t="s">
        <v>492</v>
      </c>
      <c r="H37" s="1122"/>
      <c r="I37" s="1122"/>
      <c r="J37" s="1123"/>
      <c r="K37" s="294">
        <v>170105</v>
      </c>
      <c r="L37" s="294">
        <v>3777</v>
      </c>
      <c r="M37" s="295">
        <v>1649</v>
      </c>
      <c r="N37" s="296">
        <v>129</v>
      </c>
    </row>
    <row r="38" spans="1:16" ht="27" customHeight="1" x14ac:dyDescent="0.15">
      <c r="A38" s="248"/>
      <c r="B38" s="244"/>
      <c r="C38" s="244"/>
      <c r="D38" s="244"/>
      <c r="E38" s="244"/>
      <c r="F38" s="244"/>
      <c r="G38" s="1124" t="s">
        <v>493</v>
      </c>
      <c r="H38" s="1125"/>
      <c r="I38" s="1125"/>
      <c r="J38" s="1126"/>
      <c r="K38" s="297" t="s">
        <v>475</v>
      </c>
      <c r="L38" s="297" t="s">
        <v>475</v>
      </c>
      <c r="M38" s="298">
        <v>6</v>
      </c>
      <c r="N38" s="299" t="s">
        <v>475</v>
      </c>
      <c r="O38" s="293"/>
    </row>
    <row r="39" spans="1:16" x14ac:dyDescent="0.15">
      <c r="A39" s="248"/>
      <c r="B39" s="244"/>
      <c r="C39" s="244"/>
      <c r="D39" s="244"/>
      <c r="E39" s="244"/>
      <c r="F39" s="244"/>
      <c r="G39" s="1124" t="s">
        <v>494</v>
      </c>
      <c r="H39" s="1125"/>
      <c r="I39" s="1125"/>
      <c r="J39" s="1126"/>
      <c r="K39" s="300">
        <v>-81259</v>
      </c>
      <c r="L39" s="300">
        <v>-1804</v>
      </c>
      <c r="M39" s="301">
        <v>-3997</v>
      </c>
      <c r="N39" s="302">
        <v>-54.9</v>
      </c>
      <c r="O39" s="293"/>
    </row>
    <row r="40" spans="1:16" ht="27" customHeight="1" x14ac:dyDescent="0.15">
      <c r="A40" s="248"/>
      <c r="B40" s="244"/>
      <c r="C40" s="244"/>
      <c r="D40" s="244"/>
      <c r="E40" s="244"/>
      <c r="F40" s="244"/>
      <c r="G40" s="1121" t="s">
        <v>495</v>
      </c>
      <c r="H40" s="1122"/>
      <c r="I40" s="1122"/>
      <c r="J40" s="1123"/>
      <c r="K40" s="300">
        <v>-1595131</v>
      </c>
      <c r="L40" s="300">
        <v>-35417</v>
      </c>
      <c r="M40" s="301">
        <v>-56436</v>
      </c>
      <c r="N40" s="302">
        <v>-37.200000000000003</v>
      </c>
      <c r="O40" s="293"/>
    </row>
    <row r="41" spans="1:16" x14ac:dyDescent="0.15">
      <c r="A41" s="248"/>
      <c r="B41" s="244"/>
      <c r="C41" s="244"/>
      <c r="D41" s="244"/>
      <c r="E41" s="244"/>
      <c r="F41" s="244"/>
      <c r="G41" s="1127" t="s">
        <v>279</v>
      </c>
      <c r="H41" s="1128"/>
      <c r="I41" s="1128"/>
      <c r="J41" s="1129"/>
      <c r="K41" s="294">
        <v>867769</v>
      </c>
      <c r="L41" s="300">
        <v>19267</v>
      </c>
      <c r="M41" s="301">
        <v>23822</v>
      </c>
      <c r="N41" s="302">
        <v>-19.100000000000001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2071639</v>
      </c>
      <c r="J51" s="320">
        <v>44019</v>
      </c>
      <c r="K51" s="321">
        <v>-13.8</v>
      </c>
      <c r="L51" s="322">
        <v>86381</v>
      </c>
      <c r="M51" s="323">
        <v>9.3000000000000007</v>
      </c>
      <c r="N51" s="324">
        <v>-23.1</v>
      </c>
    </row>
    <row r="52" spans="1:14" x14ac:dyDescent="0.15">
      <c r="A52" s="248"/>
      <c r="B52" s="244"/>
      <c r="C52" s="244"/>
      <c r="D52" s="244"/>
      <c r="E52" s="244"/>
      <c r="F52" s="244"/>
      <c r="G52" s="325"/>
      <c r="H52" s="326" t="s">
        <v>506</v>
      </c>
      <c r="I52" s="327">
        <v>292187</v>
      </c>
      <c r="J52" s="328">
        <v>6209</v>
      </c>
      <c r="K52" s="329">
        <v>-74</v>
      </c>
      <c r="L52" s="330">
        <v>41242</v>
      </c>
      <c r="M52" s="331">
        <v>-10.4</v>
      </c>
      <c r="N52" s="332">
        <v>-63.6</v>
      </c>
    </row>
    <row r="53" spans="1:14" x14ac:dyDescent="0.15">
      <c r="A53" s="248"/>
      <c r="B53" s="244"/>
      <c r="C53" s="244"/>
      <c r="D53" s="244"/>
      <c r="E53" s="244"/>
      <c r="F53" s="244"/>
      <c r="G53" s="310" t="s">
        <v>507</v>
      </c>
      <c r="H53" s="311"/>
      <c r="I53" s="319">
        <v>1450972</v>
      </c>
      <c r="J53" s="320">
        <v>31227</v>
      </c>
      <c r="K53" s="321">
        <v>-29.1</v>
      </c>
      <c r="L53" s="322">
        <v>67088</v>
      </c>
      <c r="M53" s="323">
        <v>-22.3</v>
      </c>
      <c r="N53" s="324">
        <v>-6.8</v>
      </c>
    </row>
    <row r="54" spans="1:14" x14ac:dyDescent="0.15">
      <c r="A54" s="248"/>
      <c r="B54" s="244"/>
      <c r="C54" s="244"/>
      <c r="D54" s="244"/>
      <c r="E54" s="244"/>
      <c r="F54" s="244"/>
      <c r="G54" s="325"/>
      <c r="H54" s="326" t="s">
        <v>506</v>
      </c>
      <c r="I54" s="327">
        <v>559968</v>
      </c>
      <c r="J54" s="328">
        <v>12051</v>
      </c>
      <c r="K54" s="329">
        <v>94.1</v>
      </c>
      <c r="L54" s="330">
        <v>37146</v>
      </c>
      <c r="M54" s="331">
        <v>-9.9</v>
      </c>
      <c r="N54" s="332">
        <v>104</v>
      </c>
    </row>
    <row r="55" spans="1:14" x14ac:dyDescent="0.15">
      <c r="A55" s="248"/>
      <c r="B55" s="244"/>
      <c r="C55" s="244"/>
      <c r="D55" s="244"/>
      <c r="E55" s="244"/>
      <c r="F55" s="244"/>
      <c r="G55" s="310" t="s">
        <v>508</v>
      </c>
      <c r="H55" s="311"/>
      <c r="I55" s="319">
        <v>1301642</v>
      </c>
      <c r="J55" s="320">
        <v>28254</v>
      </c>
      <c r="K55" s="321">
        <v>-9.5</v>
      </c>
      <c r="L55" s="322">
        <v>70489</v>
      </c>
      <c r="M55" s="323">
        <v>5.0999999999999996</v>
      </c>
      <c r="N55" s="324">
        <v>-14.6</v>
      </c>
    </row>
    <row r="56" spans="1:14" x14ac:dyDescent="0.15">
      <c r="A56" s="248"/>
      <c r="B56" s="244"/>
      <c r="C56" s="244"/>
      <c r="D56" s="244"/>
      <c r="E56" s="244"/>
      <c r="F56" s="244"/>
      <c r="G56" s="325"/>
      <c r="H56" s="326" t="s">
        <v>506</v>
      </c>
      <c r="I56" s="327">
        <v>523749</v>
      </c>
      <c r="J56" s="328">
        <v>11369</v>
      </c>
      <c r="K56" s="329">
        <v>-5.7</v>
      </c>
      <c r="L56" s="330">
        <v>37817</v>
      </c>
      <c r="M56" s="331">
        <v>1.8</v>
      </c>
      <c r="N56" s="332">
        <v>-7.5</v>
      </c>
    </row>
    <row r="57" spans="1:14" x14ac:dyDescent="0.15">
      <c r="A57" s="248"/>
      <c r="B57" s="244"/>
      <c r="C57" s="244"/>
      <c r="D57" s="244"/>
      <c r="E57" s="244"/>
      <c r="F57" s="244"/>
      <c r="G57" s="310" t="s">
        <v>509</v>
      </c>
      <c r="H57" s="311"/>
      <c r="I57" s="319">
        <v>1672401</v>
      </c>
      <c r="J57" s="320">
        <v>36583</v>
      </c>
      <c r="K57" s="321">
        <v>29.5</v>
      </c>
      <c r="L57" s="322">
        <v>84389</v>
      </c>
      <c r="M57" s="323">
        <v>19.7</v>
      </c>
      <c r="N57" s="324">
        <v>9.8000000000000007</v>
      </c>
    </row>
    <row r="58" spans="1:14" x14ac:dyDescent="0.15">
      <c r="A58" s="248"/>
      <c r="B58" s="244"/>
      <c r="C58" s="244"/>
      <c r="D58" s="244"/>
      <c r="E58" s="244"/>
      <c r="F58" s="244"/>
      <c r="G58" s="325"/>
      <c r="H58" s="326" t="s">
        <v>506</v>
      </c>
      <c r="I58" s="327">
        <v>762840</v>
      </c>
      <c r="J58" s="328">
        <v>16687</v>
      </c>
      <c r="K58" s="329">
        <v>46.8</v>
      </c>
      <c r="L58" s="330">
        <v>44339</v>
      </c>
      <c r="M58" s="331">
        <v>17.2</v>
      </c>
      <c r="N58" s="332">
        <v>29.6</v>
      </c>
    </row>
    <row r="59" spans="1:14" x14ac:dyDescent="0.15">
      <c r="A59" s="248"/>
      <c r="B59" s="244"/>
      <c r="C59" s="244"/>
      <c r="D59" s="244"/>
      <c r="E59" s="244"/>
      <c r="F59" s="244"/>
      <c r="G59" s="310" t="s">
        <v>510</v>
      </c>
      <c r="H59" s="311"/>
      <c r="I59" s="319">
        <v>1224660</v>
      </c>
      <c r="J59" s="320">
        <v>27191</v>
      </c>
      <c r="K59" s="321">
        <v>-25.7</v>
      </c>
      <c r="L59" s="322">
        <v>83623</v>
      </c>
      <c r="M59" s="323">
        <v>-0.9</v>
      </c>
      <c r="N59" s="324">
        <v>-24.8</v>
      </c>
    </row>
    <row r="60" spans="1:14" x14ac:dyDescent="0.15">
      <c r="A60" s="248"/>
      <c r="B60" s="244"/>
      <c r="C60" s="244"/>
      <c r="D60" s="244"/>
      <c r="E60" s="244"/>
      <c r="F60" s="244"/>
      <c r="G60" s="325"/>
      <c r="H60" s="326" t="s">
        <v>506</v>
      </c>
      <c r="I60" s="333">
        <v>856525</v>
      </c>
      <c r="J60" s="328">
        <v>19017</v>
      </c>
      <c r="K60" s="329">
        <v>14</v>
      </c>
      <c r="L60" s="330">
        <v>48787</v>
      </c>
      <c r="M60" s="331">
        <v>10</v>
      </c>
      <c r="N60" s="332">
        <v>4</v>
      </c>
    </row>
    <row r="61" spans="1:14" x14ac:dyDescent="0.15">
      <c r="A61" s="248"/>
      <c r="B61" s="244"/>
      <c r="C61" s="244"/>
      <c r="D61" s="244"/>
      <c r="E61" s="244"/>
      <c r="F61" s="244"/>
      <c r="G61" s="310" t="s">
        <v>511</v>
      </c>
      <c r="H61" s="334"/>
      <c r="I61" s="335">
        <v>1544263</v>
      </c>
      <c r="J61" s="336">
        <v>33455</v>
      </c>
      <c r="K61" s="337">
        <v>-9.6999999999999993</v>
      </c>
      <c r="L61" s="338">
        <v>78394</v>
      </c>
      <c r="M61" s="339">
        <v>2.2000000000000002</v>
      </c>
      <c r="N61" s="324">
        <v>-11.9</v>
      </c>
    </row>
    <row r="62" spans="1:14" x14ac:dyDescent="0.15">
      <c r="A62" s="248"/>
      <c r="B62" s="244"/>
      <c r="C62" s="244"/>
      <c r="D62" s="244"/>
      <c r="E62" s="244"/>
      <c r="F62" s="244"/>
      <c r="G62" s="325"/>
      <c r="H62" s="326" t="s">
        <v>506</v>
      </c>
      <c r="I62" s="327">
        <v>599054</v>
      </c>
      <c r="J62" s="328">
        <v>13067</v>
      </c>
      <c r="K62" s="329">
        <v>15</v>
      </c>
      <c r="L62" s="330">
        <v>41866</v>
      </c>
      <c r="M62" s="331">
        <v>1.7</v>
      </c>
      <c r="N62" s="332">
        <v>13.3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7.54</v>
      </c>
      <c r="G47" s="12">
        <v>11.86</v>
      </c>
      <c r="H47" s="12">
        <v>16.27</v>
      </c>
      <c r="I47" s="12">
        <v>20.47</v>
      </c>
      <c r="J47" s="13">
        <v>25.35</v>
      </c>
    </row>
    <row r="48" spans="2:10" ht="57.75" customHeight="1" x14ac:dyDescent="0.15">
      <c r="B48" s="14"/>
      <c r="C48" s="1141" t="s">
        <v>4</v>
      </c>
      <c r="D48" s="1141"/>
      <c r="E48" s="1142"/>
      <c r="F48" s="15">
        <v>9.5399999999999991</v>
      </c>
      <c r="G48" s="16">
        <v>12.56</v>
      </c>
      <c r="H48" s="16">
        <v>14.89</v>
      </c>
      <c r="I48" s="16">
        <v>16.489999999999998</v>
      </c>
      <c r="J48" s="17">
        <v>17.14</v>
      </c>
    </row>
    <row r="49" spans="2:10" ht="57.75" customHeight="1" thickBot="1" x14ac:dyDescent="0.2">
      <c r="B49" s="18"/>
      <c r="C49" s="1143" t="s">
        <v>5</v>
      </c>
      <c r="D49" s="1143"/>
      <c r="E49" s="1144"/>
      <c r="F49" s="19">
        <v>6.79</v>
      </c>
      <c r="G49" s="20">
        <v>6.96</v>
      </c>
      <c r="H49" s="20">
        <v>6.33</v>
      </c>
      <c r="I49" s="20">
        <v>5.88</v>
      </c>
      <c r="J49" s="21">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9.5299999999999994</v>
      </c>
      <c r="G34" s="33">
        <v>12.56</v>
      </c>
      <c r="H34" s="33">
        <v>14.88</v>
      </c>
      <c r="I34" s="33">
        <v>16.489999999999998</v>
      </c>
      <c r="J34" s="34">
        <v>17.14</v>
      </c>
      <c r="K34" s="22"/>
      <c r="L34" s="22"/>
      <c r="M34" s="22"/>
      <c r="N34" s="22"/>
      <c r="O34" s="22"/>
      <c r="P34" s="22"/>
    </row>
    <row r="35" spans="1:16" ht="39" customHeight="1" x14ac:dyDescent="0.15">
      <c r="A35" s="22"/>
      <c r="B35" s="35"/>
      <c r="C35" s="1145" t="s">
        <v>519</v>
      </c>
      <c r="D35" s="1146"/>
      <c r="E35" s="1147"/>
      <c r="F35" s="36">
        <v>3.42</v>
      </c>
      <c r="G35" s="37">
        <v>3.49</v>
      </c>
      <c r="H35" s="37">
        <v>3.35</v>
      </c>
      <c r="I35" s="37">
        <v>2.7</v>
      </c>
      <c r="J35" s="38">
        <v>3.19</v>
      </c>
      <c r="K35" s="22"/>
      <c r="L35" s="22"/>
      <c r="M35" s="22"/>
      <c r="N35" s="22"/>
      <c r="O35" s="22"/>
      <c r="P35" s="22"/>
    </row>
    <row r="36" spans="1:16" ht="39" customHeight="1" x14ac:dyDescent="0.15">
      <c r="A36" s="22"/>
      <c r="B36" s="35"/>
      <c r="C36" s="1145" t="s">
        <v>520</v>
      </c>
      <c r="D36" s="1146"/>
      <c r="E36" s="1147"/>
      <c r="F36" s="36">
        <v>4.5999999999999996</v>
      </c>
      <c r="G36" s="37">
        <v>3.92</v>
      </c>
      <c r="H36" s="37">
        <v>3.78</v>
      </c>
      <c r="I36" s="37">
        <v>3.42</v>
      </c>
      <c r="J36" s="38">
        <v>1.74</v>
      </c>
      <c r="K36" s="22"/>
      <c r="L36" s="22"/>
      <c r="M36" s="22"/>
      <c r="N36" s="22"/>
      <c r="O36" s="22"/>
      <c r="P36" s="22"/>
    </row>
    <row r="37" spans="1:16" ht="39" customHeight="1" x14ac:dyDescent="0.15">
      <c r="A37" s="22"/>
      <c r="B37" s="35"/>
      <c r="C37" s="1145" t="s">
        <v>521</v>
      </c>
      <c r="D37" s="1146"/>
      <c r="E37" s="1147"/>
      <c r="F37" s="36">
        <v>0.74</v>
      </c>
      <c r="G37" s="37">
        <v>0.73</v>
      </c>
      <c r="H37" s="37">
        <v>1.01</v>
      </c>
      <c r="I37" s="37">
        <v>0.62</v>
      </c>
      <c r="J37" s="38">
        <v>1.63</v>
      </c>
      <c r="K37" s="22"/>
      <c r="L37" s="22"/>
      <c r="M37" s="22"/>
      <c r="N37" s="22"/>
      <c r="O37" s="22"/>
      <c r="P37" s="22"/>
    </row>
    <row r="38" spans="1:16" ht="39" customHeight="1" x14ac:dyDescent="0.15">
      <c r="A38" s="22"/>
      <c r="B38" s="35"/>
      <c r="C38" s="1145" t="s">
        <v>522</v>
      </c>
      <c r="D38" s="1146"/>
      <c r="E38" s="1147"/>
      <c r="F38" s="36">
        <v>0.11</v>
      </c>
      <c r="G38" s="37">
        <v>0.21</v>
      </c>
      <c r="H38" s="37">
        <v>0.25</v>
      </c>
      <c r="I38" s="37">
        <v>0.37</v>
      </c>
      <c r="J38" s="38">
        <v>0.13</v>
      </c>
      <c r="K38" s="22"/>
      <c r="L38" s="22"/>
      <c r="M38" s="22"/>
      <c r="N38" s="22"/>
      <c r="O38" s="22"/>
      <c r="P38" s="22"/>
    </row>
    <row r="39" spans="1:16" ht="39" customHeight="1" x14ac:dyDescent="0.15">
      <c r="A39" s="22"/>
      <c r="B39" s="35"/>
      <c r="C39" s="1145" t="s">
        <v>523</v>
      </c>
      <c r="D39" s="1146"/>
      <c r="E39" s="1147"/>
      <c r="F39" s="36">
        <v>0.04</v>
      </c>
      <c r="G39" s="37">
        <v>0.05</v>
      </c>
      <c r="H39" s="37">
        <v>0.08</v>
      </c>
      <c r="I39" s="37">
        <v>0.2</v>
      </c>
      <c r="J39" s="38">
        <v>0.08</v>
      </c>
      <c r="K39" s="22"/>
      <c r="L39" s="22"/>
      <c r="M39" s="22"/>
      <c r="N39" s="22"/>
      <c r="O39" s="22"/>
      <c r="P39" s="22"/>
    </row>
    <row r="40" spans="1:16" ht="39" customHeight="1" x14ac:dyDescent="0.15">
      <c r="A40" s="22"/>
      <c r="B40" s="35"/>
      <c r="C40" s="1145" t="s">
        <v>524</v>
      </c>
      <c r="D40" s="1146"/>
      <c r="E40" s="1147"/>
      <c r="F40" s="36">
        <v>0.02</v>
      </c>
      <c r="G40" s="37">
        <v>0.01</v>
      </c>
      <c r="H40" s="37">
        <v>0.05</v>
      </c>
      <c r="I40" s="37">
        <v>0.06</v>
      </c>
      <c r="J40" s="38">
        <v>7.0000000000000007E-2</v>
      </c>
      <c r="K40" s="22"/>
      <c r="L40" s="22"/>
      <c r="M40" s="22"/>
      <c r="N40" s="22"/>
      <c r="O40" s="22"/>
      <c r="P40" s="22"/>
    </row>
    <row r="41" spans="1:16" ht="39" customHeight="1" x14ac:dyDescent="0.15">
      <c r="A41" s="22"/>
      <c r="B41" s="35"/>
      <c r="C41" s="1145" t="s">
        <v>525</v>
      </c>
      <c r="D41" s="1146"/>
      <c r="E41" s="1147"/>
      <c r="F41" s="36">
        <v>0.02</v>
      </c>
      <c r="G41" s="37" t="s">
        <v>526</v>
      </c>
      <c r="H41" s="37">
        <v>0.02</v>
      </c>
      <c r="I41" s="37">
        <v>0.01</v>
      </c>
      <c r="J41" s="38">
        <v>0.01</v>
      </c>
      <c r="K41" s="22"/>
      <c r="L41" s="22"/>
      <c r="M41" s="22"/>
      <c r="N41" s="22"/>
      <c r="O41" s="22"/>
      <c r="P41" s="22"/>
    </row>
    <row r="42" spans="1:16" ht="39" customHeight="1" x14ac:dyDescent="0.15">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528</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1583</v>
      </c>
      <c r="L45" s="60">
        <v>1603</v>
      </c>
      <c r="M45" s="60">
        <v>1494</v>
      </c>
      <c r="N45" s="60">
        <v>1466</v>
      </c>
      <c r="O45" s="61">
        <v>1469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683</v>
      </c>
      <c r="L48" s="64">
        <v>596</v>
      </c>
      <c r="M48" s="64">
        <v>535</v>
      </c>
      <c r="N48" s="64">
        <v>577</v>
      </c>
      <c r="O48" s="65">
        <v>606</v>
      </c>
      <c r="P48" s="48"/>
      <c r="Q48" s="48"/>
      <c r="R48" s="48"/>
      <c r="S48" s="48"/>
      <c r="T48" s="48"/>
      <c r="U48" s="48"/>
    </row>
    <row r="49" spans="1:21" ht="30.75" customHeight="1" x14ac:dyDescent="0.15">
      <c r="A49" s="48"/>
      <c r="B49" s="1163"/>
      <c r="C49" s="1164"/>
      <c r="D49" s="62"/>
      <c r="E49" s="1155" t="s">
        <v>16</v>
      </c>
      <c r="F49" s="1155"/>
      <c r="G49" s="1155"/>
      <c r="H49" s="1155"/>
      <c r="I49" s="1155"/>
      <c r="J49" s="1156"/>
      <c r="K49" s="63">
        <v>263</v>
      </c>
      <c r="L49" s="64">
        <v>315</v>
      </c>
      <c r="M49" s="64">
        <v>308</v>
      </c>
      <c r="N49" s="64">
        <v>296</v>
      </c>
      <c r="O49" s="65">
        <v>299</v>
      </c>
      <c r="P49" s="48"/>
      <c r="Q49" s="48"/>
      <c r="R49" s="48"/>
      <c r="S49" s="48"/>
      <c r="T49" s="48"/>
      <c r="U49" s="48"/>
    </row>
    <row r="50" spans="1:21" ht="30.75" customHeight="1" x14ac:dyDescent="0.15">
      <c r="A50" s="48"/>
      <c r="B50" s="1163"/>
      <c r="C50" s="1164"/>
      <c r="D50" s="62"/>
      <c r="E50" s="1155" t="s">
        <v>17</v>
      </c>
      <c r="F50" s="1155"/>
      <c r="G50" s="1155"/>
      <c r="H50" s="1155"/>
      <c r="I50" s="1155"/>
      <c r="J50" s="1156"/>
      <c r="K50" s="63">
        <v>269</v>
      </c>
      <c r="L50" s="64">
        <v>240</v>
      </c>
      <c r="M50" s="64">
        <v>216</v>
      </c>
      <c r="N50" s="64">
        <v>186</v>
      </c>
      <c r="O50" s="65">
        <v>170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1477</v>
      </c>
      <c r="L52" s="64">
        <v>1498</v>
      </c>
      <c r="M52" s="64">
        <v>1541</v>
      </c>
      <c r="N52" s="64">
        <v>1525</v>
      </c>
      <c r="O52" s="65">
        <v>1676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1321</v>
      </c>
      <c r="L53" s="69">
        <v>1256</v>
      </c>
      <c r="M53" s="69">
        <v>1012</v>
      </c>
      <c r="N53" s="69">
        <v>1000</v>
      </c>
      <c r="O53" s="70">
        <v>868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15615</v>
      </c>
      <c r="J41" s="83">
        <v>15555</v>
      </c>
      <c r="K41" s="83">
        <v>15674</v>
      </c>
      <c r="L41" s="83">
        <v>15943</v>
      </c>
      <c r="M41" s="84">
        <v>15894</v>
      </c>
    </row>
    <row r="42" spans="2:13" ht="27.75" customHeight="1" x14ac:dyDescent="0.15">
      <c r="B42" s="1171"/>
      <c r="C42" s="1172"/>
      <c r="D42" s="85"/>
      <c r="E42" s="1175" t="s">
        <v>26</v>
      </c>
      <c r="F42" s="1175"/>
      <c r="G42" s="1175"/>
      <c r="H42" s="1176"/>
      <c r="I42" s="86">
        <v>2168</v>
      </c>
      <c r="J42" s="87">
        <v>1704</v>
      </c>
      <c r="K42" s="87">
        <v>1389</v>
      </c>
      <c r="L42" s="87">
        <v>1554</v>
      </c>
      <c r="M42" s="88">
        <v>1162</v>
      </c>
    </row>
    <row r="43" spans="2:13" ht="27.75" customHeight="1" x14ac:dyDescent="0.15">
      <c r="B43" s="1171"/>
      <c r="C43" s="1172"/>
      <c r="D43" s="85"/>
      <c r="E43" s="1175" t="s">
        <v>27</v>
      </c>
      <c r="F43" s="1175"/>
      <c r="G43" s="1175"/>
      <c r="H43" s="1176"/>
      <c r="I43" s="86">
        <v>9783</v>
      </c>
      <c r="J43" s="87">
        <v>9815</v>
      </c>
      <c r="K43" s="87">
        <v>9362</v>
      </c>
      <c r="L43" s="87">
        <v>8510</v>
      </c>
      <c r="M43" s="88">
        <v>8288</v>
      </c>
    </row>
    <row r="44" spans="2:13" ht="27.75" customHeight="1" x14ac:dyDescent="0.15">
      <c r="B44" s="1171"/>
      <c r="C44" s="1172"/>
      <c r="D44" s="85"/>
      <c r="E44" s="1175" t="s">
        <v>28</v>
      </c>
      <c r="F44" s="1175"/>
      <c r="G44" s="1175"/>
      <c r="H44" s="1176"/>
      <c r="I44" s="86">
        <v>2443</v>
      </c>
      <c r="J44" s="87">
        <v>2100</v>
      </c>
      <c r="K44" s="87">
        <v>1721</v>
      </c>
      <c r="L44" s="87">
        <v>1364</v>
      </c>
      <c r="M44" s="88">
        <v>1180</v>
      </c>
    </row>
    <row r="45" spans="2:13" ht="27.75" customHeight="1" x14ac:dyDescent="0.15">
      <c r="B45" s="1171"/>
      <c r="C45" s="1172"/>
      <c r="D45" s="85"/>
      <c r="E45" s="1175" t="s">
        <v>29</v>
      </c>
      <c r="F45" s="1175"/>
      <c r="G45" s="1175"/>
      <c r="H45" s="1176"/>
      <c r="I45" s="86">
        <v>4954</v>
      </c>
      <c r="J45" s="87">
        <v>4736</v>
      </c>
      <c r="K45" s="87">
        <v>4601</v>
      </c>
      <c r="L45" s="87">
        <v>4341</v>
      </c>
      <c r="M45" s="88">
        <v>4215</v>
      </c>
    </row>
    <row r="46" spans="2:13" ht="27.75" customHeight="1" x14ac:dyDescent="0.15">
      <c r="B46" s="1171"/>
      <c r="C46" s="1172"/>
      <c r="D46" s="85"/>
      <c r="E46" s="1175" t="s">
        <v>30</v>
      </c>
      <c r="F46" s="1175"/>
      <c r="G46" s="1175"/>
      <c r="H46" s="1176"/>
      <c r="I46" s="86">
        <v>13</v>
      </c>
      <c r="J46" s="87">
        <v>10</v>
      </c>
      <c r="K46" s="87">
        <v>7</v>
      </c>
      <c r="L46" s="87">
        <v>6</v>
      </c>
      <c r="M46" s="88">
        <v>2</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3051</v>
      </c>
      <c r="J49" s="87">
        <v>3401</v>
      </c>
      <c r="K49" s="87">
        <v>3951</v>
      </c>
      <c r="L49" s="87">
        <v>4381</v>
      </c>
      <c r="M49" s="88">
        <v>4893</v>
      </c>
    </row>
    <row r="50" spans="2:13" ht="27.75" customHeight="1" x14ac:dyDescent="0.15">
      <c r="B50" s="1171"/>
      <c r="C50" s="1172"/>
      <c r="D50" s="85"/>
      <c r="E50" s="1175" t="s">
        <v>35</v>
      </c>
      <c r="F50" s="1175"/>
      <c r="G50" s="1175"/>
      <c r="H50" s="1176"/>
      <c r="I50" s="86">
        <v>765</v>
      </c>
      <c r="J50" s="87">
        <v>884</v>
      </c>
      <c r="K50" s="87">
        <v>911</v>
      </c>
      <c r="L50" s="87">
        <v>896</v>
      </c>
      <c r="M50" s="88">
        <v>882</v>
      </c>
    </row>
    <row r="51" spans="2:13" ht="27.75" customHeight="1" x14ac:dyDescent="0.15">
      <c r="B51" s="1173"/>
      <c r="C51" s="1174"/>
      <c r="D51" s="85"/>
      <c r="E51" s="1175" t="s">
        <v>36</v>
      </c>
      <c r="F51" s="1175"/>
      <c r="G51" s="1175"/>
      <c r="H51" s="1176"/>
      <c r="I51" s="86">
        <v>16779</v>
      </c>
      <c r="J51" s="87">
        <v>17198</v>
      </c>
      <c r="K51" s="87">
        <v>17174</v>
      </c>
      <c r="L51" s="87">
        <v>17752</v>
      </c>
      <c r="M51" s="88">
        <v>18729</v>
      </c>
    </row>
    <row r="52" spans="2:13" ht="27.75" customHeight="1" thickBot="1" x14ac:dyDescent="0.2">
      <c r="B52" s="1177" t="s">
        <v>37</v>
      </c>
      <c r="C52" s="1178"/>
      <c r="D52" s="90"/>
      <c r="E52" s="1179" t="s">
        <v>38</v>
      </c>
      <c r="F52" s="1179"/>
      <c r="G52" s="1179"/>
      <c r="H52" s="1180"/>
      <c r="I52" s="91">
        <v>14381</v>
      </c>
      <c r="J52" s="92">
        <v>12437</v>
      </c>
      <c r="K52" s="92">
        <v>10718</v>
      </c>
      <c r="L52" s="92">
        <v>8688</v>
      </c>
      <c r="M52" s="93">
        <v>6237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44019</v>
      </c>
      <c r="E3" s="116"/>
      <c r="F3" s="117">
        <v>86381</v>
      </c>
      <c r="G3" s="118"/>
      <c r="H3" s="119"/>
    </row>
    <row r="4" spans="1:8" x14ac:dyDescent="0.15">
      <c r="A4" s="120"/>
      <c r="B4" s="121"/>
      <c r="C4" s="122"/>
      <c r="D4" s="123">
        <v>6209</v>
      </c>
      <c r="E4" s="124"/>
      <c r="F4" s="125">
        <v>41242</v>
      </c>
      <c r="G4" s="126"/>
      <c r="H4" s="127"/>
    </row>
    <row r="5" spans="1:8" x14ac:dyDescent="0.15">
      <c r="A5" s="108" t="s">
        <v>507</v>
      </c>
      <c r="B5" s="113"/>
      <c r="C5" s="114"/>
      <c r="D5" s="115">
        <v>31227</v>
      </c>
      <c r="E5" s="116"/>
      <c r="F5" s="117">
        <v>67088</v>
      </c>
      <c r="G5" s="118"/>
      <c r="H5" s="119"/>
    </row>
    <row r="6" spans="1:8" x14ac:dyDescent="0.15">
      <c r="A6" s="120"/>
      <c r="B6" s="121"/>
      <c r="C6" s="122"/>
      <c r="D6" s="123">
        <v>12051</v>
      </c>
      <c r="E6" s="124"/>
      <c r="F6" s="125">
        <v>37146</v>
      </c>
      <c r="G6" s="126"/>
      <c r="H6" s="127"/>
    </row>
    <row r="7" spans="1:8" x14ac:dyDescent="0.15">
      <c r="A7" s="108" t="s">
        <v>508</v>
      </c>
      <c r="B7" s="113"/>
      <c r="C7" s="114"/>
      <c r="D7" s="115">
        <v>28254</v>
      </c>
      <c r="E7" s="116"/>
      <c r="F7" s="117">
        <v>70489</v>
      </c>
      <c r="G7" s="118"/>
      <c r="H7" s="119"/>
    </row>
    <row r="8" spans="1:8" x14ac:dyDescent="0.15">
      <c r="A8" s="120"/>
      <c r="B8" s="121"/>
      <c r="C8" s="122"/>
      <c r="D8" s="123">
        <v>11369</v>
      </c>
      <c r="E8" s="124"/>
      <c r="F8" s="125">
        <v>37817</v>
      </c>
      <c r="G8" s="126"/>
      <c r="H8" s="127"/>
    </row>
    <row r="9" spans="1:8" x14ac:dyDescent="0.15">
      <c r="A9" s="108" t="s">
        <v>509</v>
      </c>
      <c r="B9" s="113"/>
      <c r="C9" s="114"/>
      <c r="D9" s="115">
        <v>36583</v>
      </c>
      <c r="E9" s="116"/>
      <c r="F9" s="117">
        <v>84389</v>
      </c>
      <c r="G9" s="118"/>
      <c r="H9" s="119"/>
    </row>
    <row r="10" spans="1:8" x14ac:dyDescent="0.15">
      <c r="A10" s="120"/>
      <c r="B10" s="121"/>
      <c r="C10" s="122"/>
      <c r="D10" s="123">
        <v>16687</v>
      </c>
      <c r="E10" s="124"/>
      <c r="F10" s="125">
        <v>44339</v>
      </c>
      <c r="G10" s="126"/>
      <c r="H10" s="127"/>
    </row>
    <row r="11" spans="1:8" x14ac:dyDescent="0.15">
      <c r="A11" s="108" t="s">
        <v>510</v>
      </c>
      <c r="B11" s="113"/>
      <c r="C11" s="114"/>
      <c r="D11" s="115">
        <v>27191</v>
      </c>
      <c r="E11" s="116"/>
      <c r="F11" s="117">
        <v>83623</v>
      </c>
      <c r="G11" s="118"/>
      <c r="H11" s="119"/>
    </row>
    <row r="12" spans="1:8" x14ac:dyDescent="0.15">
      <c r="A12" s="120"/>
      <c r="B12" s="121"/>
      <c r="C12" s="128"/>
      <c r="D12" s="123">
        <v>19017</v>
      </c>
      <c r="E12" s="124"/>
      <c r="F12" s="125">
        <v>48787</v>
      </c>
      <c r="G12" s="126"/>
      <c r="H12" s="127"/>
    </row>
    <row r="13" spans="1:8" x14ac:dyDescent="0.15">
      <c r="A13" s="108"/>
      <c r="B13" s="113"/>
      <c r="C13" s="129"/>
      <c r="D13" s="130">
        <v>33455</v>
      </c>
      <c r="E13" s="131"/>
      <c r="F13" s="132">
        <v>78394</v>
      </c>
      <c r="G13" s="133"/>
      <c r="H13" s="119"/>
    </row>
    <row r="14" spans="1:8" x14ac:dyDescent="0.15">
      <c r="A14" s="120"/>
      <c r="B14" s="121"/>
      <c r="C14" s="122"/>
      <c r="D14" s="123">
        <v>13067</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9.5399999999999991</v>
      </c>
      <c r="C19" s="134">
        <f>ROUND(VALUE(SUBSTITUTE(実質収支比率等に係る経年分析!G$48,"▲","-")),2)</f>
        <v>12.56</v>
      </c>
      <c r="D19" s="134">
        <f>ROUND(VALUE(SUBSTITUTE(実質収支比率等に係る経年分析!H$48,"▲","-")),2)</f>
        <v>14.89</v>
      </c>
      <c r="E19" s="134">
        <f>ROUND(VALUE(SUBSTITUTE(実質収支比率等に係る経年分析!I$48,"▲","-")),2)</f>
        <v>16.489999999999998</v>
      </c>
      <c r="F19" s="134">
        <f>ROUND(VALUE(SUBSTITUTE(実質収支比率等に係る経年分析!J$48,"▲","-")),2)</f>
        <v>17.14</v>
      </c>
    </row>
    <row r="20" spans="1:11" x14ac:dyDescent="0.15">
      <c r="A20" s="134" t="s">
        <v>43</v>
      </c>
      <c r="B20" s="134">
        <f>ROUND(VALUE(SUBSTITUTE(実質収支比率等に係る経年分析!F$47,"▲","-")),2)</f>
        <v>7.54</v>
      </c>
      <c r="C20" s="134">
        <f>ROUND(VALUE(SUBSTITUTE(実質収支比率等に係る経年分析!G$47,"▲","-")),2)</f>
        <v>11.86</v>
      </c>
      <c r="D20" s="134">
        <f>ROUND(VALUE(SUBSTITUTE(実質収支比率等に係る経年分析!H$47,"▲","-")),2)</f>
        <v>16.27</v>
      </c>
      <c r="E20" s="134">
        <f>ROUND(VALUE(SUBSTITUTE(実質収支比率等に係る経年分析!I$47,"▲","-")),2)</f>
        <v>20.47</v>
      </c>
      <c r="F20" s="134">
        <f>ROUND(VALUE(SUBSTITUTE(実質収支比率等に係る経年分析!J$47,"▲","-")),2)</f>
        <v>25.35</v>
      </c>
    </row>
    <row r="21" spans="1:11" x14ac:dyDescent="0.15">
      <c r="A21" s="134" t="s">
        <v>44</v>
      </c>
      <c r="B21" s="134">
        <f>IF(ISNUMBER(VALUE(SUBSTITUTE(実質収支比率等に係る経年分析!F$49,"▲","-"))),ROUND(VALUE(SUBSTITUTE(実質収支比率等に係る経年分析!F$49,"▲","-")),2),NA())</f>
        <v>6.79</v>
      </c>
      <c r="C21" s="134">
        <f>IF(ISNUMBER(VALUE(SUBSTITUTE(実質収支比率等に係る経年分析!G$49,"▲","-"))),ROUND(VALUE(SUBSTITUTE(実質収支比率等に係る経年分析!G$49,"▲","-")),2),NA())</f>
        <v>6.96</v>
      </c>
      <c r="D21" s="134">
        <f>IF(ISNUMBER(VALUE(SUBSTITUTE(実質収支比率等に係る経年分析!H$49,"▲","-"))),ROUND(VALUE(SUBSTITUTE(実質収支比率等に係る経年分析!H$49,"▲","-")),2),NA())</f>
        <v>6.33</v>
      </c>
      <c r="E21" s="134">
        <f>IF(ISNUMBER(VALUE(SUBSTITUTE(実質収支比率等に係る経年分析!I$49,"▲","-"))),ROUND(VALUE(SUBSTITUTE(実質収支比率等に係る経年分析!I$49,"▲","-")),2),NA())</f>
        <v>5.88</v>
      </c>
      <c r="F21" s="134">
        <f>IF(ISNUMBER(VALUE(SUBSTITUTE(実質収支比率等に係る経年分析!J$49,"▲","-"))),ROUND(VALUE(SUBSTITUTE(実質収支比率等に係る経年分析!J$49,"▲","-")),2),NA())</f>
        <v>5.35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9.5299999999999994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16.489999999999998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17.14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1477</v>
      </c>
      <c r="E42" s="136"/>
      <c r="F42" s="136"/>
      <c r="G42" s="136">
        <f>'実質公債費比率（分子）の構造'!L$52</f>
        <v>1498</v>
      </c>
      <c r="H42" s="136"/>
      <c r="I42" s="136"/>
      <c r="J42" s="136">
        <f>'実質公債費比率（分子）の構造'!M$52</f>
        <v>1541</v>
      </c>
      <c r="K42" s="136"/>
      <c r="L42" s="136"/>
      <c r="M42" s="136">
        <f>'実質公債費比率（分子）の構造'!N$52</f>
        <v>1525</v>
      </c>
      <c r="N42" s="136"/>
      <c r="O42" s="136"/>
      <c r="P42" s="136">
        <f>'実質公債費比率（分子）の構造'!O$52</f>
        <v>1676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269</v>
      </c>
      <c r="C44" s="136"/>
      <c r="D44" s="136"/>
      <c r="E44" s="136">
        <f>'実質公債費比率（分子）の構造'!L$50</f>
        <v>240</v>
      </c>
      <c r="F44" s="136"/>
      <c r="G44" s="136"/>
      <c r="H44" s="136">
        <f>'実質公債費比率（分子）の構造'!M$50</f>
        <v>216</v>
      </c>
      <c r="I44" s="136"/>
      <c r="J44" s="136"/>
      <c r="K44" s="136">
        <f>'実質公債費比率（分子）の構造'!N$50</f>
        <v>186</v>
      </c>
      <c r="L44" s="136"/>
      <c r="M44" s="136"/>
      <c r="N44" s="136">
        <f>'実質公債費比率（分子）の構造'!O$50</f>
        <v>170</v>
      </c>
      <c r="O44" s="136"/>
      <c r="P44" s="136"/>
    </row>
    <row r="45" spans="1:16" x14ac:dyDescent="0.15">
      <c r="A45" s="136" t="s">
        <v>54</v>
      </c>
      <c r="B45" s="136">
        <f>'実質公債費比率（分子）の構造'!K$49</f>
        <v>263</v>
      </c>
      <c r="C45" s="136"/>
      <c r="D45" s="136"/>
      <c r="E45" s="136">
        <f>'実質公債費比率（分子）の構造'!L$49</f>
        <v>315</v>
      </c>
      <c r="F45" s="136"/>
      <c r="G45" s="136"/>
      <c r="H45" s="136">
        <f>'実質公債費比率（分子）の構造'!M$49</f>
        <v>308</v>
      </c>
      <c r="I45" s="136"/>
      <c r="J45" s="136"/>
      <c r="K45" s="136">
        <f>'実質公債費比率（分子）の構造'!N$49</f>
        <v>296</v>
      </c>
      <c r="L45" s="136"/>
      <c r="M45" s="136"/>
      <c r="N45" s="136">
        <f>'実質公債費比率（分子）の構造'!O$49</f>
        <v>299</v>
      </c>
      <c r="O45" s="136"/>
      <c r="P45" s="136"/>
    </row>
    <row r="46" spans="1:16" x14ac:dyDescent="0.15">
      <c r="A46" s="136" t="s">
        <v>55</v>
      </c>
      <c r="B46" s="136">
        <f>'実質公債費比率（分子）の構造'!K$48</f>
        <v>683</v>
      </c>
      <c r="C46" s="136"/>
      <c r="D46" s="136"/>
      <c r="E46" s="136">
        <f>'実質公債費比率（分子）の構造'!L$48</f>
        <v>596</v>
      </c>
      <c r="F46" s="136"/>
      <c r="G46" s="136"/>
      <c r="H46" s="136">
        <f>'実質公債費比率（分子）の構造'!M$48</f>
        <v>535</v>
      </c>
      <c r="I46" s="136"/>
      <c r="J46" s="136"/>
      <c r="K46" s="136">
        <f>'実質公債費比率（分子）の構造'!N$48</f>
        <v>577</v>
      </c>
      <c r="L46" s="136"/>
      <c r="M46" s="136"/>
      <c r="N46" s="136">
        <f>'実質公債費比率（分子）の構造'!O$48</f>
        <v>606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1583</v>
      </c>
      <c r="C49" s="136"/>
      <c r="D49" s="136"/>
      <c r="E49" s="136">
        <f>'実質公債費比率（分子）の構造'!L$45</f>
        <v>1603</v>
      </c>
      <c r="F49" s="136"/>
      <c r="G49" s="136"/>
      <c r="H49" s="136">
        <f>'実質公債費比率（分子）の構造'!M$45</f>
        <v>1494</v>
      </c>
      <c r="I49" s="136"/>
      <c r="J49" s="136"/>
      <c r="K49" s="136">
        <f>'実質公債費比率（分子）の構造'!N$45</f>
        <v>1466</v>
      </c>
      <c r="L49" s="136"/>
      <c r="M49" s="136"/>
      <c r="N49" s="136">
        <f>'実質公債費比率（分子）の構造'!O$45</f>
        <v>1469</v>
      </c>
      <c r="O49" s="136"/>
      <c r="P49" s="136"/>
    </row>
    <row r="50" spans="1:16" x14ac:dyDescent="0.15">
      <c r="A50" s="136" t="s">
        <v>59</v>
      </c>
      <c r="B50" s="136" t="e">
        <f>NA()</f>
        <v>#N/A</v>
      </c>
      <c r="C50" s="136">
        <f>IF(ISNUMBER('実質公債費比率（分子）の構造'!K$53),'実質公債費比率（分子）の構造'!K$53,NA())</f>
        <v>1321</v>
      </c>
      <c r="D50" s="136" t="e">
        <f>NA()</f>
        <v>#N/A</v>
      </c>
      <c r="E50" s="136" t="e">
        <f>NA()</f>
        <v>#N/A</v>
      </c>
      <c r="F50" s="136">
        <f>IF(ISNUMBER('実質公債費比率（分子）の構造'!L$53),'実質公債費比率（分子）の構造'!L$53,NA())</f>
        <v>1256</v>
      </c>
      <c r="G50" s="136" t="e">
        <f>NA()</f>
        <v>#N/A</v>
      </c>
      <c r="H50" s="136" t="e">
        <f>NA()</f>
        <v>#N/A</v>
      </c>
      <c r="I50" s="136">
        <f>IF(ISNUMBER('実質公債費比率（分子）の構造'!M$53),'実質公債費比率（分子）の構造'!M$53,NA())</f>
        <v>1012</v>
      </c>
      <c r="J50" s="136" t="e">
        <f>NA()</f>
        <v>#N/A</v>
      </c>
      <c r="K50" s="136" t="e">
        <f>NA()</f>
        <v>#N/A</v>
      </c>
      <c r="L50" s="136">
        <f>IF(ISNUMBER('実質公債費比率（分子）の構造'!N$53),'実質公債費比率（分子）の構造'!N$53,NA())</f>
        <v>1000</v>
      </c>
      <c r="M50" s="136" t="e">
        <f>NA()</f>
        <v>#N/A</v>
      </c>
      <c r="N50" s="136" t="e">
        <f>NA()</f>
        <v>#N/A</v>
      </c>
      <c r="O50" s="136">
        <f>IF(ISNUMBER('実質公債費比率（分子）の構造'!O$53),'実質公債費比率（分子）の構造'!O$53,NA())</f>
        <v>868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16779</v>
      </c>
      <c r="E56" s="135"/>
      <c r="F56" s="135"/>
      <c r="G56" s="135">
        <f>'将来負担比率（分子）の構造'!J$51</f>
        <v>17198</v>
      </c>
      <c r="H56" s="135"/>
      <c r="I56" s="135"/>
      <c r="J56" s="135">
        <f>'将来負担比率（分子）の構造'!K$51</f>
        <v>17174</v>
      </c>
      <c r="K56" s="135"/>
      <c r="L56" s="135"/>
      <c r="M56" s="135">
        <f>'将来負担比率（分子）の構造'!L$51</f>
        <v>17752</v>
      </c>
      <c r="N56" s="135"/>
      <c r="O56" s="135"/>
      <c r="P56" s="135">
        <f>'将来負担比率（分子）の構造'!M$51</f>
        <v>18729</v>
      </c>
    </row>
    <row r="57" spans="1:16" x14ac:dyDescent="0.15">
      <c r="A57" s="135" t="s">
        <v>35</v>
      </c>
      <c r="B57" s="135"/>
      <c r="C57" s="135"/>
      <c r="D57" s="135">
        <f>'将来負担比率（分子）の構造'!I$50</f>
        <v>765</v>
      </c>
      <c r="E57" s="135"/>
      <c r="F57" s="135"/>
      <c r="G57" s="135">
        <f>'将来負担比率（分子）の構造'!J$50</f>
        <v>884</v>
      </c>
      <c r="H57" s="135"/>
      <c r="I57" s="135"/>
      <c r="J57" s="135">
        <f>'将来負担比率（分子）の構造'!K$50</f>
        <v>911</v>
      </c>
      <c r="K57" s="135"/>
      <c r="L57" s="135"/>
      <c r="M57" s="135">
        <f>'将来負担比率（分子）の構造'!L$50</f>
        <v>896</v>
      </c>
      <c r="N57" s="135"/>
      <c r="O57" s="135"/>
      <c r="P57" s="135">
        <f>'将来負担比率（分子）の構造'!M$50</f>
        <v>882</v>
      </c>
    </row>
    <row r="58" spans="1:16" x14ac:dyDescent="0.15">
      <c r="A58" s="135" t="s">
        <v>34</v>
      </c>
      <c r="B58" s="135"/>
      <c r="C58" s="135"/>
      <c r="D58" s="135">
        <f>'将来負担比率（分子）の構造'!I$49</f>
        <v>3051</v>
      </c>
      <c r="E58" s="135"/>
      <c r="F58" s="135"/>
      <c r="G58" s="135">
        <f>'将来負担比率（分子）の構造'!J$49</f>
        <v>3401</v>
      </c>
      <c r="H58" s="135"/>
      <c r="I58" s="135"/>
      <c r="J58" s="135">
        <f>'将来負担比率（分子）の構造'!K$49</f>
        <v>3951</v>
      </c>
      <c r="K58" s="135"/>
      <c r="L58" s="135"/>
      <c r="M58" s="135">
        <f>'将来負担比率（分子）の構造'!L$49</f>
        <v>4381</v>
      </c>
      <c r="N58" s="135"/>
      <c r="O58" s="135"/>
      <c r="P58" s="135">
        <f>'将来負担比率（分子）の構造'!M$49</f>
        <v>4893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13</v>
      </c>
      <c r="C61" s="135"/>
      <c r="D61" s="135"/>
      <c r="E61" s="135">
        <f>'将来負担比率（分子）の構造'!J$46</f>
        <v>10</v>
      </c>
      <c r="F61" s="135"/>
      <c r="G61" s="135"/>
      <c r="H61" s="135">
        <f>'将来負担比率（分子）の構造'!K$46</f>
        <v>7</v>
      </c>
      <c r="I61" s="135"/>
      <c r="J61" s="135"/>
      <c r="K61" s="135">
        <f>'将来負担比率（分子）の構造'!L$46</f>
        <v>6</v>
      </c>
      <c r="L61" s="135"/>
      <c r="M61" s="135"/>
      <c r="N61" s="135">
        <f>'将来負担比率（分子）の構造'!M$46</f>
        <v>2</v>
      </c>
      <c r="O61" s="135"/>
      <c r="P61" s="135"/>
    </row>
    <row r="62" spans="1:16" x14ac:dyDescent="0.15">
      <c r="A62" s="135" t="s">
        <v>29</v>
      </c>
      <c r="B62" s="135">
        <f>'将来負担比率（分子）の構造'!I$45</f>
        <v>4954</v>
      </c>
      <c r="C62" s="135"/>
      <c r="D62" s="135"/>
      <c r="E62" s="135">
        <f>'将来負担比率（分子）の構造'!J$45</f>
        <v>4736</v>
      </c>
      <c r="F62" s="135"/>
      <c r="G62" s="135"/>
      <c r="H62" s="135">
        <f>'将来負担比率（分子）の構造'!K$45</f>
        <v>4601</v>
      </c>
      <c r="I62" s="135"/>
      <c r="J62" s="135"/>
      <c r="K62" s="135">
        <f>'将来負担比率（分子）の構造'!L$45</f>
        <v>4341</v>
      </c>
      <c r="L62" s="135"/>
      <c r="M62" s="135"/>
      <c r="N62" s="135">
        <f>'将来負担比率（分子）の構造'!M$45</f>
        <v>4215</v>
      </c>
      <c r="O62" s="135"/>
      <c r="P62" s="135"/>
    </row>
    <row r="63" spans="1:16" x14ac:dyDescent="0.15">
      <c r="A63" s="135" t="s">
        <v>28</v>
      </c>
      <c r="B63" s="135">
        <f>'将来負担比率（分子）の構造'!I$44</f>
        <v>2443</v>
      </c>
      <c r="C63" s="135"/>
      <c r="D63" s="135"/>
      <c r="E63" s="135">
        <f>'将来負担比率（分子）の構造'!J$44</f>
        <v>2100</v>
      </c>
      <c r="F63" s="135"/>
      <c r="G63" s="135"/>
      <c r="H63" s="135">
        <f>'将来負担比率（分子）の構造'!K$44</f>
        <v>1721</v>
      </c>
      <c r="I63" s="135"/>
      <c r="J63" s="135"/>
      <c r="K63" s="135">
        <f>'将来負担比率（分子）の構造'!L$44</f>
        <v>1364</v>
      </c>
      <c r="L63" s="135"/>
      <c r="M63" s="135"/>
      <c r="N63" s="135">
        <f>'将来負担比率（分子）の構造'!M$44</f>
        <v>1180</v>
      </c>
      <c r="O63" s="135"/>
      <c r="P63" s="135"/>
    </row>
    <row r="64" spans="1:16" x14ac:dyDescent="0.15">
      <c r="A64" s="135" t="s">
        <v>27</v>
      </c>
      <c r="B64" s="135">
        <f>'将来負担比率（分子）の構造'!I$43</f>
        <v>9783</v>
      </c>
      <c r="C64" s="135"/>
      <c r="D64" s="135"/>
      <c r="E64" s="135">
        <f>'将来負担比率（分子）の構造'!J$43</f>
        <v>9815</v>
      </c>
      <c r="F64" s="135"/>
      <c r="G64" s="135"/>
      <c r="H64" s="135">
        <f>'将来負担比率（分子）の構造'!K$43</f>
        <v>9362</v>
      </c>
      <c r="I64" s="135"/>
      <c r="J64" s="135"/>
      <c r="K64" s="135">
        <f>'将来負担比率（分子）の構造'!L$43</f>
        <v>8510</v>
      </c>
      <c r="L64" s="135"/>
      <c r="M64" s="135"/>
      <c r="N64" s="135">
        <f>'将来負担比率（分子）の構造'!M$43</f>
        <v>8288</v>
      </c>
      <c r="O64" s="135"/>
      <c r="P64" s="135"/>
    </row>
    <row r="65" spans="1:16" x14ac:dyDescent="0.15">
      <c r="A65" s="135" t="s">
        <v>26</v>
      </c>
      <c r="B65" s="135">
        <f>'将来負担比率（分子）の構造'!I$42</f>
        <v>2168</v>
      </c>
      <c r="C65" s="135"/>
      <c r="D65" s="135"/>
      <c r="E65" s="135">
        <f>'将来負担比率（分子）の構造'!J$42</f>
        <v>1704</v>
      </c>
      <c r="F65" s="135"/>
      <c r="G65" s="135"/>
      <c r="H65" s="135">
        <f>'将来負担比率（分子）の構造'!K$42</f>
        <v>1389</v>
      </c>
      <c r="I65" s="135"/>
      <c r="J65" s="135"/>
      <c r="K65" s="135">
        <f>'将来負担比率（分子）の構造'!L$42</f>
        <v>1554</v>
      </c>
      <c r="L65" s="135"/>
      <c r="M65" s="135"/>
      <c r="N65" s="135">
        <f>'将来負担比率（分子）の構造'!M$42</f>
        <v>1162</v>
      </c>
      <c r="O65" s="135"/>
      <c r="P65" s="135"/>
    </row>
    <row r="66" spans="1:16" x14ac:dyDescent="0.15">
      <c r="A66" s="135" t="s">
        <v>25</v>
      </c>
      <c r="B66" s="135">
        <f>'将来負担比率（分子）の構造'!I$41</f>
        <v>15615</v>
      </c>
      <c r="C66" s="135"/>
      <c r="D66" s="135"/>
      <c r="E66" s="135">
        <f>'将来負担比率（分子）の構造'!J$41</f>
        <v>15555</v>
      </c>
      <c r="F66" s="135"/>
      <c r="G66" s="135"/>
      <c r="H66" s="135">
        <f>'将来負担比率（分子）の構造'!K$41</f>
        <v>15674</v>
      </c>
      <c r="I66" s="135"/>
      <c r="J66" s="135"/>
      <c r="K66" s="135">
        <f>'将来負担比率（分子）の構造'!L$41</f>
        <v>15943</v>
      </c>
      <c r="L66" s="135"/>
      <c r="M66" s="135"/>
      <c r="N66" s="135">
        <f>'将来負担比率（分子）の構造'!M$41</f>
        <v>15894</v>
      </c>
      <c r="O66" s="135"/>
      <c r="P66" s="135"/>
    </row>
    <row r="67" spans="1:16" x14ac:dyDescent="0.15">
      <c r="A67" s="135" t="s">
        <v>63</v>
      </c>
      <c r="B67" s="135" t="e">
        <f>NA()</f>
        <v>#N/A</v>
      </c>
      <c r="C67" s="135">
        <f>IF(ISNUMBER('将来負担比率（分子）の構造'!I$52), IF('将来負担比率（分子）の構造'!I$52 &lt; 0, 0, '将来負担比率（分子）の構造'!I$52), NA())</f>
        <v>14381</v>
      </c>
      <c r="D67" s="135" t="e">
        <f>NA()</f>
        <v>#N/A</v>
      </c>
      <c r="E67" s="135" t="e">
        <f>NA()</f>
        <v>#N/A</v>
      </c>
      <c r="F67" s="135">
        <f>IF(ISNUMBER('将来負担比率（分子）の構造'!J$52), IF('将来負担比率（分子）の構造'!J$52 &lt; 0, 0, '将来負担比率（分子）の構造'!J$52), NA())</f>
        <v>12437</v>
      </c>
      <c r="G67" s="135" t="e">
        <f>NA()</f>
        <v>#N/A</v>
      </c>
      <c r="H67" s="135" t="e">
        <f>NA()</f>
        <v>#N/A</v>
      </c>
      <c r="I67" s="135">
        <f>IF(ISNUMBER('将来負担比率（分子）の構造'!K$52), IF('将来負担比率（分子）の構造'!K$52 &lt; 0, 0, '将来負担比率（分子）の構造'!K$52), NA())</f>
        <v>10718</v>
      </c>
      <c r="J67" s="135" t="e">
        <f>NA()</f>
        <v>#N/A</v>
      </c>
      <c r="K67" s="135" t="e">
        <f>NA()</f>
        <v>#N/A</v>
      </c>
      <c r="L67" s="135">
        <f>IF(ISNUMBER('将来負担比率（分子）の構造'!L$52), IF('将来負担比率（分子）の構造'!L$52 &lt; 0, 0, '将来負担比率（分子）の構造'!L$52), NA())</f>
        <v>8688</v>
      </c>
      <c r="M67" s="135" t="e">
        <f>NA()</f>
        <v>#N/A</v>
      </c>
      <c r="N67" s="135" t="e">
        <f>NA()</f>
        <v>#N/A</v>
      </c>
      <c r="O67" s="135">
        <f>IF(ISNUMBER('将来負担比率（分子）の構造'!M$52), IF('将来負担比率（分子）の構造'!M$52 &lt; 0, 0, '将来負担比率（分子）の構造'!M$52), NA())</f>
        <v>6237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2016-04-28T04:03:02Z</cp:lastPrinted>
  <dcterms:created xsi:type="dcterms:W3CDTF">2016-02-15T00:50:44Z</dcterms:created>
  <dcterms:modified xsi:type="dcterms:W3CDTF">2016-05-06T01:55:14Z</dcterms:modified>
  <cp:category/>
</cp:coreProperties>
</file>