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U34" i="9"/>
  <c r="U35" i="9" s="1"/>
  <c r="C34" i="9"/>
  <c r="AM34" i="9" l="1"/>
  <c r="U36" i="9"/>
  <c r="U37" i="9" s="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<sst xmlns="http://schemas.openxmlformats.org/spreadsheetml/2006/main" count="1004" uniqueCount="548">
  <si>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</si>
  <si>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</si>
  <si>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</si>
  <si>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</si>
  <si>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</si>
  <si>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</si>
  <si>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</si>
  <si>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</si>
  <si>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</si>
  <si>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</si>
  <si>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</si>
  <si>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</si>
  <si>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</si>
  <si>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</si>
  <si>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</si>
  <si>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</si>
  <si>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</si>
  <si>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</si>
  <si>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</si>
  <si>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</si>
  <si>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</si>
  <si>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</si>
  <si>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</si>
  <si>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</si>
  <si>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</si>
  <si>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</si>
  <si>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</si>
  <si>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</si>
  <si>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</si>
  <si>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</si>
  <si>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</si>
  <si>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</si>
  <si>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</si>
  <si>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</si>
  <si>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</si>
  <si>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</si>
  <si>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</si>
  <si>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</si>
  <si>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</si>
  <si>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</si>
  <si>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</si>
  <si>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</si>
  <si>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</si>
  <si>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</si>
  <si>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</si>
  <si>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</si>
  <si>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</si>
  <si>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</si>
  <si>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</si>
  <si>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</si>
  <si>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</si>
  <si>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</si>
  <si>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</si>
  <si>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</si>
  <si>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</si>
  <si>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</si>
  <si>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</si>
  <si>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</si>
  <si>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</si>
  <si>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</si>
  <si>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</si>
  <si>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</si>
  <si>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</si>
  <si>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</si>
  <si>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</si>
  <si>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</si>
  <si>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</si>
  <si>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</si>
  <si>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</si>
  <si>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</si>
  <si>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</si>
  <si>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</si>
  <si>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</si>
  <si>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</si>
  <si>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</si>
  <si>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</si>
  <si>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</si>
  <si>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</si>
  <si>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</si>
  <si>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</si>
  <si>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</si>
  <si>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</si>
  <si>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</si>
  <si>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</si>
  <si>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</si>
  <si>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</si>
  <si>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</si>
  <si>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</si>
  <si>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</si>
  <si>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</si>
  <si>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</si>
  <si>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</si>
  <si>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</si>
  <si>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</si>
  <si>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</si>
  <si>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</si>
  <si>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</si>
  <si>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</si>
  <si>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</si>
  <si>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</si>
  <si>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</si>
  <si>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</si>
  <si>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</si>
  <si>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</si>
  <si>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</si>
  <si>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</si>
  <si>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</si>
  <si>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</si>
  <si>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</si>
  <si>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</si>
  <si>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</si>
  <si>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</si>
  <si>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</si>
  <si>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</si>
  <si>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</si>
  <si>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</si>
  <si>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</si>
  <si>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</si>
  <si>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</si>
  <si>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</si>
  <si>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</si>
  <si>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</si>
  <si>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</si>
  <si>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</si>
  <si>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</si>
  <si>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</si>
  <si>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</si>
  <si>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</si>
  <si>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</si>
  <si>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</si>
  <si>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</si>
  <si>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</si>
  <si>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</si>
  <si>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</si>
  <si>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</si>
  <si>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</si>
  <si>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</si>
  <si>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</si>
  <si>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</si>
  <si>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</si>
  <si>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</si>
  <si>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</si>
  <si>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</si>
  <si>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</si>
  <si>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</si>
  <si>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</si>
  <si>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</si>
  <si>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</si>
  <si>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</si>
  <si>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</si>
  <si>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</si>
  <si>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</si>
  <si>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</si>
  <si>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</si>
  <si>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</si>
  <si>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</si>
  <si>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</si>
  <si>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</si>
  <si>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</si>
  <si>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</si>
  <si>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</si>
  <si>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</si>
  <si>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</si>
  <si>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</si>
  <si>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</si>
  <si>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</si>
  <si>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</si>
  <si>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</si>
  <si>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</si>
  <si>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</si>
  <si>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</si>
  <si>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</si>
  <si>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</si>
  <si>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</si>
  <si>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</si>
  <si>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</si>
  <si>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</si>
  <si>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</si>
  <si>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</si>
  <si>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</si>
  <si>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</si>
  <si>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</si>
  <si>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</si>
  <si>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</si>
  <si>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</si>
  <si>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</si>
  <si>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</si>
  <si>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</si>
  <si>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</si>
  <si>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</si>
  <si>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</si>
  <si>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</si>
  <si>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</si>
  <si>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</si>
  <si>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</si>
  <si>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茨城県河内町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</si>
  <si>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</si>
  <si>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</si>
  <si>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</si>
  <si>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</si>
  <si>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</si>
  <si>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</si>
  <si>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</si>
  <si>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</si>
  <si>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</si>
  <si>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</si>
  <si>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</si>
  <si>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</si>
  <si>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</si>
  <si>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</si>
  <si>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</si>
  <si>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</si>
  <si>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</si>
  <si>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</si>
  <si>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</si>
  <si>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</si>
  <si>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</si>
  <si>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</si>
  <si>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</si>
  <si>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</si>
  <si>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</si>
  <si>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</si>
  <si>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</si>
  <si>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</si>
  <si>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</si>
  <si>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</si>
  <si>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</si>
  <si>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</si>
  <si>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</si>
  <si>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</si>
  <si>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</si>
  <si>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</si>
  <si>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</si>
  <si>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</si>
  <si>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</si>
  <si>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</si>
  <si>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</si>
  <si>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</si>
  <si>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</si>
  <si>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</si>
  <si>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</si>
  <si>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</si>
  <si>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</si>
  <si>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</si>
  <si>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</si>
  <si>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</si>
  <si>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</si>
  <si>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</si>
  <si>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</si>
  <si>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</si>
  <si>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</si>
  <si>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</si>
  <si>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</si>
  <si>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</si>
  <si>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</si>
  <si>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</si>
  <si>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</si>
  <si>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</si>
  <si>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</si>
  <si>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</si>
  <si>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</si>
  <si>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</si>
  <si>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</si>
  <si>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</si>
  <si>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</si>
  <si>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</si>
  <si>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</si>
  <si>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</si>
  <si>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</si>
  <si>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</si>
  <si>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</si>
  <si>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</si>
  <si>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</si>
  <si>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</si>
  <si>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</si>
  <si>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</si>
  <si>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</si>
  <si>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</si>
  <si>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</si>
  <si>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</si>
  <si>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</si>
  <si>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</si>
  <si>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</si>
  <si>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</si>
  <si>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</si>
  <si>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</si>
  <si>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</si>
  <si>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</si>
  <si>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</si>
  <si>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</si>
  <si>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</si>
  <si>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</si>
  <si>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</si>
  <si>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</si>
  <si>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</si>
  <si>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</si>
  <si>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</si>
  <si>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</si>
  <si>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</si>
  <si>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</si>
  <si>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</si>
  <si>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</si>
  <si>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</si>
  <si>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</si>
  <si>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</si>
  <si>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</si>
  <si>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</si>
  <si>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</si>
  <si>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</si>
  <si>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</si>
  <si>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</si>
  <si>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</si>
  <si>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</si>
  <si>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</si>
  <si>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</si>
  <si>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</si>
  <si>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</si>
  <si>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</si>
  <si>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</si>
  <si>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</si>
  <si>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</si>
  <si>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</si>
  <si>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</si>
  <si>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</si>
  <si>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</si>
  <si>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</si>
  <si>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</si>
  <si>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</si>
  <si>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</si>
  <si>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</si>
  <si>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</si>
  <si>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</si>
  <si>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</si>
  <si>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</si>
  <si>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</si>
  <si>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</si>
  <si>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</si>
  <si>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</si>
  <si>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</si>
  <si>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</si>
  <si>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</si>
  <si>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</si>
  <si>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</si>
  <si>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</si>
  <si>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</si>
  <si>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茨城県河内町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</si>
  <si>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</si>
  <si>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</si>
  <si>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</si>
  <si>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</si>
  <si>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</si>
  <si>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</si>
  <si>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</si>
  <si>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</si>
  <si>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</si>
  <si>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</si>
  <si>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</si>
  <si>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</si>
  <si>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</si>
  <si>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</si>
  <si>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</si>
  <si>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</si>
  <si>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</si>
  <si>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</si>
  <si>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</si>
  <si>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</si>
  <si>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</si>
  <si>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</si>
  <si>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</si>
  <si>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</si>
  <si>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</si>
  <si>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</si>
  <si>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</si>
  <si>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</si>
  <si>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</si>
  <si>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</si>
  <si>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</si>
  <si>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</si>
  <si>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</si>
  <si>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</si>
  <si>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</si>
  <si>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</si>
  <si>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</si>
  <si>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</si>
  <si>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</si>
  <si>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</si>
  <si>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</si>
  <si>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</si>
  <si>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</si>
  <si>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</si>
  <si>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</si>
  <si>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</si>
  <si>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</si>
  <si>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</si>
  <si>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</si>
  <si>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</si>
  <si>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</si>
  <si>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</si>
  <si>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</si>
  <si>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</si>
  <si>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</si>
  <si>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</si>
  <si>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</si>
  <si>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</si>
  <si>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</si>
  <si>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</si>
  <si>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</si>
  <si>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</si>
  <si>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</si>
  <si>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</si>
  <si>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</si>
  <si>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</si>
  <si>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</si>
  <si>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</si>
  <si>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</si>
  <si>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</si>
  <si>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</si>
  <si>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</si>
  <si>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</si>
  <si>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</si>
  <si>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</si>
  <si>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</si>
  <si>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</si>
  <si>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</si>
  <si>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</si>
  <si>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</si>
  <si>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</si>
  <si>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</si>
  <si>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</si>
  <si>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</si>
  <si>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</si>
  <si>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</si>
  <si>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</si>
  <si>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</si>
  <si>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</si>
  <si>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</si>
  <si>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</si>
  <si>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</si>
  <si>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</si>
  <si>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</si>
  <si>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</si>
  <si>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</si>
  <si>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</si>
  <si>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</si>
  <si>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</si>
  <si>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</si>
  <si>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</si>
  <si>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</si>
  <si>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</si>
  <si>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</si>
  <si>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</si>
  <si>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</si>
  <si>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</si>
  <si>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</si>
  <si>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</si>
  <si>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</si>
  <si>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</si>
  <si>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</si>
  <si>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</si>
  <si>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</si>
  <si>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</si>
  <si>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</si>
  <si>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</si>
  <si>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</si>
  <si>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</si>
  <si>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</si>
  <si>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</si>
  <si>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</si>
  <si>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</si>
  <si>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</si>
  <si>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</si>
  <si>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</si>
  <si>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</si>
  <si>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</si>
  <si>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</si>
  <si>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</si>
  <si>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</si>
  <si>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</si>
  <si>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</si>
  <si>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</si>
  <si>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</si>
  <si>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</si>
  <si>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</si>
  <si>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</si>
  <si>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</si>
  <si>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</si>
  <si>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</si>
  <si>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</si>
  <si>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</si>
  <si>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</si>
  <si>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</si>
  <si>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</si>
  <si>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</si>
  <si>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</si>
  <si>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</si>
  <si>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</si>
  <si>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</si>
  <si>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</si>
  <si>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</si>
  <si>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</si>
  <si>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</si>
  <si>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</si>
  <si>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</si>
  <si>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</si>
  <si>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</si>
  <si>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</si>
  <si>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</si>
  <si>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</si>
  <si>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</si>
  <si>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</si>
  <si>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</si>
  <si>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</si>
  <si>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</si>
  <si>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</si>
  <si>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</si>
  <si>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</si>
  <si>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</si>
  <si>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</si>
  <si>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</si>
  <si>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</si>
  <si>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</si>
  <si>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</si>
  <si>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国民健康保険特別会計</t>
  </si>
  <si>
    <t>介護保険特別会計</t>
  </si>
  <si>
    <t>下水道事業特別会計</t>
  </si>
  <si>
    <t>後期高齢者医療特別会計</t>
  </si>
  <si>
    <t>介護サービス事業特別会計</t>
  </si>
  <si>
    <t>その他会計（赤字）</t>
  </si>
  <si>
    <t>その他会計（黒字）</t>
  </si>
  <si>
    <t>-</t>
    <phoneticPr fontId="2"/>
  </si>
  <si>
    <t>-</t>
    <phoneticPr fontId="2"/>
  </si>
  <si>
    <t>-</t>
    <phoneticPr fontId="2"/>
  </si>
  <si>
    <t>-</t>
    <phoneticPr fontId="2"/>
  </si>
  <si>
    <t>茨城県市町村総合事務組合　一般会計</t>
    <phoneticPr fontId="5"/>
  </si>
  <si>
    <t>茨城県市町村総合事務組合　県民交通災害共済事業特別会計</t>
    <phoneticPr fontId="5"/>
  </si>
  <si>
    <t>茨城租税債権管理機構　一般会計</t>
    <phoneticPr fontId="5"/>
  </si>
  <si>
    <t>茨城県後期高齢者医療広域連合　一般会計</t>
    <phoneticPr fontId="5"/>
  </si>
  <si>
    <t>茨城県後期高齢者医療広域連合　後期高齢者医療特別会計</t>
    <phoneticPr fontId="5"/>
  </si>
  <si>
    <t>龍ケ崎地方塵芥処理組合　一般会計</t>
    <phoneticPr fontId="5"/>
  </si>
  <si>
    <t>龍ケ崎地方衛生組合　一般会計</t>
    <phoneticPr fontId="5"/>
  </si>
  <si>
    <t>稲敷地方広域市町村圏事務組合　水防事業特別会計</t>
    <phoneticPr fontId="5"/>
  </si>
  <si>
    <t>稲敷地方広域市町村圏事務組合　一般会計</t>
    <phoneticPr fontId="5"/>
  </si>
  <si>
    <t>稲敷地方広域市町村圏事務組合　養護老人ﾎｰﾑ松風園特別会計</t>
    <phoneticPr fontId="5"/>
  </si>
  <si>
    <t>河内町土地開発公社</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</si>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</sst>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72729</c:v>
                </c:pt>
                <c:pt idx="3">
                  <c:v>70317</c:v>
                </c:pt>
                <c:pt idx="4">
                  <c:v>105751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62620</c:v>
                </c:pt>
                <c:pt idx="1">
                  <c:v>26427</c:v>
                </c:pt>
                <c:pt idx="2">
                  <c:v>41946</c:v>
                </c:pt>
                <c:pt idx="3">
                  <c:v>58939</c:v>
                </c:pt>
                <c:pt idx="4">
                  <c:v>17956</c:v>
                </c:pt>
              </c:numCache>
            </c:numRef>
          </c:val>
          <c:smooth val="0"/>
        </c:ser>
        <c:dLbls>
          <c:showLegendKey val="0"/>
          <c:showVal val="0"/>
          <c:showCatName val="0"/>
          <c:showSerName val="0"/>
          <c:showPercent val="0"/>
          <c:showBubbleSize val="0"/>
        </c:dLbls>
        <c:marker val="1"/>
        <c:smooth val="0"/>
        <c:axId val="174831872"/>
        <c:axId val="174834048"/>
      </c:lineChart>
      <c:catAx>
        <c:axId val="174831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834048"/>
        <c:crosses val="autoZero"/>
        <c:auto val="1"/>
        <c:lblAlgn val="ctr"/>
        <c:lblOffset val="100"/>
        <c:tickLblSkip val="1"/>
        <c:tickMarkSkip val="1"/>
        <c:noMultiLvlLbl val="0"/>
      </c:catAx>
      <c:valAx>
        <c:axId val="1748340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831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8.7799999999999994</c:v>
                </c:pt>
                <c:pt idx="1">
                  <c:v>8.57</c:v>
                </c:pt>
                <c:pt idx="2">
                  <c:v>7.3</c:v>
                </c:pt>
                <c:pt idx="3">
                  <c:v>10.050000000000001</c:v>
                </c:pt>
                <c:pt idx="4">
                  <c:v>11.02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5.42</c:v>
                </c:pt>
                <c:pt idx="1">
                  <c:v>6.8</c:v>
                </c:pt>
                <c:pt idx="2">
                  <c:v>8.66</c:v>
                </c:pt>
                <c:pt idx="3">
                  <c:v>8.14</c:v>
                </c:pt>
                <c:pt idx="4">
                  <c:v>8.8800000000000008</c:v>
                </c:pt>
              </c:numCache>
            </c:numRef>
          </c:val>
        </c:ser>
        <c:dLbls>
          <c:showLegendKey val="0"/>
          <c:showVal val="0"/>
          <c:showCatName val="0"/>
          <c:showSerName val="0"/>
          <c:showPercent val="0"/>
          <c:showBubbleSize val="0"/>
        </c:dLbls>
        <c:gapWidth val="250"/>
        <c:overlap val="100"/>
        <c:axId val="189392384"/>
        <c:axId val="18939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3.43</c:v>
                </c:pt>
                <c:pt idx="1">
                  <c:v>1.76</c:v>
                </c:pt>
                <c:pt idx="2">
                  <c:v>0.12</c:v>
                </c:pt>
                <c:pt idx="3">
                  <c:v>1.96</c:v>
                </c:pt>
                <c:pt idx="4">
                  <c:v>1.58</c:v>
                </c:pt>
              </c:numCache>
            </c:numRef>
          </c:val>
          <c:smooth val="0"/>
        </c:ser>
        <c:dLbls>
          <c:showLegendKey val="0"/>
          <c:showVal val="0"/>
          <c:showCatName val="0"/>
          <c:showSerName val="0"/>
          <c:showPercent val="0"/>
          <c:showBubbleSize val="0"/>
        </c:dLbls>
        <c:marker val="1"/>
        <c:smooth val="0"/>
        <c:axId val="189392384"/>
        <c:axId val="189394304"/>
      </c:lineChart>
      <c:catAx>
        <c:axId val="18939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394304"/>
        <c:crosses val="autoZero"/>
        <c:auto val="1"/>
        <c:lblAlgn val="ctr"/>
        <c:lblOffset val="100"/>
        <c:tickLblSkip val="1"/>
        <c:tickMarkSkip val="1"/>
        <c:noMultiLvlLbl val="0"/>
      </c:catAx>
      <c:valAx>
        <c:axId val="18939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9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0.01</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0.01</c:v>
                </c:pt>
                <c:pt idx="4">
                  <c:v>#N/A</c:v>
                </c:pt>
                <c:pt idx="5">
                  <c:v>0</c:v>
                </c:pt>
                <c:pt idx="6">
                  <c:v>#N/A</c:v>
                </c:pt>
                <c:pt idx="7">
                  <c:v>0</c:v>
                </c:pt>
                <c:pt idx="8">
                  <c:v>#N/A</c:v>
                </c:pt>
                <c:pt idx="9">
                  <c:v>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0.66</c:v>
                </c:pt>
                <c:pt idx="2">
                  <c:v>#N/A</c:v>
                </c:pt>
                <c:pt idx="3">
                  <c:v>0.53</c:v>
                </c:pt>
                <c:pt idx="4">
                  <c:v>#N/A</c:v>
                </c:pt>
                <c:pt idx="5">
                  <c:v>0.12</c:v>
                </c:pt>
                <c:pt idx="6">
                  <c:v>#N/A</c:v>
                </c:pt>
                <c:pt idx="7">
                  <c:v>0.56000000000000005</c:v>
                </c:pt>
                <c:pt idx="8">
                  <c:v>#N/A</c:v>
                </c:pt>
                <c:pt idx="9">
                  <c:v>0.99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1.08</c:v>
                </c:pt>
                <c:pt idx="2">
                  <c:v>#N/A</c:v>
                </c:pt>
                <c:pt idx="3">
                  <c:v>0.79</c:v>
                </c:pt>
                <c:pt idx="4">
                  <c:v>#N/A</c:v>
                </c:pt>
                <c:pt idx="5">
                  <c:v>1.0900000000000001</c:v>
                </c:pt>
                <c:pt idx="6">
                  <c:v>#N/A</c:v>
                </c:pt>
                <c:pt idx="7">
                  <c:v>1.5</c:v>
                </c:pt>
                <c:pt idx="8">
                  <c:v>#N/A</c:v>
                </c:pt>
                <c:pt idx="9">
                  <c:v>1.82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1.99</c:v>
                </c:pt>
                <c:pt idx="2">
                  <c:v>#N/A</c:v>
                </c:pt>
                <c:pt idx="3">
                  <c:v>1.3</c:v>
                </c:pt>
                <c:pt idx="4">
                  <c:v>#N/A</c:v>
                </c:pt>
                <c:pt idx="5">
                  <c:v>0.63</c:v>
                </c:pt>
                <c:pt idx="6">
                  <c:v>#N/A</c:v>
                </c:pt>
                <c:pt idx="7">
                  <c:v>2.74</c:v>
                </c:pt>
                <c:pt idx="8">
                  <c:v>#N/A</c:v>
                </c:pt>
                <c:pt idx="9">
                  <c:v>3.1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3.79</c:v>
                </c:pt>
                <c:pt idx="2">
                  <c:v>#N/A</c:v>
                </c:pt>
                <c:pt idx="3">
                  <c:v>3.52</c:v>
                </c:pt>
                <c:pt idx="4">
                  <c:v>#N/A</c:v>
                </c:pt>
                <c:pt idx="5">
                  <c:v>2.5499999999999998</c:v>
                </c:pt>
                <c:pt idx="6">
                  <c:v>#N/A</c:v>
                </c:pt>
                <c:pt idx="7">
                  <c:v>4.01</c:v>
                </c:pt>
                <c:pt idx="8">
                  <c:v>#N/A</c:v>
                </c:pt>
                <c:pt idx="9">
                  <c:v>5.79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8.7799999999999994</c:v>
                </c:pt>
                <c:pt idx="2">
                  <c:v>#N/A</c:v>
                </c:pt>
                <c:pt idx="3">
                  <c:v>8.57</c:v>
                </c:pt>
                <c:pt idx="4">
                  <c:v>#N/A</c:v>
                </c:pt>
                <c:pt idx="5">
                  <c:v>7.3</c:v>
                </c:pt>
                <c:pt idx="6">
                  <c:v>#N/A</c:v>
                </c:pt>
                <c:pt idx="7">
                  <c:v>10.050000000000001</c:v>
                </c:pt>
                <c:pt idx="8">
                  <c:v>#N/A</c:v>
                </c:pt>
                <c:pt idx="9">
                  <c:v>11.02</c:v>
                </c:pt>
              </c:numCache>
            </c:numRef>
          </c:val>
        </c:ser>
        <c:dLbls>
          <c:showLegendKey val="0"/>
          <c:showVal val="0"/>
          <c:showCatName val="0"/>
          <c:showSerName val="0"/>
          <c:showPercent val="0"/>
          <c:showBubbleSize val="0"/>
        </c:dLbls>
        <c:gapWidth val="150"/>
        <c:overlap val="100"/>
        <c:axId val="189586816"/>
        <c:axId val="189596800"/>
      </c:barChart>
      <c:catAx>
        <c:axId val="1895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596800"/>
        <c:crosses val="autoZero"/>
        <c:auto val="1"/>
        <c:lblAlgn val="ctr"/>
        <c:lblOffset val="100"/>
        <c:tickLblSkip val="1"/>
        <c:tickMarkSkip val="1"/>
        <c:noMultiLvlLbl val="0"/>
      </c:catAx>
      <c:valAx>
        <c:axId val="18959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8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363</c:v>
                </c:pt>
                <c:pt idx="5">
                  <c:v>360</c:v>
                </c:pt>
                <c:pt idx="8">
                  <c:v>363</c:v>
                </c:pt>
                <c:pt idx="11">
                  <c:v>368</c:v>
                </c:pt>
                <c:pt idx="14">
                  <c:v>366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49</c:v>
                </c:pt>
                <c:pt idx="3">
                  <c:v>47</c:v>
                </c:pt>
                <c:pt idx="6">
                  <c:v>44</c:v>
                </c:pt>
                <c:pt idx="9">
                  <c:v>41</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159</c:v>
                </c:pt>
                <c:pt idx="3">
                  <c:v>163</c:v>
                </c:pt>
                <c:pt idx="6">
                  <c:v>157</c:v>
                </c:pt>
                <c:pt idx="9">
                  <c:v>137</c:v>
                </c:pt>
                <c:pt idx="12">
                  <c:v>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215</c:v>
                </c:pt>
                <c:pt idx="3">
                  <c:v>211</c:v>
                </c:pt>
                <c:pt idx="6">
                  <c:v>208</c:v>
                </c:pt>
                <c:pt idx="9">
                  <c:v>208</c:v>
                </c:pt>
                <c:pt idx="12">
                  <c:v>223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325</c:v>
                </c:pt>
                <c:pt idx="3">
                  <c:v>289</c:v>
                </c:pt>
                <c:pt idx="6">
                  <c:v>272</c:v>
                </c:pt>
                <c:pt idx="9">
                  <c:v>258</c:v>
                </c:pt>
                <c:pt idx="12">
                  <c:v>239</c:v>
                </c:pt>
              </c:numCache>
            </c:numRef>
          </c:val>
        </c:ser>
        <c:dLbls>
          <c:showLegendKey val="0"/>
          <c:showVal val="0"/>
          <c:showCatName val="0"/>
          <c:showSerName val="0"/>
          <c:showPercent val="0"/>
          <c:showBubbleSize val="0"/>
        </c:dLbls>
        <c:gapWidth val="100"/>
        <c:overlap val="100"/>
        <c:axId val="188573952"/>
        <c:axId val="188580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385</c:v>
                </c:pt>
                <c:pt idx="2">
                  <c:v>#N/A</c:v>
                </c:pt>
                <c:pt idx="3">
                  <c:v>#N/A</c:v>
                </c:pt>
                <c:pt idx="4">
                  <c:v>350</c:v>
                </c:pt>
                <c:pt idx="5">
                  <c:v>#N/A</c:v>
                </c:pt>
                <c:pt idx="6">
                  <c:v>#N/A</c:v>
                </c:pt>
                <c:pt idx="7">
                  <c:v>318</c:v>
                </c:pt>
                <c:pt idx="8">
                  <c:v>#N/A</c:v>
                </c:pt>
                <c:pt idx="9">
                  <c:v>#N/A</c:v>
                </c:pt>
                <c:pt idx="10">
                  <c:v>276</c:v>
                </c:pt>
                <c:pt idx="11">
                  <c:v>#N/A</c:v>
                </c:pt>
                <c:pt idx="12">
                  <c:v>#N/A</c:v>
                </c:pt>
                <c:pt idx="13">
                  <c:v>225</c:v>
                </c:pt>
                <c:pt idx="14">
                  <c:v>#N/A</c:v>
                </c:pt>
              </c:numCache>
            </c:numRef>
          </c:val>
          <c:smooth val="0"/>
        </c:ser>
        <c:dLbls>
          <c:showLegendKey val="0"/>
          <c:showVal val="0"/>
          <c:showCatName val="0"/>
          <c:showSerName val="0"/>
          <c:showPercent val="0"/>
          <c:showBubbleSize val="0"/>
        </c:dLbls>
        <c:marker val="1"/>
        <c:smooth val="0"/>
        <c:axId val="188573952"/>
        <c:axId val="188580224"/>
      </c:lineChart>
      <c:catAx>
        <c:axId val="18857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580224"/>
        <c:crosses val="autoZero"/>
        <c:auto val="1"/>
        <c:lblAlgn val="ctr"/>
        <c:lblOffset val="100"/>
        <c:tickLblSkip val="1"/>
        <c:tickMarkSkip val="1"/>
        <c:noMultiLvlLbl val="0"/>
      </c:catAx>
      <c:valAx>
        <c:axId val="18858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57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4042</c:v>
                </c:pt>
                <c:pt idx="5">
                  <c:v>4098</c:v>
                </c:pt>
                <c:pt idx="8">
                  <c:v>4087</c:v>
                </c:pt>
                <c:pt idx="11">
                  <c:v>4043</c:v>
                </c:pt>
                <c:pt idx="14">
                  <c:v>3924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78</c:v>
                </c:pt>
                <c:pt idx="5">
                  <c:v>77</c:v>
                </c:pt>
                <c:pt idx="8">
                  <c:v>62</c:v>
                </c:pt>
                <c:pt idx="11">
                  <c:v>127</c:v>
                </c:pt>
                <c:pt idx="14">
                  <c:v>129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890</c:v>
                </c:pt>
                <c:pt idx="5">
                  <c:v>995</c:v>
                </c:pt>
                <c:pt idx="8">
                  <c:v>1053</c:v>
                </c:pt>
                <c:pt idx="11">
                  <c:v>1009</c:v>
                </c:pt>
                <c:pt idx="14">
                  <c:v>1303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c:v>
                </c:pt>
                <c:pt idx="3">
                  <c:v>4</c:v>
                </c:pt>
                <c:pt idx="6">
                  <c:v>2</c:v>
                </c:pt>
                <c:pt idx="9">
                  <c:v>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1209</c:v>
                </c:pt>
                <c:pt idx="3">
                  <c:v>1207</c:v>
                </c:pt>
                <c:pt idx="6">
                  <c:v>1197</c:v>
                </c:pt>
                <c:pt idx="9">
                  <c:v>1138</c:v>
                </c:pt>
                <c:pt idx="12">
                  <c:v>1087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605</c:v>
                </c:pt>
                <c:pt idx="3">
                  <c:v>460</c:v>
                </c:pt>
                <c:pt idx="6">
                  <c:v>365</c:v>
                </c:pt>
                <c:pt idx="9">
                  <c:v>244</c:v>
                </c:pt>
                <c:pt idx="12">
                  <c:v>158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2904</c:v>
                </c:pt>
                <c:pt idx="3">
                  <c:v>2762</c:v>
                </c:pt>
                <c:pt idx="6">
                  <c:v>2666</c:v>
                </c:pt>
                <c:pt idx="9">
                  <c:v>2643</c:v>
                </c:pt>
                <c:pt idx="12">
                  <c:v>2314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248</c:v>
                </c:pt>
                <c:pt idx="3">
                  <c:v>206</c:v>
                </c:pt>
                <c:pt idx="6">
                  <c:v>166</c:v>
                </c:pt>
                <c:pt idx="9">
                  <c:v>129</c:v>
                </c:pt>
                <c:pt idx="12">
                  <c:v>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2706</c:v>
                </c:pt>
                <c:pt idx="3">
                  <c:v>2784</c:v>
                </c:pt>
                <c:pt idx="6">
                  <c:v>2911</c:v>
                </c:pt>
                <c:pt idx="9">
                  <c:v>3037</c:v>
                </c:pt>
                <c:pt idx="12">
                  <c:v>3044</c:v>
                </c:pt>
              </c:numCache>
            </c:numRef>
          </c:val>
        </c:ser>
        <c:dLbls>
          <c:showLegendKey val="0"/>
          <c:showVal val="0"/>
          <c:showCatName val="0"/>
          <c:showSerName val="0"/>
          <c:showPercent val="0"/>
          <c:showBubbleSize val="0"/>
        </c:dLbls>
        <c:gapWidth val="100"/>
        <c:overlap val="100"/>
        <c:axId val="172249472"/>
        <c:axId val="172251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2669</c:v>
                </c:pt>
                <c:pt idx="2">
                  <c:v>#N/A</c:v>
                </c:pt>
                <c:pt idx="3">
                  <c:v>#N/A</c:v>
                </c:pt>
                <c:pt idx="4">
                  <c:v>2254</c:v>
                </c:pt>
                <c:pt idx="5">
                  <c:v>#N/A</c:v>
                </c:pt>
                <c:pt idx="6">
                  <c:v>#N/A</c:v>
                </c:pt>
                <c:pt idx="7">
                  <c:v>2104</c:v>
                </c:pt>
                <c:pt idx="8">
                  <c:v>#N/A</c:v>
                </c:pt>
                <c:pt idx="9">
                  <c:v>#N/A</c:v>
                </c:pt>
                <c:pt idx="10">
                  <c:v>2020</c:v>
                </c:pt>
                <c:pt idx="11">
                  <c:v>#N/A</c:v>
                </c:pt>
                <c:pt idx="12">
                  <c:v>#N/A</c:v>
                </c:pt>
                <c:pt idx="13">
                  <c:v>1341</c:v>
                </c:pt>
                <c:pt idx="14">
                  <c:v>#N/A</c:v>
                </c:pt>
              </c:numCache>
            </c:numRef>
          </c:val>
          <c:smooth val="0"/>
        </c:ser>
        <c:dLbls>
          <c:showLegendKey val="0"/>
          <c:showVal val="0"/>
          <c:showCatName val="0"/>
          <c:showSerName val="0"/>
          <c:showPercent val="0"/>
          <c:showBubbleSize val="0"/>
        </c:dLbls>
        <c:marker val="1"/>
        <c:smooth val="0"/>
        <c:axId val="172249472"/>
        <c:axId val="172251392"/>
      </c:lineChart>
      <c:catAx>
        <c:axId val="17224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251392"/>
        <c:crosses val="autoZero"/>
        <c:auto val="1"/>
        <c:lblAlgn val="ctr"/>
        <c:lblOffset val="100"/>
        <c:tickLblSkip val="1"/>
        <c:tickMarkSkip val="1"/>
        <c:noMultiLvlLbl val="0"/>
      </c:catAx>
      <c:valAx>
        <c:axId val="17225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24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9,906
9,819
44.32
4,236,832
3,899,327
326,280
2,959,548
3,044,076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人口減少や景気低迷による住民税（個人・法人）の伸び悩みに加え、地価下落の影響による固定資産税（土地）の落ち込みにより、類似団体平均（</a:t>
          </a:r>
          <a:r>
            <a:rPr kumimoji="1" lang="en-US" altLang="ja-JP" sz="1200">
              <a:latin typeface="ＭＳ Ｐゴシック"/>
            </a:rPr>
            <a:t>0.53</a:t>
          </a:r>
          <a:r>
            <a:rPr kumimoji="1" lang="ja-JP" altLang="en-US" sz="1200">
              <a:latin typeface="ＭＳ Ｐゴシック"/>
            </a:rPr>
            <a:t>）を大きく下回っている。行革推進計画に基づく定員管理の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を図り、徴収率の向上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72672</xdr:rowOff>
    </xdr:from>
    <xdr:to>
      <xdr:col>7</xdr:col>
      <xdr:colOff>152400</xdr:colOff>
      <xdr:row>45</xdr:row>
      <xdr:rowOff>154517</xdr:rowOff>
    </xdr:to>
    <xdr:cxnSp macro="">
      <xdr:nvCxnSpPr>
        <xdr:cNvPr id="63" name="直線コネクタ 62"/>
        <xdr:cNvCxnSpPr/>
      </xdr:nvCxnSpPr>
      <xdr:spPr>
        <a:xfrm flipV="1">
          <a:off x="4953000" y="6073422"/>
          <a:ext cx="0" cy="179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159049</xdr:rowOff>
    </xdr:from>
    <xdr:ext cx="762000" cy="259045"/>
    <xdr:sp macro="" textlink="">
      <xdr:nvSpPr>
        <xdr:cNvPr id="66" name="財政力最大値テキスト"/>
        <xdr:cNvSpPr txBox="1"/>
      </xdr:nvSpPr>
      <xdr:spPr>
        <a:xfrm>
          <a:off x="5041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7</xdr:col>
      <xdr:colOff>63500</xdr:colOff>
      <xdr:row>35</xdr:row>
      <xdr:rowOff>72672</xdr:rowOff>
    </xdr:from>
    <xdr:to>
      <xdr:col>7</xdr:col>
      <xdr:colOff>241300</xdr:colOff>
      <xdr:row>35</xdr:row>
      <xdr:rowOff>72672</xdr:rowOff>
    </xdr:to>
    <xdr:cxnSp macro="">
      <xdr:nvCxnSpPr>
        <xdr:cNvPr id="67" name="直線コネクタ 66"/>
        <xdr:cNvCxnSpPr/>
      </xdr:nvCxnSpPr>
      <xdr:spPr>
        <a:xfrm>
          <a:off x="4864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151695</xdr:rowOff>
    </xdr:from>
    <xdr:to>
      <xdr:col>7</xdr:col>
      <xdr:colOff>152400</xdr:colOff>
      <xdr:row>44</xdr:row>
      <xdr:rowOff>165100</xdr:rowOff>
    </xdr:to>
    <xdr:cxnSp macro="">
      <xdr:nvCxnSpPr>
        <xdr:cNvPr id="68" name="直線コネクタ 67"/>
        <xdr:cNvCxnSpPr/>
      </xdr:nvCxnSpPr>
      <xdr:spPr>
        <a:xfrm>
          <a:off x="4114800" y="76954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9"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70" name="フローチャート : 判断 69"/>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151695</xdr:rowOff>
    </xdr:to>
    <xdr:cxnSp macro="">
      <xdr:nvCxnSpPr>
        <xdr:cNvPr id="71" name="直線コネクタ 70"/>
        <xdr:cNvCxnSpPr/>
      </xdr:nvCxnSpPr>
      <xdr:spPr>
        <a:xfrm>
          <a:off x="3225800" y="76686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2" name="フローチャート : 判断 71"/>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3" name="テキスト ボックス 72"/>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98072</xdr:rowOff>
    </xdr:from>
    <xdr:to>
      <xdr:col>4</xdr:col>
      <xdr:colOff>482600</xdr:colOff>
      <xdr:row>44</xdr:row>
      <xdr:rowOff>124883</xdr:rowOff>
    </xdr:to>
    <xdr:cxnSp macro="">
      <xdr:nvCxnSpPr>
        <xdr:cNvPr id="74" name="直線コネクタ 73"/>
        <xdr:cNvCxnSpPr/>
      </xdr:nvCxnSpPr>
      <xdr:spPr>
        <a:xfrm>
          <a:off x="2336800" y="76418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5" name="フローチャート :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71261</xdr:rowOff>
    </xdr:from>
    <xdr:to>
      <xdr:col>3</xdr:col>
      <xdr:colOff>279400</xdr:colOff>
      <xdr:row>44</xdr:row>
      <xdr:rowOff>98072</xdr:rowOff>
    </xdr:to>
    <xdr:cxnSp macro="">
      <xdr:nvCxnSpPr>
        <xdr:cNvPr id="77" name="直線コネクタ 76"/>
        <xdr:cNvCxnSpPr/>
      </xdr:nvCxnSpPr>
      <xdr:spPr>
        <a:xfrm>
          <a:off x="1447800" y="76150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84667</xdr:rowOff>
    </xdr:from>
    <xdr:to>
      <xdr:col>3</xdr:col>
      <xdr:colOff>330200</xdr:colOff>
      <xdr:row>44</xdr:row>
      <xdr:rowOff>14817</xdr:rowOff>
    </xdr:to>
    <xdr:sp macro="" textlink="">
      <xdr:nvSpPr>
        <xdr:cNvPr id="78" name="フローチャート : 判断 77"/>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24994</xdr:rowOff>
    </xdr:from>
    <xdr:ext cx="762000" cy="259045"/>
    <xdr:sp macro="" textlink="">
      <xdr:nvSpPr>
        <xdr:cNvPr id="79" name="テキスト ボックス 78"/>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0" name="フローチャート :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81" name="テキスト ボックス 8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86377</xdr:rowOff>
    </xdr:from>
    <xdr:ext cx="762000" cy="259045"/>
    <xdr:sp macro="" textlink="">
      <xdr:nvSpPr>
        <xdr:cNvPr id="88"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100895</xdr:rowOff>
    </xdr:from>
    <xdr:to>
      <xdr:col>6</xdr:col>
      <xdr:colOff>50800</xdr:colOff>
      <xdr:row>45</xdr:row>
      <xdr:rowOff>31045</xdr:rowOff>
    </xdr:to>
    <xdr:sp macro="" textlink="">
      <xdr:nvSpPr>
        <xdr:cNvPr id="89" name="円/楕円 88"/>
        <xdr:cNvSpPr/>
      </xdr:nvSpPr>
      <xdr:spPr>
        <a:xfrm>
          <a:off x="4064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15822</xdr:rowOff>
    </xdr:from>
    <xdr:ext cx="736600" cy="259045"/>
    <xdr:sp macro="" textlink="">
      <xdr:nvSpPr>
        <xdr:cNvPr id="90" name="テキスト ボックス 89"/>
        <xdr:cNvSpPr txBox="1"/>
      </xdr:nvSpPr>
      <xdr:spPr>
        <a:xfrm>
          <a:off x="3733800" y="773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47272</xdr:rowOff>
    </xdr:from>
    <xdr:to>
      <xdr:col>3</xdr:col>
      <xdr:colOff>330200</xdr:colOff>
      <xdr:row>44</xdr:row>
      <xdr:rowOff>148872</xdr:rowOff>
    </xdr:to>
    <xdr:sp macro="" textlink="">
      <xdr:nvSpPr>
        <xdr:cNvPr id="93" name="円/楕円 92"/>
        <xdr:cNvSpPr/>
      </xdr:nvSpPr>
      <xdr:spPr>
        <a:xfrm>
          <a:off x="2286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133649</xdr:rowOff>
    </xdr:from>
    <xdr:ext cx="762000" cy="259045"/>
    <xdr:sp macro="" textlink="">
      <xdr:nvSpPr>
        <xdr:cNvPr id="94" name="テキスト ボックス 93"/>
        <xdr:cNvSpPr txBox="1"/>
      </xdr:nvSpPr>
      <xdr:spPr>
        <a:xfrm>
          <a:off x="1955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20461</xdr:rowOff>
    </xdr:from>
    <xdr:to>
      <xdr:col>2</xdr:col>
      <xdr:colOff>127000</xdr:colOff>
      <xdr:row>44</xdr:row>
      <xdr:rowOff>122061</xdr:rowOff>
    </xdr:to>
    <xdr:sp macro="" textlink="">
      <xdr:nvSpPr>
        <xdr:cNvPr id="95" name="円/楕円 94"/>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106838</xdr:rowOff>
    </xdr:from>
    <xdr:ext cx="762000" cy="259045"/>
    <xdr:sp macro="" textlink="">
      <xdr:nvSpPr>
        <xdr:cNvPr id="96" name="テキスト ボックス 95"/>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a:t>
          </a:r>
          <a:r>
            <a:rPr kumimoji="1" lang="en-US" altLang="ja-JP" sz="1200">
              <a:latin typeface="ＭＳ Ｐゴシック"/>
            </a:rPr>
            <a:t>93.1</a:t>
          </a:r>
          <a:r>
            <a:rPr kumimoji="1" lang="ja-JP" altLang="en-US" sz="1200">
              <a:latin typeface="ＭＳ Ｐゴシック"/>
            </a:rPr>
            <a:t>％）より</a:t>
          </a:r>
          <a:r>
            <a:rPr kumimoji="1" lang="en-US" altLang="ja-JP" sz="1200">
              <a:latin typeface="ＭＳ Ｐゴシック"/>
            </a:rPr>
            <a:t>4.5</a:t>
          </a:r>
          <a:r>
            <a:rPr kumimoji="1" lang="ja-JP" altLang="en-US" sz="1200">
              <a:latin typeface="ＭＳ Ｐゴシック"/>
            </a:rPr>
            <a:t>ポイント改善したものの依然として類似団体平均（</a:t>
          </a:r>
          <a:r>
            <a:rPr kumimoji="1" lang="en-US" altLang="ja-JP" sz="1200">
              <a:latin typeface="ＭＳ Ｐゴシック"/>
            </a:rPr>
            <a:t>82.4</a:t>
          </a:r>
          <a:r>
            <a:rPr kumimoji="1" lang="ja-JP" altLang="en-US" sz="1200">
              <a:latin typeface="ＭＳ Ｐゴシック"/>
            </a:rPr>
            <a:t>％）を大きく上回っている。下水道事業に係る繰出基準の改正に伴い、分流式下水道等に要する経費が大きくなり、経常的な繰出金の高負担が続いている。また、扶助費等の義務的経費も高止まりの傾向にあり、経常収支比率悪化の要因となっている。一方で、町税をはじめとした経常一般財源の伸び悩みが続いているが、歳入面において徴収率の向上を図るとともに、歳出面においては、行革推進計画に基づく定員管理の適正化や物件費及び補助費等の削減に加え、公営企業の経営効率化による繰出金の抑制等により徹底した経常経費の削減を進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64</xdr:row>
      <xdr:rowOff>82804</xdr:rowOff>
    </xdr:to>
    <xdr:cxnSp macro="">
      <xdr:nvCxnSpPr>
        <xdr:cNvPr id="124" name="直線コネクタ 123"/>
        <xdr:cNvCxnSpPr/>
      </xdr:nvCxnSpPr>
      <xdr:spPr>
        <a:xfrm flipV="1">
          <a:off x="4953000" y="10061448"/>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54881</xdr:rowOff>
    </xdr:from>
    <xdr:ext cx="762000" cy="259045"/>
    <xdr:sp macro="" textlink="">
      <xdr:nvSpPr>
        <xdr:cNvPr id="125" name="財政構造の弾力性最小値テキスト"/>
        <xdr:cNvSpPr txBox="1"/>
      </xdr:nvSpPr>
      <xdr:spPr>
        <a:xfrm>
          <a:off x="5041900" y="1102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64</xdr:row>
      <xdr:rowOff>82804</xdr:rowOff>
    </xdr:from>
    <xdr:to>
      <xdr:col>7</xdr:col>
      <xdr:colOff>241300</xdr:colOff>
      <xdr:row>64</xdr:row>
      <xdr:rowOff>82804</xdr:rowOff>
    </xdr:to>
    <xdr:cxnSp macro="">
      <xdr:nvCxnSpPr>
        <xdr:cNvPr id="126" name="直線コネクタ 125"/>
        <xdr:cNvCxnSpPr/>
      </xdr:nvCxnSpPr>
      <xdr:spPr>
        <a:xfrm>
          <a:off x="4864100" y="1105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7"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8" name="直線コネクタ 127"/>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167386</xdr:rowOff>
    </xdr:from>
    <xdr:to>
      <xdr:col>7</xdr:col>
      <xdr:colOff>152400</xdr:colOff>
      <xdr:row>65</xdr:row>
      <xdr:rowOff>41656</xdr:rowOff>
    </xdr:to>
    <xdr:cxnSp macro="">
      <xdr:nvCxnSpPr>
        <xdr:cNvPr id="129" name="直線コネクタ 128"/>
        <xdr:cNvCxnSpPr/>
      </xdr:nvCxnSpPr>
      <xdr:spPr>
        <a:xfrm flipV="1">
          <a:off x="4114800" y="1096873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5351</xdr:rowOff>
    </xdr:from>
    <xdr:ext cx="762000" cy="259045"/>
    <xdr:sp macro="" textlink="">
      <xdr:nvSpPr>
        <xdr:cNvPr id="130"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160274</xdr:rowOff>
    </xdr:from>
    <xdr:to>
      <xdr:col>7</xdr:col>
      <xdr:colOff>203200</xdr:colOff>
      <xdr:row>62</xdr:row>
      <xdr:rowOff>90424</xdr:rowOff>
    </xdr:to>
    <xdr:sp macro="" textlink="">
      <xdr:nvSpPr>
        <xdr:cNvPr id="131" name="フローチャート : 判断 130"/>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41656</xdr:rowOff>
    </xdr:from>
    <xdr:to>
      <xdr:col>6</xdr:col>
      <xdr:colOff>0</xdr:colOff>
      <xdr:row>65</xdr:row>
      <xdr:rowOff>109220</xdr:rowOff>
    </xdr:to>
    <xdr:cxnSp macro="">
      <xdr:nvCxnSpPr>
        <xdr:cNvPr id="132" name="直線コネクタ 131"/>
        <xdr:cNvCxnSpPr/>
      </xdr:nvCxnSpPr>
      <xdr:spPr>
        <a:xfrm flipV="1">
          <a:off x="3225800" y="111859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121666</xdr:rowOff>
    </xdr:from>
    <xdr:to>
      <xdr:col>6</xdr:col>
      <xdr:colOff>50800</xdr:colOff>
      <xdr:row>62</xdr:row>
      <xdr:rowOff>51816</xdr:rowOff>
    </xdr:to>
    <xdr:sp macro="" textlink="">
      <xdr:nvSpPr>
        <xdr:cNvPr id="133" name="フローチャート : 判断 132"/>
        <xdr:cNvSpPr/>
      </xdr:nvSpPr>
      <xdr:spPr>
        <a:xfrm>
          <a:off x="4064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61993</xdr:rowOff>
    </xdr:from>
    <xdr:ext cx="736600" cy="259045"/>
    <xdr:sp macro="" textlink="">
      <xdr:nvSpPr>
        <xdr:cNvPr id="134" name="テキスト ボックス 133"/>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65</xdr:row>
      <xdr:rowOff>109220</xdr:rowOff>
    </xdr:to>
    <xdr:cxnSp macro="">
      <xdr:nvCxnSpPr>
        <xdr:cNvPr id="135" name="直線コネクタ 134"/>
        <xdr:cNvCxnSpPr/>
      </xdr:nvCxnSpPr>
      <xdr:spPr>
        <a:xfrm>
          <a:off x="2336800" y="1118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136144</xdr:rowOff>
    </xdr:from>
    <xdr:to>
      <xdr:col>4</xdr:col>
      <xdr:colOff>533400</xdr:colOff>
      <xdr:row>62</xdr:row>
      <xdr:rowOff>66294</xdr:rowOff>
    </xdr:to>
    <xdr:sp macro="" textlink="">
      <xdr:nvSpPr>
        <xdr:cNvPr id="136" name="フローチャート : 判断 135"/>
        <xdr:cNvSpPr/>
      </xdr:nvSpPr>
      <xdr:spPr>
        <a:xfrm>
          <a:off x="3175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76471</xdr:rowOff>
    </xdr:from>
    <xdr:ext cx="762000" cy="259045"/>
    <xdr:sp macro="" textlink="">
      <xdr:nvSpPr>
        <xdr:cNvPr id="137" name="テキスト ボックス 136"/>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70612</xdr:rowOff>
    </xdr:to>
    <xdr:cxnSp macro="">
      <xdr:nvCxnSpPr>
        <xdr:cNvPr id="138" name="直線コネクタ 137"/>
        <xdr:cNvCxnSpPr/>
      </xdr:nvCxnSpPr>
      <xdr:spPr>
        <a:xfrm flipV="1">
          <a:off x="1447800" y="111810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131318</xdr:rowOff>
    </xdr:from>
    <xdr:to>
      <xdr:col>3</xdr:col>
      <xdr:colOff>330200</xdr:colOff>
      <xdr:row>62</xdr:row>
      <xdr:rowOff>61468</xdr:rowOff>
    </xdr:to>
    <xdr:sp macro="" textlink="">
      <xdr:nvSpPr>
        <xdr:cNvPr id="139" name="フローチャート : 判断 138"/>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71645</xdr:rowOff>
    </xdr:from>
    <xdr:ext cx="762000" cy="259045"/>
    <xdr:sp macro="" textlink="">
      <xdr:nvSpPr>
        <xdr:cNvPr id="140" name="テキスト ボックス 139"/>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75692</xdr:rowOff>
    </xdr:from>
    <xdr:to>
      <xdr:col>2</xdr:col>
      <xdr:colOff>127000</xdr:colOff>
      <xdr:row>63</xdr:row>
      <xdr:rowOff>5842</xdr:rowOff>
    </xdr:to>
    <xdr:sp macro="" textlink="">
      <xdr:nvSpPr>
        <xdr:cNvPr id="141" name="フローチャート : 判断 140"/>
        <xdr:cNvSpPr/>
      </xdr:nvSpPr>
      <xdr:spPr>
        <a:xfrm>
          <a:off x="1397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16019</xdr:rowOff>
    </xdr:from>
    <xdr:ext cx="762000" cy="259045"/>
    <xdr:sp macro="" textlink="">
      <xdr:nvSpPr>
        <xdr:cNvPr id="142" name="テキスト ボックス 141"/>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8" name="円/楕円 147"/>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12463</xdr:rowOff>
    </xdr:from>
    <xdr:ext cx="762000" cy="259045"/>
    <xdr:sp macro="" textlink="">
      <xdr:nvSpPr>
        <xdr:cNvPr id="149" name="財政構造の弾力性該当値テキスト"/>
        <xdr:cNvSpPr txBox="1"/>
      </xdr:nvSpPr>
      <xdr:spPr>
        <a:xfrm>
          <a:off x="5041900" y="1081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162306</xdr:rowOff>
    </xdr:from>
    <xdr:to>
      <xdr:col>6</xdr:col>
      <xdr:colOff>50800</xdr:colOff>
      <xdr:row>65</xdr:row>
      <xdr:rowOff>92456</xdr:rowOff>
    </xdr:to>
    <xdr:sp macro="" textlink="">
      <xdr:nvSpPr>
        <xdr:cNvPr id="150" name="円/楕円 149"/>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77233</xdr:rowOff>
    </xdr:from>
    <xdr:ext cx="736600" cy="259045"/>
    <xdr:sp macro="" textlink="">
      <xdr:nvSpPr>
        <xdr:cNvPr id="151" name="テキスト ボックス 150"/>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2" name="円/楕円 151"/>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3" name="テキスト ボックス 152"/>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4" name="円/楕円 153"/>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5" name="テキスト ボックス 154"/>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19812</xdr:rowOff>
    </xdr:from>
    <xdr:to>
      <xdr:col>2</xdr:col>
      <xdr:colOff>127000</xdr:colOff>
      <xdr:row>65</xdr:row>
      <xdr:rowOff>121412</xdr:rowOff>
    </xdr:to>
    <xdr:sp macro="" textlink="">
      <xdr:nvSpPr>
        <xdr:cNvPr id="156" name="円/楕円 155"/>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106189</xdr:rowOff>
    </xdr:from>
    <xdr:ext cx="762000" cy="259045"/>
    <xdr:sp macro="" textlink="">
      <xdr:nvSpPr>
        <xdr:cNvPr id="157" name="テキスト ボックス 156"/>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[142,718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a:t>
          </a:r>
          <a:r>
            <a:rPr kumimoji="1" lang="en-US" altLang="ja-JP" sz="1200">
              <a:latin typeface="ＭＳ Ｐゴシック"/>
            </a:rPr>
            <a:t>154,581</a:t>
          </a:r>
          <a:r>
            <a:rPr kumimoji="1" lang="ja-JP" altLang="en-US" sz="1200">
              <a:latin typeface="ＭＳ Ｐゴシック"/>
            </a:rPr>
            <a:t>円）を若干下回っているものの、全国市町村平均（</a:t>
          </a:r>
          <a:r>
            <a:rPr kumimoji="1" lang="en-US" altLang="ja-JP" sz="1200">
              <a:latin typeface="ＭＳ Ｐゴシック"/>
            </a:rPr>
            <a:t>116,288</a:t>
          </a:r>
          <a:r>
            <a:rPr kumimoji="1" lang="ja-JP" altLang="en-US" sz="1200">
              <a:latin typeface="ＭＳ Ｐゴシック"/>
            </a:rPr>
            <a:t>円）を大きく上回っているのは、主に人件費が要因となっている。これは学校や保育所等の公立の施設が、人口規模に対して多いためである。現在、学校統合基本計画に基づく統合準備を進めているところであり、併せて行革推進計画に基づく定員管理の適正化や給与・手当の適正化を行っており、また物件費についても、需用費の削減はもとより、事務・事業の再編整理による賃金等の抑制や委託業務の見直し等により更に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35962</xdr:rowOff>
    </xdr:from>
    <xdr:to>
      <xdr:col>7</xdr:col>
      <xdr:colOff>152400</xdr:colOff>
      <xdr:row>90</xdr:row>
      <xdr:rowOff>85899</xdr:rowOff>
    </xdr:to>
    <xdr:cxnSp macro="">
      <xdr:nvCxnSpPr>
        <xdr:cNvPr id="188" name="直線コネクタ 187"/>
        <xdr:cNvCxnSpPr/>
      </xdr:nvCxnSpPr>
      <xdr:spPr>
        <a:xfrm flipV="1">
          <a:off x="4953000" y="13923412"/>
          <a:ext cx="0" cy="1592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57976</xdr:rowOff>
    </xdr:from>
    <xdr:ext cx="762000" cy="259045"/>
    <xdr:sp macro="" textlink="">
      <xdr:nvSpPr>
        <xdr:cNvPr id="189" name="人件費・物件費等の状況最小値テキスト"/>
        <xdr:cNvSpPr txBox="1"/>
      </xdr:nvSpPr>
      <xdr:spPr>
        <a:xfrm>
          <a:off x="5041900" y="1548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1,028,785</a:t>
          </a:r>
          <a:endParaRPr kumimoji="1" lang="ja-JP" altLang="en-US" sz="1000" b="1">
            <a:latin typeface="ＭＳ Ｐゴシック"/>
          </a:endParaRPr>
        </a:p>
      </xdr:txBody>
    </xdr:sp>
    <xdr:clientData/>
  </xdr:oneCellAnchor>
  <xdr:twoCellAnchor>
    <xdr:from>
      <xdr:col>7</xdr:col>
      <xdr:colOff>63500</xdr:colOff>
      <xdr:row>90</xdr:row>
      <xdr:rowOff>85899</xdr:rowOff>
    </xdr:from>
    <xdr:to>
      <xdr:col>7</xdr:col>
      <xdr:colOff>241300</xdr:colOff>
      <xdr:row>90</xdr:row>
      <xdr:rowOff>85899</xdr:rowOff>
    </xdr:to>
    <xdr:cxnSp macro="">
      <xdr:nvCxnSpPr>
        <xdr:cNvPr id="190" name="直線コネクタ 189"/>
        <xdr:cNvCxnSpPr/>
      </xdr:nvCxnSpPr>
      <xdr:spPr>
        <a:xfrm>
          <a:off x="4864100" y="155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122339</xdr:rowOff>
    </xdr:from>
    <xdr:ext cx="762000" cy="259045"/>
    <xdr:sp macro="" textlink="">
      <xdr:nvSpPr>
        <xdr:cNvPr id="191" name="人件費・物件費等の状況最大値テキスト"/>
        <xdr:cNvSpPr txBox="1"/>
      </xdr:nvSpPr>
      <xdr:spPr>
        <a:xfrm>
          <a:off x="5041900" y="136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104,549</a:t>
          </a:r>
          <a:endParaRPr kumimoji="1" lang="ja-JP" altLang="en-US" sz="1000" b="1">
            <a:latin typeface="ＭＳ Ｐゴシック"/>
          </a:endParaRPr>
        </a:p>
      </xdr:txBody>
    </xdr:sp>
    <xdr:clientData/>
  </xdr:oneCellAnchor>
  <xdr:twoCellAnchor>
    <xdr:from>
      <xdr:col>7</xdr:col>
      <xdr:colOff>63500</xdr:colOff>
      <xdr:row>81</xdr:row>
      <xdr:rowOff>35962</xdr:rowOff>
    </xdr:from>
    <xdr:to>
      <xdr:col>7</xdr:col>
      <xdr:colOff>241300</xdr:colOff>
      <xdr:row>81</xdr:row>
      <xdr:rowOff>35962</xdr:rowOff>
    </xdr:to>
    <xdr:cxnSp macro="">
      <xdr:nvCxnSpPr>
        <xdr:cNvPr id="192" name="直線コネクタ 191"/>
        <xdr:cNvCxnSpPr/>
      </xdr:nvCxnSpPr>
      <xdr:spPr>
        <a:xfrm>
          <a:off x="4864100" y="139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101749</xdr:rowOff>
    </xdr:from>
    <xdr:to>
      <xdr:col>7</xdr:col>
      <xdr:colOff>152400</xdr:colOff>
      <xdr:row>81</xdr:row>
      <xdr:rowOff>105786</xdr:rowOff>
    </xdr:to>
    <xdr:cxnSp macro="">
      <xdr:nvCxnSpPr>
        <xdr:cNvPr id="193" name="直線コネクタ 192"/>
        <xdr:cNvCxnSpPr/>
      </xdr:nvCxnSpPr>
      <xdr:spPr>
        <a:xfrm flipV="1">
          <a:off x="4114800" y="13989199"/>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86526</xdr:rowOff>
    </xdr:from>
    <xdr:ext cx="762000" cy="259045"/>
    <xdr:sp macro="" textlink="">
      <xdr:nvSpPr>
        <xdr:cNvPr id="194" name="人件費・物件費等の状況平均値テキスト"/>
        <xdr:cNvSpPr txBox="1"/>
      </xdr:nvSpPr>
      <xdr:spPr>
        <a:xfrm>
          <a:off x="5041900" y="13973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71396</xdr:rowOff>
    </xdr:from>
    <xdr:to>
      <xdr:col>7</xdr:col>
      <xdr:colOff>203200</xdr:colOff>
      <xdr:row>82</xdr:row>
      <xdr:rowOff>1546</xdr:rowOff>
    </xdr:to>
    <xdr:sp macro="" textlink="">
      <xdr:nvSpPr>
        <xdr:cNvPr id="195" name="フローチャート : 判断 194"/>
        <xdr:cNvSpPr/>
      </xdr:nvSpPr>
      <xdr:spPr>
        <a:xfrm>
          <a:off x="4902200" y="13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105786</xdr:rowOff>
    </xdr:from>
    <xdr:to>
      <xdr:col>6</xdr:col>
      <xdr:colOff>0</xdr:colOff>
      <xdr:row>81</xdr:row>
      <xdr:rowOff>116227</xdr:rowOff>
    </xdr:to>
    <xdr:cxnSp macro="">
      <xdr:nvCxnSpPr>
        <xdr:cNvPr id="196" name="直線コネクタ 195"/>
        <xdr:cNvCxnSpPr/>
      </xdr:nvCxnSpPr>
      <xdr:spPr>
        <a:xfrm flipV="1">
          <a:off x="3225800" y="13993236"/>
          <a:ext cx="8890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60454</xdr:rowOff>
    </xdr:from>
    <xdr:to>
      <xdr:col>6</xdr:col>
      <xdr:colOff>50800</xdr:colOff>
      <xdr:row>81</xdr:row>
      <xdr:rowOff>162054</xdr:rowOff>
    </xdr:to>
    <xdr:sp macro="" textlink="">
      <xdr:nvSpPr>
        <xdr:cNvPr id="197" name="フローチャート : 判断 196"/>
        <xdr:cNvSpPr/>
      </xdr:nvSpPr>
      <xdr:spPr>
        <a:xfrm>
          <a:off x="4064000" y="139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146831</xdr:rowOff>
    </xdr:from>
    <xdr:ext cx="736600" cy="259045"/>
    <xdr:sp macro="" textlink="">
      <xdr:nvSpPr>
        <xdr:cNvPr id="198" name="テキスト ボックス 197"/>
        <xdr:cNvSpPr txBox="1"/>
      </xdr:nvSpPr>
      <xdr:spPr>
        <a:xfrm>
          <a:off x="3733800" y="1403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93018</xdr:rowOff>
    </xdr:from>
    <xdr:to>
      <xdr:col>4</xdr:col>
      <xdr:colOff>482600</xdr:colOff>
      <xdr:row>81</xdr:row>
      <xdr:rowOff>116227</xdr:rowOff>
    </xdr:to>
    <xdr:cxnSp macro="">
      <xdr:nvCxnSpPr>
        <xdr:cNvPr id="199" name="直線コネクタ 198"/>
        <xdr:cNvCxnSpPr/>
      </xdr:nvCxnSpPr>
      <xdr:spPr>
        <a:xfrm>
          <a:off x="2336800" y="13980468"/>
          <a:ext cx="889000" cy="2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111765</xdr:rowOff>
    </xdr:from>
    <xdr:to>
      <xdr:col>4</xdr:col>
      <xdr:colOff>533400</xdr:colOff>
      <xdr:row>82</xdr:row>
      <xdr:rowOff>41915</xdr:rowOff>
    </xdr:to>
    <xdr:sp macro="" textlink="">
      <xdr:nvSpPr>
        <xdr:cNvPr id="200" name="フローチャート : 判断 199"/>
        <xdr:cNvSpPr/>
      </xdr:nvSpPr>
      <xdr:spPr>
        <a:xfrm>
          <a:off x="3175000" y="1399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26692</xdr:rowOff>
    </xdr:from>
    <xdr:ext cx="762000" cy="259045"/>
    <xdr:sp macro="" textlink="">
      <xdr:nvSpPr>
        <xdr:cNvPr id="201" name="テキスト ボックス 200"/>
        <xdr:cNvSpPr txBox="1"/>
      </xdr:nvSpPr>
      <xdr:spPr>
        <a:xfrm>
          <a:off x="2844800" y="1408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90213</xdr:rowOff>
    </xdr:from>
    <xdr:to>
      <xdr:col>3</xdr:col>
      <xdr:colOff>279400</xdr:colOff>
      <xdr:row>81</xdr:row>
      <xdr:rowOff>93018</xdr:rowOff>
    </xdr:to>
    <xdr:cxnSp macro="">
      <xdr:nvCxnSpPr>
        <xdr:cNvPr id="202" name="直線コネクタ 201"/>
        <xdr:cNvCxnSpPr/>
      </xdr:nvCxnSpPr>
      <xdr:spPr>
        <a:xfrm>
          <a:off x="1447800" y="13977663"/>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83434</xdr:rowOff>
    </xdr:from>
    <xdr:to>
      <xdr:col>3</xdr:col>
      <xdr:colOff>330200</xdr:colOff>
      <xdr:row>82</xdr:row>
      <xdr:rowOff>13584</xdr:rowOff>
    </xdr:to>
    <xdr:sp macro="" textlink="">
      <xdr:nvSpPr>
        <xdr:cNvPr id="203" name="フローチャート : 判断 202"/>
        <xdr:cNvSpPr/>
      </xdr:nvSpPr>
      <xdr:spPr>
        <a:xfrm>
          <a:off x="2286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169811</xdr:rowOff>
    </xdr:from>
    <xdr:ext cx="762000" cy="259045"/>
    <xdr:sp macro="" textlink="">
      <xdr:nvSpPr>
        <xdr:cNvPr id="204" name="テキスト ボックス 203"/>
        <xdr:cNvSpPr txBox="1"/>
      </xdr:nvSpPr>
      <xdr:spPr>
        <a:xfrm>
          <a:off x="1955800" y="1405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65849</xdr:rowOff>
    </xdr:from>
    <xdr:to>
      <xdr:col>2</xdr:col>
      <xdr:colOff>127000</xdr:colOff>
      <xdr:row>81</xdr:row>
      <xdr:rowOff>167449</xdr:rowOff>
    </xdr:to>
    <xdr:sp macro="" textlink="">
      <xdr:nvSpPr>
        <xdr:cNvPr id="205" name="フローチャート : 判断 204"/>
        <xdr:cNvSpPr/>
      </xdr:nvSpPr>
      <xdr:spPr>
        <a:xfrm>
          <a:off x="1397000" y="1395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152226</xdr:rowOff>
    </xdr:from>
    <xdr:ext cx="762000" cy="259045"/>
    <xdr:sp macro="" textlink="">
      <xdr:nvSpPr>
        <xdr:cNvPr id="206" name="テキスト ボックス 205"/>
        <xdr:cNvSpPr txBox="1"/>
      </xdr:nvSpPr>
      <xdr:spPr>
        <a:xfrm>
          <a:off x="1066800" y="1403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50949</xdr:rowOff>
    </xdr:from>
    <xdr:to>
      <xdr:col>7</xdr:col>
      <xdr:colOff>203200</xdr:colOff>
      <xdr:row>81</xdr:row>
      <xdr:rowOff>152549</xdr:rowOff>
    </xdr:to>
    <xdr:sp macro="" textlink="">
      <xdr:nvSpPr>
        <xdr:cNvPr id="212" name="円/楕円 211"/>
        <xdr:cNvSpPr/>
      </xdr:nvSpPr>
      <xdr:spPr>
        <a:xfrm>
          <a:off x="4902200" y="13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143676</xdr:rowOff>
    </xdr:from>
    <xdr:ext cx="762000" cy="259045"/>
    <xdr:sp macro="" textlink="">
      <xdr:nvSpPr>
        <xdr:cNvPr id="213" name="人件費・物件費等の状況該当値テキスト"/>
        <xdr:cNvSpPr txBox="1"/>
      </xdr:nvSpPr>
      <xdr:spPr>
        <a:xfrm>
          <a:off x="5041900" y="1385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142,718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54986</xdr:rowOff>
    </xdr:from>
    <xdr:to>
      <xdr:col>6</xdr:col>
      <xdr:colOff>50800</xdr:colOff>
      <xdr:row>81</xdr:row>
      <xdr:rowOff>156586</xdr:rowOff>
    </xdr:to>
    <xdr:sp macro="" textlink="">
      <xdr:nvSpPr>
        <xdr:cNvPr id="214" name="円/楕円 213"/>
        <xdr:cNvSpPr/>
      </xdr:nvSpPr>
      <xdr:spPr>
        <a:xfrm>
          <a:off x="4064000" y="139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166763</xdr:rowOff>
    </xdr:from>
    <xdr:ext cx="736600" cy="259045"/>
    <xdr:sp macro="" textlink="">
      <xdr:nvSpPr>
        <xdr:cNvPr id="215" name="テキスト ボックス 214"/>
        <xdr:cNvSpPr txBox="1"/>
      </xdr:nvSpPr>
      <xdr:spPr>
        <a:xfrm>
          <a:off x="3733800" y="13711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65427</xdr:rowOff>
    </xdr:from>
    <xdr:to>
      <xdr:col>4</xdr:col>
      <xdr:colOff>533400</xdr:colOff>
      <xdr:row>81</xdr:row>
      <xdr:rowOff>167027</xdr:rowOff>
    </xdr:to>
    <xdr:sp macro="" textlink="">
      <xdr:nvSpPr>
        <xdr:cNvPr id="216" name="円/楕円 215"/>
        <xdr:cNvSpPr/>
      </xdr:nvSpPr>
      <xdr:spPr>
        <a:xfrm>
          <a:off x="3175000" y="13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5754</xdr:rowOff>
    </xdr:from>
    <xdr:ext cx="762000" cy="259045"/>
    <xdr:sp macro="" textlink="">
      <xdr:nvSpPr>
        <xdr:cNvPr id="217" name="テキスト ボックス 216"/>
        <xdr:cNvSpPr txBox="1"/>
      </xdr:nvSpPr>
      <xdr:spPr>
        <a:xfrm>
          <a:off x="2844800" y="137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42218</xdr:rowOff>
    </xdr:from>
    <xdr:to>
      <xdr:col>3</xdr:col>
      <xdr:colOff>330200</xdr:colOff>
      <xdr:row>81</xdr:row>
      <xdr:rowOff>143818</xdr:rowOff>
    </xdr:to>
    <xdr:sp macro="" textlink="">
      <xdr:nvSpPr>
        <xdr:cNvPr id="218" name="円/楕円 217"/>
        <xdr:cNvSpPr/>
      </xdr:nvSpPr>
      <xdr:spPr>
        <a:xfrm>
          <a:off x="2286000" y="1392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153995</xdr:rowOff>
    </xdr:from>
    <xdr:ext cx="762000" cy="259045"/>
    <xdr:sp macro="" textlink="">
      <xdr:nvSpPr>
        <xdr:cNvPr id="219" name="テキスト ボックス 218"/>
        <xdr:cNvSpPr txBox="1"/>
      </xdr:nvSpPr>
      <xdr:spPr>
        <a:xfrm>
          <a:off x="1955800" y="136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39413</xdr:rowOff>
    </xdr:from>
    <xdr:to>
      <xdr:col>2</xdr:col>
      <xdr:colOff>127000</xdr:colOff>
      <xdr:row>81</xdr:row>
      <xdr:rowOff>141013</xdr:rowOff>
    </xdr:to>
    <xdr:sp macro="" textlink="">
      <xdr:nvSpPr>
        <xdr:cNvPr id="220" name="円/楕円 219"/>
        <xdr:cNvSpPr/>
      </xdr:nvSpPr>
      <xdr:spPr>
        <a:xfrm>
          <a:off x="1397000" y="139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151190</xdr:rowOff>
    </xdr:from>
    <xdr:ext cx="762000" cy="259045"/>
    <xdr:sp macro="" textlink="">
      <xdr:nvSpPr>
        <xdr:cNvPr id="221" name="テキスト ボックス 220"/>
        <xdr:cNvSpPr txBox="1"/>
      </xdr:nvSpPr>
      <xdr:spPr>
        <a:xfrm>
          <a:off x="1066800" y="1369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引き続き類似団体平均（</a:t>
          </a:r>
          <a:r>
            <a:rPr kumimoji="1" lang="en-US" altLang="ja-JP" sz="1200">
              <a:latin typeface="ＭＳ Ｐゴシック"/>
            </a:rPr>
            <a:t>96.0</a:t>
          </a:r>
          <a:r>
            <a:rPr kumimoji="1" lang="ja-JP" altLang="en-US" sz="1200">
              <a:latin typeface="ＭＳ Ｐゴシック"/>
            </a:rPr>
            <a:t>％）及び全国町村平均（</a:t>
          </a:r>
          <a:r>
            <a:rPr kumimoji="1" lang="en-US" altLang="ja-JP" sz="1200">
              <a:latin typeface="ＭＳ Ｐゴシック"/>
            </a:rPr>
            <a:t>95.6</a:t>
          </a:r>
          <a:r>
            <a:rPr kumimoji="1" lang="ja-JP" altLang="en-US" sz="1200">
              <a:latin typeface="ＭＳ Ｐゴシック"/>
            </a:rPr>
            <a:t>％）を大きく下回っている。今後も民間給与等に留意しながら、適正な給与水準に努める。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87</xdr:row>
      <xdr:rowOff>136979</xdr:rowOff>
    </xdr:to>
    <xdr:cxnSp macro="">
      <xdr:nvCxnSpPr>
        <xdr:cNvPr id="252" name="直線コネクタ 251"/>
        <xdr:cNvCxnSpPr/>
      </xdr:nvCxnSpPr>
      <xdr:spPr>
        <a:xfrm flipV="1">
          <a:off x="17018000" y="13938552"/>
          <a:ext cx="0" cy="111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3"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4" name="直線コネクタ 253"/>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5"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6" name="直線コネクタ 255"/>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166007</xdr:rowOff>
    </xdr:from>
    <xdr:to>
      <xdr:col>24</xdr:col>
      <xdr:colOff>558800</xdr:colOff>
      <xdr:row>87</xdr:row>
      <xdr:rowOff>33564</xdr:rowOff>
    </xdr:to>
    <xdr:cxnSp macro="">
      <xdr:nvCxnSpPr>
        <xdr:cNvPr id="257" name="直線コネクタ 256"/>
        <xdr:cNvCxnSpPr/>
      </xdr:nvCxnSpPr>
      <xdr:spPr>
        <a:xfrm flipV="1">
          <a:off x="16179800" y="14053457"/>
          <a:ext cx="8382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58"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59" name="フローチャート : 判断 258"/>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147562</xdr:rowOff>
    </xdr:from>
    <xdr:to>
      <xdr:col>23</xdr:col>
      <xdr:colOff>406400</xdr:colOff>
      <xdr:row>87</xdr:row>
      <xdr:rowOff>33564</xdr:rowOff>
    </xdr:to>
    <xdr:cxnSp macro="">
      <xdr:nvCxnSpPr>
        <xdr:cNvPr id="260" name="直線コネクタ 259"/>
        <xdr:cNvCxnSpPr/>
      </xdr:nvCxnSpPr>
      <xdr:spPr>
        <a:xfrm>
          <a:off x="15290800" y="148922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19050</xdr:rowOff>
    </xdr:from>
    <xdr:to>
      <xdr:col>23</xdr:col>
      <xdr:colOff>457200</xdr:colOff>
      <xdr:row>89</xdr:row>
      <xdr:rowOff>120650</xdr:rowOff>
    </xdr:to>
    <xdr:sp macro="" textlink="">
      <xdr:nvSpPr>
        <xdr:cNvPr id="261" name="フローチャート : 判断 260"/>
        <xdr:cNvSpPr/>
      </xdr:nvSpPr>
      <xdr:spPr>
        <a:xfrm>
          <a:off x="16129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62" name="テキスト ボックス 261"/>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85573</xdr:rowOff>
    </xdr:from>
    <xdr:to>
      <xdr:col>22</xdr:col>
      <xdr:colOff>203200</xdr:colOff>
      <xdr:row>86</xdr:row>
      <xdr:rowOff>147562</xdr:rowOff>
    </xdr:to>
    <xdr:cxnSp macro="">
      <xdr:nvCxnSpPr>
        <xdr:cNvPr id="263" name="直線コネクタ 262"/>
        <xdr:cNvCxnSpPr/>
      </xdr:nvCxnSpPr>
      <xdr:spPr>
        <a:xfrm>
          <a:off x="14401800" y="13973023"/>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4" name="フローチャート : 判断 263"/>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65" name="テキスト ボックス 264"/>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62593</xdr:rowOff>
    </xdr:from>
    <xdr:to>
      <xdr:col>21</xdr:col>
      <xdr:colOff>0</xdr:colOff>
      <xdr:row>81</xdr:row>
      <xdr:rowOff>85573</xdr:rowOff>
    </xdr:to>
    <xdr:cxnSp macro="">
      <xdr:nvCxnSpPr>
        <xdr:cNvPr id="266" name="直線コネクタ 265"/>
        <xdr:cNvCxnSpPr/>
      </xdr:nvCxnSpPr>
      <xdr:spPr>
        <a:xfrm>
          <a:off x="13512800" y="139500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59568</xdr:rowOff>
    </xdr:from>
    <xdr:to>
      <xdr:col>21</xdr:col>
      <xdr:colOff>50800</xdr:colOff>
      <xdr:row>83</xdr:row>
      <xdr:rowOff>161168</xdr:rowOff>
    </xdr:to>
    <xdr:sp macro="" textlink="">
      <xdr:nvSpPr>
        <xdr:cNvPr id="267" name="フローチャート : 判断 266"/>
        <xdr:cNvSpPr/>
      </xdr:nvSpPr>
      <xdr:spPr>
        <a:xfrm>
          <a:off x="14351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68" name="テキスト ボックス 267"/>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69" name="フローチャート : 判断 268"/>
        <xdr:cNvSpPr/>
      </xdr:nvSpPr>
      <xdr:spPr>
        <a:xfrm>
          <a:off x="13462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70" name="テキスト ボックス 269"/>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115207</xdr:rowOff>
    </xdr:from>
    <xdr:to>
      <xdr:col>24</xdr:col>
      <xdr:colOff>609600</xdr:colOff>
      <xdr:row>82</xdr:row>
      <xdr:rowOff>45357</xdr:rowOff>
    </xdr:to>
    <xdr:sp macro="" textlink="">
      <xdr:nvSpPr>
        <xdr:cNvPr id="276" name="円/楕円 275"/>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36484</xdr:rowOff>
    </xdr:from>
    <xdr:ext cx="762000" cy="259045"/>
    <xdr:sp macro="" textlink="">
      <xdr:nvSpPr>
        <xdr:cNvPr id="277" name="給与水準   （国との比較）該当値テキスト"/>
        <xdr:cNvSpPr txBox="1"/>
      </xdr:nvSpPr>
      <xdr:spPr>
        <a:xfrm>
          <a:off x="17106900" y="139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154214</xdr:rowOff>
    </xdr:from>
    <xdr:to>
      <xdr:col>23</xdr:col>
      <xdr:colOff>457200</xdr:colOff>
      <xdr:row>87</xdr:row>
      <xdr:rowOff>84364</xdr:rowOff>
    </xdr:to>
    <xdr:sp macro="" textlink="">
      <xdr:nvSpPr>
        <xdr:cNvPr id="278" name="円/楕円 277"/>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94541</xdr:rowOff>
    </xdr:from>
    <xdr:ext cx="736600" cy="259045"/>
    <xdr:sp macro="" textlink="">
      <xdr:nvSpPr>
        <xdr:cNvPr id="279" name="テキスト ボックス 278"/>
        <xdr:cNvSpPr txBox="1"/>
      </xdr:nvSpPr>
      <xdr:spPr>
        <a:xfrm>
          <a:off x="15798800" y="146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96762</xdr:rowOff>
    </xdr:from>
    <xdr:to>
      <xdr:col>22</xdr:col>
      <xdr:colOff>254000</xdr:colOff>
      <xdr:row>87</xdr:row>
      <xdr:rowOff>26912</xdr:rowOff>
    </xdr:to>
    <xdr:sp macro="" textlink="">
      <xdr:nvSpPr>
        <xdr:cNvPr id="280" name="円/楕円 279"/>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37089</xdr:rowOff>
    </xdr:from>
    <xdr:ext cx="762000" cy="259045"/>
    <xdr:sp macro="" textlink="">
      <xdr:nvSpPr>
        <xdr:cNvPr id="281" name="テキスト ボックス 280"/>
        <xdr:cNvSpPr txBox="1"/>
      </xdr:nvSpPr>
      <xdr:spPr>
        <a:xfrm>
          <a:off x="14909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34773</xdr:rowOff>
    </xdr:from>
    <xdr:to>
      <xdr:col>21</xdr:col>
      <xdr:colOff>50800</xdr:colOff>
      <xdr:row>81</xdr:row>
      <xdr:rowOff>136373</xdr:rowOff>
    </xdr:to>
    <xdr:sp macro="" textlink="">
      <xdr:nvSpPr>
        <xdr:cNvPr id="282" name="円/楕円 281"/>
        <xdr:cNvSpPr/>
      </xdr:nvSpPr>
      <xdr:spPr>
        <a:xfrm>
          <a:off x="14351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146550</xdr:rowOff>
    </xdr:from>
    <xdr:ext cx="762000" cy="259045"/>
    <xdr:sp macro="" textlink="">
      <xdr:nvSpPr>
        <xdr:cNvPr id="283" name="テキスト ボックス 282"/>
        <xdr:cNvSpPr txBox="1"/>
      </xdr:nvSpPr>
      <xdr:spPr>
        <a:xfrm>
          <a:off x="14020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11793</xdr:rowOff>
    </xdr:from>
    <xdr:to>
      <xdr:col>19</xdr:col>
      <xdr:colOff>533400</xdr:colOff>
      <xdr:row>81</xdr:row>
      <xdr:rowOff>113393</xdr:rowOff>
    </xdr:to>
    <xdr:sp macro="" textlink="">
      <xdr:nvSpPr>
        <xdr:cNvPr id="284" name="円/楕円 283"/>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123570</xdr:rowOff>
    </xdr:from>
    <xdr:ext cx="762000" cy="259045"/>
    <xdr:sp macro="" textlink="">
      <xdr:nvSpPr>
        <xdr:cNvPr id="285" name="テキスト ボックス 284"/>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学校や保育所等の公立の施設が多いことにより、類似団体平均（</a:t>
          </a:r>
          <a:r>
            <a:rPr kumimoji="1" lang="en-US" altLang="ja-JP" sz="1200">
              <a:latin typeface="ＭＳ Ｐゴシック"/>
            </a:rPr>
            <a:t>9.55</a:t>
          </a:r>
          <a:r>
            <a:rPr kumimoji="1" lang="ja-JP" altLang="en-US" sz="1200">
              <a:latin typeface="ＭＳ Ｐゴシック"/>
            </a:rPr>
            <a:t>人）及び全国市町村平均（</a:t>
          </a:r>
          <a:r>
            <a:rPr kumimoji="1" lang="en-US" altLang="ja-JP" sz="1200">
              <a:latin typeface="ＭＳ Ｐゴシック"/>
            </a:rPr>
            <a:t>6.96</a:t>
          </a:r>
          <a:r>
            <a:rPr kumimoji="1" lang="ja-JP" altLang="en-US" sz="1200">
              <a:latin typeface="ＭＳ Ｐゴシック"/>
            </a:rPr>
            <a:t>人）を上回っている。現在、行革推進計画において定員管理の数値目標△</a:t>
          </a:r>
          <a:r>
            <a:rPr kumimoji="1" lang="en-US" altLang="ja-JP" sz="1200">
              <a:latin typeface="ＭＳ Ｐゴシック"/>
            </a:rPr>
            <a:t>8</a:t>
          </a:r>
          <a:r>
            <a:rPr kumimoji="1" lang="ja-JP" altLang="en-US" sz="1200">
              <a:latin typeface="ＭＳ Ｐゴシック"/>
            </a:rPr>
            <a:t>人（公営企業等を含む）を設定し、定員管理の適正化を推進している。この目標を実現するため、新規採用の抑制に加え、事務・事業の見直し等により行政運営の効率化を図る。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142180</xdr:rowOff>
    </xdr:from>
    <xdr:to>
      <xdr:col>24</xdr:col>
      <xdr:colOff>558800</xdr:colOff>
      <xdr:row>67</xdr:row>
      <xdr:rowOff>127121</xdr:rowOff>
    </xdr:to>
    <xdr:cxnSp macro="">
      <xdr:nvCxnSpPr>
        <xdr:cNvPr id="317" name="直線コネクタ 316"/>
        <xdr:cNvCxnSpPr/>
      </xdr:nvCxnSpPr>
      <xdr:spPr>
        <a:xfrm flipV="1">
          <a:off x="17018000" y="9914830"/>
          <a:ext cx="0" cy="1699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99198</xdr:rowOff>
    </xdr:from>
    <xdr:ext cx="762000" cy="259045"/>
    <xdr:sp macro="" textlink="">
      <xdr:nvSpPr>
        <xdr:cNvPr id="318" name="定員管理の状況最小値テキスト"/>
        <xdr:cNvSpPr txBox="1"/>
      </xdr:nvSpPr>
      <xdr:spPr>
        <a:xfrm>
          <a:off x="17106900" y="115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20.63</a:t>
          </a:r>
          <a:endParaRPr kumimoji="1" lang="ja-JP" altLang="en-US" sz="1000" b="1">
            <a:latin typeface="ＭＳ Ｐゴシック"/>
          </a:endParaRPr>
        </a:p>
      </xdr:txBody>
    </xdr:sp>
    <xdr:clientData/>
  </xdr:oneCellAnchor>
  <xdr:twoCellAnchor>
    <xdr:from>
      <xdr:col>24</xdr:col>
      <xdr:colOff>469900</xdr:colOff>
      <xdr:row>67</xdr:row>
      <xdr:rowOff>127121</xdr:rowOff>
    </xdr:from>
    <xdr:to>
      <xdr:col>24</xdr:col>
      <xdr:colOff>647700</xdr:colOff>
      <xdr:row>67</xdr:row>
      <xdr:rowOff>127121</xdr:rowOff>
    </xdr:to>
    <xdr:cxnSp macro="">
      <xdr:nvCxnSpPr>
        <xdr:cNvPr id="319" name="直線コネクタ 318"/>
        <xdr:cNvCxnSpPr/>
      </xdr:nvCxnSpPr>
      <xdr:spPr>
        <a:xfrm>
          <a:off x="16929100" y="1161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57107</xdr:rowOff>
    </xdr:from>
    <xdr:ext cx="762000" cy="259045"/>
    <xdr:sp macro="" textlink="">
      <xdr:nvSpPr>
        <xdr:cNvPr id="320" name="定員管理の状況最大値テキスト"/>
        <xdr:cNvSpPr txBox="1"/>
      </xdr:nvSpPr>
      <xdr:spPr>
        <a:xfrm>
          <a:off x="17106900" y="965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24</xdr:col>
      <xdr:colOff>469900</xdr:colOff>
      <xdr:row>57</xdr:row>
      <xdr:rowOff>142180</xdr:rowOff>
    </xdr:from>
    <xdr:to>
      <xdr:col>24</xdr:col>
      <xdr:colOff>647700</xdr:colOff>
      <xdr:row>57</xdr:row>
      <xdr:rowOff>142180</xdr:rowOff>
    </xdr:to>
    <xdr:cxnSp macro="">
      <xdr:nvCxnSpPr>
        <xdr:cNvPr id="321" name="直線コネクタ 320"/>
        <xdr:cNvCxnSpPr/>
      </xdr:nvCxnSpPr>
      <xdr:spPr>
        <a:xfrm>
          <a:off x="16929100" y="991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60778</xdr:rowOff>
    </xdr:from>
    <xdr:to>
      <xdr:col>24</xdr:col>
      <xdr:colOff>558800</xdr:colOff>
      <xdr:row>61</xdr:row>
      <xdr:rowOff>133169</xdr:rowOff>
    </xdr:to>
    <xdr:cxnSp macro="">
      <xdr:nvCxnSpPr>
        <xdr:cNvPr id="322" name="直線コネクタ 321"/>
        <xdr:cNvCxnSpPr/>
      </xdr:nvCxnSpPr>
      <xdr:spPr>
        <a:xfrm flipV="1">
          <a:off x="16179800" y="10519228"/>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19853</xdr:rowOff>
    </xdr:from>
    <xdr:ext cx="762000" cy="259045"/>
    <xdr:sp macro="" textlink="">
      <xdr:nvSpPr>
        <xdr:cNvPr id="323" name="定員管理の状況平均値テキスト"/>
        <xdr:cNvSpPr txBox="1"/>
      </xdr:nvSpPr>
      <xdr:spPr>
        <a:xfrm>
          <a:off x="17106900" y="101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24" name="フローチャート : 判断 323"/>
        <xdr:cNvSpPr/>
      </xdr:nvSpPr>
      <xdr:spPr>
        <a:xfrm>
          <a:off x="16967200" y="102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125125</xdr:rowOff>
    </xdr:from>
    <xdr:to>
      <xdr:col>23</xdr:col>
      <xdr:colOff>406400</xdr:colOff>
      <xdr:row>61</xdr:row>
      <xdr:rowOff>133169</xdr:rowOff>
    </xdr:to>
    <xdr:cxnSp macro="">
      <xdr:nvCxnSpPr>
        <xdr:cNvPr id="325" name="直線コネクタ 324"/>
        <xdr:cNvCxnSpPr/>
      </xdr:nvCxnSpPr>
      <xdr:spPr>
        <a:xfrm>
          <a:off x="15290800" y="1058357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146050</xdr:rowOff>
    </xdr:from>
    <xdr:to>
      <xdr:col>23</xdr:col>
      <xdr:colOff>457200</xdr:colOff>
      <xdr:row>60</xdr:row>
      <xdr:rowOff>76200</xdr:rowOff>
    </xdr:to>
    <xdr:sp macro="" textlink="">
      <xdr:nvSpPr>
        <xdr:cNvPr id="326" name="フローチャート : 判断 325"/>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27" name="テキスト ボックス 326"/>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88356</xdr:rowOff>
    </xdr:from>
    <xdr:to>
      <xdr:col>22</xdr:col>
      <xdr:colOff>203200</xdr:colOff>
      <xdr:row>61</xdr:row>
      <xdr:rowOff>125125</xdr:rowOff>
    </xdr:to>
    <xdr:cxnSp macro="">
      <xdr:nvCxnSpPr>
        <xdr:cNvPr id="328" name="直線コネクタ 327"/>
        <xdr:cNvCxnSpPr/>
      </xdr:nvCxnSpPr>
      <xdr:spPr>
        <a:xfrm>
          <a:off x="14401800" y="10546806"/>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5624</xdr:rowOff>
    </xdr:from>
    <xdr:to>
      <xdr:col>22</xdr:col>
      <xdr:colOff>254000</xdr:colOff>
      <xdr:row>60</xdr:row>
      <xdr:rowOff>107224</xdr:rowOff>
    </xdr:to>
    <xdr:sp macro="" textlink="">
      <xdr:nvSpPr>
        <xdr:cNvPr id="329" name="フローチャート : 判断 328"/>
        <xdr:cNvSpPr/>
      </xdr:nvSpPr>
      <xdr:spPr>
        <a:xfrm>
          <a:off x="15240000" y="1029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117401</xdr:rowOff>
    </xdr:from>
    <xdr:ext cx="762000" cy="259045"/>
    <xdr:sp macro="" textlink="">
      <xdr:nvSpPr>
        <xdr:cNvPr id="330" name="テキスト ボックス 329"/>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88356</xdr:rowOff>
    </xdr:from>
    <xdr:to>
      <xdr:col>21</xdr:col>
      <xdr:colOff>0</xdr:colOff>
      <xdr:row>61</xdr:row>
      <xdr:rowOff>90654</xdr:rowOff>
    </xdr:to>
    <xdr:cxnSp macro="">
      <xdr:nvCxnSpPr>
        <xdr:cNvPr id="331" name="直線コネクタ 330"/>
        <xdr:cNvCxnSpPr/>
      </xdr:nvCxnSpPr>
      <xdr:spPr>
        <a:xfrm flipV="1">
          <a:off x="13512800" y="1054680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145808</xdr:rowOff>
    </xdr:from>
    <xdr:to>
      <xdr:col>21</xdr:col>
      <xdr:colOff>50800</xdr:colOff>
      <xdr:row>61</xdr:row>
      <xdr:rowOff>75958</xdr:rowOff>
    </xdr:to>
    <xdr:sp macro="" textlink="">
      <xdr:nvSpPr>
        <xdr:cNvPr id="332" name="フローチャート : 判断 331"/>
        <xdr:cNvSpPr/>
      </xdr:nvSpPr>
      <xdr:spPr>
        <a:xfrm>
          <a:off x="14351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86135</xdr:rowOff>
    </xdr:from>
    <xdr:ext cx="762000" cy="259045"/>
    <xdr:sp macro="" textlink="">
      <xdr:nvSpPr>
        <xdr:cNvPr id="333" name="テキスト ボックス 332"/>
        <xdr:cNvSpPr txBox="1"/>
      </xdr:nvSpPr>
      <xdr:spPr>
        <a:xfrm>
          <a:off x="14020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34" name="フローチャート : 判断 333"/>
        <xdr:cNvSpPr/>
      </xdr:nvSpPr>
      <xdr:spPr>
        <a:xfrm>
          <a:off x="13462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29832</xdr:rowOff>
    </xdr:from>
    <xdr:ext cx="762000" cy="259045"/>
    <xdr:sp macro="" textlink="">
      <xdr:nvSpPr>
        <xdr:cNvPr id="335" name="テキスト ボックス 334"/>
        <xdr:cNvSpPr txBox="1"/>
      </xdr:nvSpPr>
      <xdr:spPr>
        <a:xfrm>
          <a:off x="13131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9978</xdr:rowOff>
    </xdr:from>
    <xdr:to>
      <xdr:col>24</xdr:col>
      <xdr:colOff>609600</xdr:colOff>
      <xdr:row>61</xdr:row>
      <xdr:rowOff>111578</xdr:rowOff>
    </xdr:to>
    <xdr:sp macro="" textlink="">
      <xdr:nvSpPr>
        <xdr:cNvPr id="341" name="円/楕円 340"/>
        <xdr:cNvSpPr/>
      </xdr:nvSpPr>
      <xdr:spPr>
        <a:xfrm>
          <a:off x="16967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153505</xdr:rowOff>
    </xdr:from>
    <xdr:ext cx="762000" cy="259045"/>
    <xdr:sp macro="" textlink="">
      <xdr:nvSpPr>
        <xdr:cNvPr id="342" name="定員管理の状況該当値テキスト"/>
        <xdr:cNvSpPr txBox="1"/>
      </xdr:nvSpPr>
      <xdr:spPr>
        <a:xfrm>
          <a:off x="17106900" y="1044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82369</xdr:rowOff>
    </xdr:from>
    <xdr:to>
      <xdr:col>23</xdr:col>
      <xdr:colOff>457200</xdr:colOff>
      <xdr:row>62</xdr:row>
      <xdr:rowOff>12519</xdr:rowOff>
    </xdr:to>
    <xdr:sp macro="" textlink="">
      <xdr:nvSpPr>
        <xdr:cNvPr id="343" name="円/楕円 342"/>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168746</xdr:rowOff>
    </xdr:from>
    <xdr:ext cx="736600" cy="259045"/>
    <xdr:sp macro="" textlink="">
      <xdr:nvSpPr>
        <xdr:cNvPr id="344" name="テキスト ボックス 343"/>
        <xdr:cNvSpPr txBox="1"/>
      </xdr:nvSpPr>
      <xdr:spPr>
        <a:xfrm>
          <a:off x="15798800" y="1062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74325</xdr:rowOff>
    </xdr:from>
    <xdr:to>
      <xdr:col>22</xdr:col>
      <xdr:colOff>254000</xdr:colOff>
      <xdr:row>62</xdr:row>
      <xdr:rowOff>4475</xdr:rowOff>
    </xdr:to>
    <xdr:sp macro="" textlink="">
      <xdr:nvSpPr>
        <xdr:cNvPr id="345" name="円/楕円 344"/>
        <xdr:cNvSpPr/>
      </xdr:nvSpPr>
      <xdr:spPr>
        <a:xfrm>
          <a:off x="15240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160702</xdr:rowOff>
    </xdr:from>
    <xdr:ext cx="762000" cy="259045"/>
    <xdr:sp macro="" textlink="">
      <xdr:nvSpPr>
        <xdr:cNvPr id="346" name="テキスト ボックス 345"/>
        <xdr:cNvSpPr txBox="1"/>
      </xdr:nvSpPr>
      <xdr:spPr>
        <a:xfrm>
          <a:off x="14909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37556</xdr:rowOff>
    </xdr:from>
    <xdr:to>
      <xdr:col>21</xdr:col>
      <xdr:colOff>50800</xdr:colOff>
      <xdr:row>61</xdr:row>
      <xdr:rowOff>139156</xdr:rowOff>
    </xdr:to>
    <xdr:sp macro="" textlink="">
      <xdr:nvSpPr>
        <xdr:cNvPr id="347" name="円/楕円 346"/>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123933</xdr:rowOff>
    </xdr:from>
    <xdr:ext cx="762000" cy="259045"/>
    <xdr:sp macro="" textlink="">
      <xdr:nvSpPr>
        <xdr:cNvPr id="348" name="テキスト ボックス 347"/>
        <xdr:cNvSpPr txBox="1"/>
      </xdr:nvSpPr>
      <xdr:spPr>
        <a:xfrm>
          <a:off x="14020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39854</xdr:rowOff>
    </xdr:from>
    <xdr:to>
      <xdr:col>19</xdr:col>
      <xdr:colOff>533400</xdr:colOff>
      <xdr:row>61</xdr:row>
      <xdr:rowOff>141454</xdr:rowOff>
    </xdr:to>
    <xdr:sp macro="" textlink="">
      <xdr:nvSpPr>
        <xdr:cNvPr id="349" name="円/楕円 348"/>
        <xdr:cNvSpPr/>
      </xdr:nvSpPr>
      <xdr:spPr>
        <a:xfrm>
          <a:off x="13462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126231</xdr:rowOff>
    </xdr:from>
    <xdr:ext cx="762000" cy="259045"/>
    <xdr:sp macro="" textlink="">
      <xdr:nvSpPr>
        <xdr:cNvPr id="350" name="テキスト ボックス 349"/>
        <xdr:cNvSpPr txBox="1"/>
      </xdr:nvSpPr>
      <xdr:spPr>
        <a:xfrm>
          <a:off x="13131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公債費における元利償還金の減少等の影響で、前年度（</a:t>
          </a:r>
          <a:r>
            <a:rPr kumimoji="1" lang="en-US" altLang="ja-JP" sz="1200">
              <a:latin typeface="ＭＳ Ｐゴシック"/>
            </a:rPr>
            <a:t>11.6%</a:t>
          </a:r>
          <a:r>
            <a:rPr kumimoji="1" lang="ja-JP" altLang="en-US" sz="1200">
              <a:latin typeface="ＭＳ Ｐゴシック"/>
            </a:rPr>
            <a:t>）より</a:t>
          </a:r>
          <a:r>
            <a:rPr kumimoji="1" lang="en-US" altLang="ja-JP" sz="1200">
              <a:latin typeface="ＭＳ Ｐゴシック"/>
            </a:rPr>
            <a:t>1.3</a:t>
          </a:r>
          <a:r>
            <a:rPr kumimoji="1" lang="ja-JP" altLang="en-US" sz="1200">
              <a:latin typeface="ＭＳ Ｐゴシック"/>
            </a:rPr>
            <a:t>ポイント改善したものの、類似団体平均（</a:t>
          </a:r>
          <a:r>
            <a:rPr kumimoji="1" lang="en-US" altLang="ja-JP" sz="1200">
              <a:latin typeface="ＭＳ Ｐゴシック"/>
            </a:rPr>
            <a:t>9.8</a:t>
          </a:r>
          <a:r>
            <a:rPr kumimoji="1" lang="ja-JP" altLang="en-US" sz="1200">
              <a:latin typeface="ＭＳ Ｐゴシック"/>
            </a:rPr>
            <a:t>％）及び全国市町村平均（</a:t>
          </a:r>
          <a:r>
            <a:rPr kumimoji="1" lang="en-US" altLang="ja-JP" sz="1200">
              <a:latin typeface="ＭＳ Ｐゴシック"/>
            </a:rPr>
            <a:t>8.6</a:t>
          </a:r>
          <a:r>
            <a:rPr kumimoji="1" lang="ja-JP" altLang="en-US" sz="1200">
              <a:latin typeface="ＭＳ Ｐゴシック"/>
            </a:rPr>
            <a:t>％）を上回っている。平成</a:t>
          </a:r>
          <a:r>
            <a:rPr kumimoji="1" lang="en-US" altLang="ja-JP" sz="1200">
              <a:latin typeface="ＭＳ Ｐゴシック"/>
            </a:rPr>
            <a:t>21</a:t>
          </a:r>
          <a:r>
            <a:rPr kumimoji="1" lang="ja-JP" altLang="en-US" sz="1200">
              <a:latin typeface="ＭＳ Ｐゴシック"/>
            </a:rPr>
            <a:t>年度と比較してみると、元利償還金・組合負担金以外の準元利償還金や算入公債費等はほぼ同水準で推移している。今後は、普通会計のみならず公営企業債の起債の抑制により準元利償還金の負担にも留意しつつ、適正な起債管理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74083</xdr:rowOff>
    </xdr:to>
    <xdr:cxnSp macro="">
      <xdr:nvCxnSpPr>
        <xdr:cNvPr id="382" name="直線コネクタ 381"/>
        <xdr:cNvCxnSpPr/>
      </xdr:nvCxnSpPr>
      <xdr:spPr>
        <a:xfrm flipV="1">
          <a:off x="17018000" y="6215138"/>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83"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4" name="直線コネクタ 383"/>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104019</xdr:rowOff>
    </xdr:from>
    <xdr:to>
      <xdr:col>24</xdr:col>
      <xdr:colOff>558800</xdr:colOff>
      <xdr:row>41</xdr:row>
      <xdr:rowOff>81945</xdr:rowOff>
    </xdr:to>
    <xdr:cxnSp macro="">
      <xdr:nvCxnSpPr>
        <xdr:cNvPr id="387" name="直線コネクタ 386"/>
        <xdr:cNvCxnSpPr/>
      </xdr:nvCxnSpPr>
      <xdr:spPr>
        <a:xfrm flipV="1">
          <a:off x="16179800" y="6962019"/>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12294</xdr:rowOff>
    </xdr:from>
    <xdr:ext cx="762000" cy="259045"/>
    <xdr:sp macro="" textlink="">
      <xdr:nvSpPr>
        <xdr:cNvPr id="388"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9" name="フローチャート : 判断 388"/>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81945</xdr:rowOff>
    </xdr:from>
    <xdr:to>
      <xdr:col>23</xdr:col>
      <xdr:colOff>406400</xdr:colOff>
      <xdr:row>42</xdr:row>
      <xdr:rowOff>71362</xdr:rowOff>
    </xdr:to>
    <xdr:cxnSp macro="">
      <xdr:nvCxnSpPr>
        <xdr:cNvPr id="390" name="直線コネクタ 389"/>
        <xdr:cNvCxnSpPr/>
      </xdr:nvCxnSpPr>
      <xdr:spPr>
        <a:xfrm flipV="1">
          <a:off x="15290800" y="71113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91" name="フローチャート : 判断 390"/>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92" name="テキスト ボックス 391"/>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71362</xdr:rowOff>
    </xdr:from>
    <xdr:to>
      <xdr:col>22</xdr:col>
      <xdr:colOff>203200</xdr:colOff>
      <xdr:row>43</xdr:row>
      <xdr:rowOff>3326</xdr:rowOff>
    </xdr:to>
    <xdr:cxnSp macro="">
      <xdr:nvCxnSpPr>
        <xdr:cNvPr id="393" name="直線コネクタ 392"/>
        <xdr:cNvCxnSpPr/>
      </xdr:nvCxnSpPr>
      <xdr:spPr>
        <a:xfrm flipV="1">
          <a:off x="14401800" y="727226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122162</xdr:rowOff>
    </xdr:from>
    <xdr:to>
      <xdr:col>22</xdr:col>
      <xdr:colOff>254000</xdr:colOff>
      <xdr:row>41</xdr:row>
      <xdr:rowOff>52312</xdr:rowOff>
    </xdr:to>
    <xdr:sp macro="" textlink="">
      <xdr:nvSpPr>
        <xdr:cNvPr id="394" name="フローチャート :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62489</xdr:rowOff>
    </xdr:from>
    <xdr:ext cx="762000" cy="259045"/>
    <xdr:sp macro="" textlink="">
      <xdr:nvSpPr>
        <xdr:cNvPr id="395" name="テキスト ボックス 394"/>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3326</xdr:rowOff>
    </xdr:from>
    <xdr:to>
      <xdr:col>21</xdr:col>
      <xdr:colOff>0</xdr:colOff>
      <xdr:row>43</xdr:row>
      <xdr:rowOff>83759</xdr:rowOff>
    </xdr:to>
    <xdr:cxnSp macro="">
      <xdr:nvCxnSpPr>
        <xdr:cNvPr id="396" name="直線コネクタ 395"/>
        <xdr:cNvCxnSpPr/>
      </xdr:nvCxnSpPr>
      <xdr:spPr>
        <a:xfrm flipV="1">
          <a:off x="13512800" y="73756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111578</xdr:rowOff>
    </xdr:from>
    <xdr:to>
      <xdr:col>21</xdr:col>
      <xdr:colOff>50800</xdr:colOff>
      <xdr:row>42</xdr:row>
      <xdr:rowOff>41728</xdr:rowOff>
    </xdr:to>
    <xdr:sp macro="" textlink="">
      <xdr:nvSpPr>
        <xdr:cNvPr id="397" name="フローチャート : 判断 396"/>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51905</xdr:rowOff>
    </xdr:from>
    <xdr:ext cx="762000" cy="259045"/>
    <xdr:sp macro="" textlink="">
      <xdr:nvSpPr>
        <xdr:cNvPr id="398" name="テキスト ボックス 397"/>
        <xdr:cNvSpPr txBox="1"/>
      </xdr:nvSpPr>
      <xdr:spPr>
        <a:xfrm>
          <a:off x="14020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20562</xdr:rowOff>
    </xdr:from>
    <xdr:to>
      <xdr:col>19</xdr:col>
      <xdr:colOff>533400</xdr:colOff>
      <xdr:row>42</xdr:row>
      <xdr:rowOff>122162</xdr:rowOff>
    </xdr:to>
    <xdr:sp macro="" textlink="">
      <xdr:nvSpPr>
        <xdr:cNvPr id="399" name="フローチャート : 判断 398"/>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132339</xdr:rowOff>
    </xdr:from>
    <xdr:ext cx="762000" cy="259045"/>
    <xdr:sp macro="" textlink="">
      <xdr:nvSpPr>
        <xdr:cNvPr id="400" name="テキスト ボックス 399"/>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406" name="円/楕円 405"/>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25296</xdr:rowOff>
    </xdr:from>
    <xdr:ext cx="762000" cy="259045"/>
    <xdr:sp macro="" textlink="">
      <xdr:nvSpPr>
        <xdr:cNvPr id="407" name="公債費負担の状況該当値テキスト"/>
        <xdr:cNvSpPr txBox="1"/>
      </xdr:nvSpPr>
      <xdr:spPr>
        <a:xfrm>
          <a:off x="17106900" y="688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31145</xdr:rowOff>
    </xdr:from>
    <xdr:to>
      <xdr:col>23</xdr:col>
      <xdr:colOff>457200</xdr:colOff>
      <xdr:row>41</xdr:row>
      <xdr:rowOff>132745</xdr:rowOff>
    </xdr:to>
    <xdr:sp macro="" textlink="">
      <xdr:nvSpPr>
        <xdr:cNvPr id="408" name="円/楕円 407"/>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117522</xdr:rowOff>
    </xdr:from>
    <xdr:ext cx="736600" cy="259045"/>
    <xdr:sp macro="" textlink="">
      <xdr:nvSpPr>
        <xdr:cNvPr id="409" name="テキスト ボックス 408"/>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20562</xdr:rowOff>
    </xdr:from>
    <xdr:to>
      <xdr:col>22</xdr:col>
      <xdr:colOff>254000</xdr:colOff>
      <xdr:row>42</xdr:row>
      <xdr:rowOff>122162</xdr:rowOff>
    </xdr:to>
    <xdr:sp macro="" textlink="">
      <xdr:nvSpPr>
        <xdr:cNvPr id="410" name="円/楕円 409"/>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106939</xdr:rowOff>
    </xdr:from>
    <xdr:ext cx="762000" cy="259045"/>
    <xdr:sp macro="" textlink="">
      <xdr:nvSpPr>
        <xdr:cNvPr id="411" name="テキスト ボックス 410"/>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123976</xdr:rowOff>
    </xdr:from>
    <xdr:to>
      <xdr:col>21</xdr:col>
      <xdr:colOff>50800</xdr:colOff>
      <xdr:row>43</xdr:row>
      <xdr:rowOff>54126</xdr:rowOff>
    </xdr:to>
    <xdr:sp macro="" textlink="">
      <xdr:nvSpPr>
        <xdr:cNvPr id="412" name="円/楕円 411"/>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413" name="テキスト ボックス 412"/>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414" name="円/楕円 413"/>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415" name="テキスト ボックス 414"/>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一部事務組合に対する負担金見込額の減少等の影響で、前年度（</a:t>
          </a:r>
          <a:r>
            <a:rPr kumimoji="1" lang="en-US" altLang="ja-JP" sz="1200">
              <a:latin typeface="ＭＳ Ｐゴシック"/>
            </a:rPr>
            <a:t>77.2%</a:t>
          </a:r>
          <a:r>
            <a:rPr kumimoji="1" lang="ja-JP" altLang="en-US" sz="1200">
              <a:latin typeface="ＭＳ Ｐゴシック"/>
            </a:rPr>
            <a:t>）より</a:t>
          </a:r>
          <a:r>
            <a:rPr kumimoji="1" lang="en-US" altLang="ja-JP" sz="1200">
              <a:latin typeface="ＭＳ Ｐゴシック"/>
            </a:rPr>
            <a:t>25.6</a:t>
          </a:r>
          <a:r>
            <a:rPr kumimoji="1" lang="ja-JP" altLang="en-US" sz="1200">
              <a:latin typeface="ＭＳ Ｐゴシック"/>
            </a:rPr>
            <a:t>ポイント改善したものの、類似団体平均（</a:t>
          </a:r>
          <a:r>
            <a:rPr kumimoji="1" lang="en-US" altLang="ja-JP" sz="1200">
              <a:latin typeface="ＭＳ Ｐゴシック"/>
            </a:rPr>
            <a:t>24.3</a:t>
          </a:r>
          <a:r>
            <a:rPr kumimoji="1" lang="ja-JP" altLang="en-US" sz="1200">
              <a:latin typeface="ＭＳ Ｐゴシック"/>
            </a:rPr>
            <a:t>％）を上回っている。主な要因としては、公営企業債等繰入見込額が、普通会計の地方債現在高の８割相当の負担になっていることが挙げられる。今後は、普通会計及び公営企業会計について、住民ニーズを踏まえた適切な事業の選択により、過度に起債に依存することのない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95855</xdr:rowOff>
    </xdr:from>
    <xdr:to>
      <xdr:col>24</xdr:col>
      <xdr:colOff>558800</xdr:colOff>
      <xdr:row>22</xdr:row>
      <xdr:rowOff>44269</xdr:rowOff>
    </xdr:to>
    <xdr:cxnSp macro="">
      <xdr:nvCxnSpPr>
        <xdr:cNvPr id="446" name="直線コネクタ 445"/>
        <xdr:cNvCxnSpPr/>
      </xdr:nvCxnSpPr>
      <xdr:spPr>
        <a:xfrm flipV="1">
          <a:off x="17018000" y="2324705"/>
          <a:ext cx="0" cy="14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16346</xdr:rowOff>
    </xdr:from>
    <xdr:ext cx="762000" cy="259045"/>
    <xdr:sp macro="" textlink="">
      <xdr:nvSpPr>
        <xdr:cNvPr id="447" name="将来負担の状況最小値テキスト"/>
        <xdr:cNvSpPr txBox="1"/>
      </xdr:nvSpPr>
      <xdr:spPr>
        <a:xfrm>
          <a:off x="17106900" y="378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a:t>
          </a:r>
          <a:endParaRPr kumimoji="1" lang="ja-JP" altLang="en-US" sz="1000" b="1">
            <a:latin typeface="ＭＳ Ｐゴシック"/>
          </a:endParaRPr>
        </a:p>
      </xdr:txBody>
    </xdr:sp>
    <xdr:clientData/>
  </xdr:oneCellAnchor>
  <xdr:twoCellAnchor>
    <xdr:from>
      <xdr:col>24</xdr:col>
      <xdr:colOff>469900</xdr:colOff>
      <xdr:row>22</xdr:row>
      <xdr:rowOff>44269</xdr:rowOff>
    </xdr:from>
    <xdr:to>
      <xdr:col>24</xdr:col>
      <xdr:colOff>647700</xdr:colOff>
      <xdr:row>22</xdr:row>
      <xdr:rowOff>44269</xdr:rowOff>
    </xdr:to>
    <xdr:cxnSp macro="">
      <xdr:nvCxnSpPr>
        <xdr:cNvPr id="448" name="直線コネクタ 447"/>
        <xdr:cNvCxnSpPr/>
      </xdr:nvCxnSpPr>
      <xdr:spPr>
        <a:xfrm>
          <a:off x="16929100" y="38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10782</xdr:rowOff>
    </xdr:from>
    <xdr:ext cx="762000" cy="259045"/>
    <xdr:sp macro="" textlink="">
      <xdr:nvSpPr>
        <xdr:cNvPr id="449" name="将来負担の状況最大値テキスト"/>
        <xdr:cNvSpPr txBox="1"/>
      </xdr:nvSpPr>
      <xdr:spPr>
        <a:xfrm>
          <a:off x="17106900" y="20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95855</xdr:rowOff>
    </xdr:from>
    <xdr:to>
      <xdr:col>24</xdr:col>
      <xdr:colOff>647700</xdr:colOff>
      <xdr:row>13</xdr:row>
      <xdr:rowOff>95855</xdr:rowOff>
    </xdr:to>
    <xdr:cxnSp macro="">
      <xdr:nvCxnSpPr>
        <xdr:cNvPr id="450" name="直線コネクタ 449"/>
        <xdr:cNvCxnSpPr/>
      </xdr:nvCxnSpPr>
      <xdr:spPr>
        <a:xfrm>
          <a:off x="16929100" y="232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162923</xdr:rowOff>
    </xdr:from>
    <xdr:to>
      <xdr:col>24</xdr:col>
      <xdr:colOff>558800</xdr:colOff>
      <xdr:row>18</xdr:row>
      <xdr:rowOff>114179</xdr:rowOff>
    </xdr:to>
    <xdr:cxnSp macro="">
      <xdr:nvCxnSpPr>
        <xdr:cNvPr id="451" name="直線コネクタ 450"/>
        <xdr:cNvCxnSpPr/>
      </xdr:nvCxnSpPr>
      <xdr:spPr>
        <a:xfrm flipV="1">
          <a:off x="16179800" y="2906123"/>
          <a:ext cx="838200" cy="2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157860</xdr:rowOff>
    </xdr:from>
    <xdr:ext cx="762000" cy="259045"/>
    <xdr:sp macro="" textlink="">
      <xdr:nvSpPr>
        <xdr:cNvPr id="452" name="将来負担の状況平均値テキスト"/>
        <xdr:cNvSpPr txBox="1"/>
      </xdr:nvSpPr>
      <xdr:spPr>
        <a:xfrm>
          <a:off x="17106900" y="23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141333</xdr:rowOff>
    </xdr:from>
    <xdr:to>
      <xdr:col>24</xdr:col>
      <xdr:colOff>609600</xdr:colOff>
      <xdr:row>15</xdr:row>
      <xdr:rowOff>71483</xdr:rowOff>
    </xdr:to>
    <xdr:sp macro="" textlink="">
      <xdr:nvSpPr>
        <xdr:cNvPr id="453" name="フローチャート : 判断 452"/>
        <xdr:cNvSpPr/>
      </xdr:nvSpPr>
      <xdr:spPr>
        <a:xfrm>
          <a:off x="169672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114179</xdr:rowOff>
    </xdr:from>
    <xdr:to>
      <xdr:col>23</xdr:col>
      <xdr:colOff>406400</xdr:colOff>
      <xdr:row>18</xdr:row>
      <xdr:rowOff>131415</xdr:rowOff>
    </xdr:to>
    <xdr:cxnSp macro="">
      <xdr:nvCxnSpPr>
        <xdr:cNvPr id="454" name="直線コネクタ 453"/>
        <xdr:cNvCxnSpPr/>
      </xdr:nvCxnSpPr>
      <xdr:spPr>
        <a:xfrm flipV="1">
          <a:off x="15290800" y="320027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84788</xdr:rowOff>
    </xdr:from>
    <xdr:to>
      <xdr:col>23</xdr:col>
      <xdr:colOff>457200</xdr:colOff>
      <xdr:row>16</xdr:row>
      <xdr:rowOff>14938</xdr:rowOff>
    </xdr:to>
    <xdr:sp macro="" textlink="">
      <xdr:nvSpPr>
        <xdr:cNvPr id="455" name="フローチャート : 判断 454"/>
        <xdr:cNvSpPr/>
      </xdr:nvSpPr>
      <xdr:spPr>
        <a:xfrm>
          <a:off x="16129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25115</xdr:rowOff>
    </xdr:from>
    <xdr:ext cx="736600" cy="259045"/>
    <xdr:sp macro="" textlink="">
      <xdr:nvSpPr>
        <xdr:cNvPr id="456" name="テキスト ボックス 455"/>
        <xdr:cNvSpPr txBox="1"/>
      </xdr:nvSpPr>
      <xdr:spPr>
        <a:xfrm>
          <a:off x="15798800" y="242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131415</xdr:rowOff>
    </xdr:from>
    <xdr:to>
      <xdr:col>22</xdr:col>
      <xdr:colOff>203200</xdr:colOff>
      <xdr:row>18</xdr:row>
      <xdr:rowOff>161290</xdr:rowOff>
    </xdr:to>
    <xdr:cxnSp macro="">
      <xdr:nvCxnSpPr>
        <xdr:cNvPr id="457" name="直線コネクタ 456"/>
        <xdr:cNvCxnSpPr/>
      </xdr:nvCxnSpPr>
      <xdr:spPr>
        <a:xfrm flipV="1">
          <a:off x="14401800" y="3217515"/>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19292</xdr:rowOff>
    </xdr:from>
    <xdr:to>
      <xdr:col>22</xdr:col>
      <xdr:colOff>254000</xdr:colOff>
      <xdr:row>15</xdr:row>
      <xdr:rowOff>120892</xdr:rowOff>
    </xdr:to>
    <xdr:sp macro="" textlink="">
      <xdr:nvSpPr>
        <xdr:cNvPr id="458" name="フローチャート : 判断 457"/>
        <xdr:cNvSpPr/>
      </xdr:nvSpPr>
      <xdr:spPr>
        <a:xfrm>
          <a:off x="15240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131069</xdr:rowOff>
    </xdr:from>
    <xdr:ext cx="762000" cy="259045"/>
    <xdr:sp macro="" textlink="">
      <xdr:nvSpPr>
        <xdr:cNvPr id="459" name="テキスト ボックス 458"/>
        <xdr:cNvSpPr txBox="1"/>
      </xdr:nvSpPr>
      <xdr:spPr>
        <a:xfrm>
          <a:off x="14909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161290</xdr:rowOff>
    </xdr:from>
    <xdr:to>
      <xdr:col>21</xdr:col>
      <xdr:colOff>0</xdr:colOff>
      <xdr:row>20</xdr:row>
      <xdr:rowOff>47051</xdr:rowOff>
    </xdr:to>
    <xdr:cxnSp macro="">
      <xdr:nvCxnSpPr>
        <xdr:cNvPr id="460" name="直線コネクタ 459"/>
        <xdr:cNvCxnSpPr/>
      </xdr:nvCxnSpPr>
      <xdr:spPr>
        <a:xfrm flipV="1">
          <a:off x="13512800" y="3247390"/>
          <a:ext cx="889000" cy="2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138551</xdr:rowOff>
    </xdr:from>
    <xdr:to>
      <xdr:col>21</xdr:col>
      <xdr:colOff>50800</xdr:colOff>
      <xdr:row>17</xdr:row>
      <xdr:rowOff>68701</xdr:rowOff>
    </xdr:to>
    <xdr:sp macro="" textlink="">
      <xdr:nvSpPr>
        <xdr:cNvPr id="461" name="フローチャート : 判断 460"/>
        <xdr:cNvSpPr/>
      </xdr:nvSpPr>
      <xdr:spPr>
        <a:xfrm>
          <a:off x="14351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78878</xdr:rowOff>
    </xdr:from>
    <xdr:ext cx="762000" cy="259045"/>
    <xdr:sp macro="" textlink="">
      <xdr:nvSpPr>
        <xdr:cNvPr id="462" name="テキスト ボックス 461"/>
        <xdr:cNvSpPr txBox="1"/>
      </xdr:nvSpPr>
      <xdr:spPr>
        <a:xfrm>
          <a:off x="14020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68217</xdr:rowOff>
    </xdr:from>
    <xdr:to>
      <xdr:col>19</xdr:col>
      <xdr:colOff>533400</xdr:colOff>
      <xdr:row>17</xdr:row>
      <xdr:rowOff>169817</xdr:rowOff>
    </xdr:to>
    <xdr:sp macro="" textlink="">
      <xdr:nvSpPr>
        <xdr:cNvPr id="463" name="フローチャート : 判断 462"/>
        <xdr:cNvSpPr/>
      </xdr:nvSpPr>
      <xdr:spPr>
        <a:xfrm>
          <a:off x="13462000" y="29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8544</xdr:rowOff>
    </xdr:from>
    <xdr:ext cx="762000" cy="259045"/>
    <xdr:sp macro="" textlink="">
      <xdr:nvSpPr>
        <xdr:cNvPr id="464" name="テキスト ボックス 463"/>
        <xdr:cNvSpPr txBox="1"/>
      </xdr:nvSpPr>
      <xdr:spPr>
        <a:xfrm>
          <a:off x="13131800" y="27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112123</xdr:rowOff>
    </xdr:from>
    <xdr:to>
      <xdr:col>24</xdr:col>
      <xdr:colOff>609600</xdr:colOff>
      <xdr:row>17</xdr:row>
      <xdr:rowOff>42273</xdr:rowOff>
    </xdr:to>
    <xdr:sp macro="" textlink="">
      <xdr:nvSpPr>
        <xdr:cNvPr id="470" name="円/楕円 469"/>
        <xdr:cNvSpPr/>
      </xdr:nvSpPr>
      <xdr:spPr>
        <a:xfrm>
          <a:off x="169672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84200</xdr:rowOff>
    </xdr:from>
    <xdr:ext cx="762000" cy="259045"/>
    <xdr:sp macro="" textlink="">
      <xdr:nvSpPr>
        <xdr:cNvPr id="471" name="将来負担の状況該当値テキスト"/>
        <xdr:cNvSpPr txBox="1"/>
      </xdr:nvSpPr>
      <xdr:spPr>
        <a:xfrm>
          <a:off x="17106900" y="282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63379</xdr:rowOff>
    </xdr:from>
    <xdr:to>
      <xdr:col>23</xdr:col>
      <xdr:colOff>457200</xdr:colOff>
      <xdr:row>18</xdr:row>
      <xdr:rowOff>164979</xdr:rowOff>
    </xdr:to>
    <xdr:sp macro="" textlink="">
      <xdr:nvSpPr>
        <xdr:cNvPr id="472" name="円/楕円 471"/>
        <xdr:cNvSpPr/>
      </xdr:nvSpPr>
      <xdr:spPr>
        <a:xfrm>
          <a:off x="16129000" y="31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149756</xdr:rowOff>
    </xdr:from>
    <xdr:ext cx="736600" cy="259045"/>
    <xdr:sp macro="" textlink="">
      <xdr:nvSpPr>
        <xdr:cNvPr id="473" name="テキスト ボックス 472"/>
        <xdr:cNvSpPr txBox="1"/>
      </xdr:nvSpPr>
      <xdr:spPr>
        <a:xfrm>
          <a:off x="15798800" y="323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80615</xdr:rowOff>
    </xdr:from>
    <xdr:to>
      <xdr:col>22</xdr:col>
      <xdr:colOff>254000</xdr:colOff>
      <xdr:row>19</xdr:row>
      <xdr:rowOff>10765</xdr:rowOff>
    </xdr:to>
    <xdr:sp macro="" textlink="">
      <xdr:nvSpPr>
        <xdr:cNvPr id="474" name="円/楕円 473"/>
        <xdr:cNvSpPr/>
      </xdr:nvSpPr>
      <xdr:spPr>
        <a:xfrm>
          <a:off x="15240000" y="3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166992</xdr:rowOff>
    </xdr:from>
    <xdr:ext cx="762000" cy="259045"/>
    <xdr:sp macro="" textlink="">
      <xdr:nvSpPr>
        <xdr:cNvPr id="475" name="テキスト ボックス 474"/>
        <xdr:cNvSpPr txBox="1"/>
      </xdr:nvSpPr>
      <xdr:spPr>
        <a:xfrm>
          <a:off x="14909800" y="3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110490</xdr:rowOff>
    </xdr:from>
    <xdr:to>
      <xdr:col>21</xdr:col>
      <xdr:colOff>50800</xdr:colOff>
      <xdr:row>19</xdr:row>
      <xdr:rowOff>40640</xdr:rowOff>
    </xdr:to>
    <xdr:sp macro="" textlink="">
      <xdr:nvSpPr>
        <xdr:cNvPr id="476" name="円/楕円 475"/>
        <xdr:cNvSpPr/>
      </xdr:nvSpPr>
      <xdr:spPr>
        <a:xfrm>
          <a:off x="14351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25417</xdr:rowOff>
    </xdr:from>
    <xdr:ext cx="762000" cy="259045"/>
    <xdr:sp macro="" textlink="">
      <xdr:nvSpPr>
        <xdr:cNvPr id="477" name="テキスト ボックス 476"/>
        <xdr:cNvSpPr txBox="1"/>
      </xdr:nvSpPr>
      <xdr:spPr>
        <a:xfrm>
          <a:off x="14020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167701</xdr:rowOff>
    </xdr:from>
    <xdr:to>
      <xdr:col>19</xdr:col>
      <xdr:colOff>533400</xdr:colOff>
      <xdr:row>20</xdr:row>
      <xdr:rowOff>97851</xdr:rowOff>
    </xdr:to>
    <xdr:sp macro="" textlink="">
      <xdr:nvSpPr>
        <xdr:cNvPr id="478" name="円/楕円 477"/>
        <xdr:cNvSpPr/>
      </xdr:nvSpPr>
      <xdr:spPr>
        <a:xfrm>
          <a:off x="13462000" y="34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82628</xdr:rowOff>
    </xdr:from>
    <xdr:ext cx="762000" cy="259045"/>
    <xdr:sp macro="" textlink="">
      <xdr:nvSpPr>
        <xdr:cNvPr id="479" name="テキスト ボックス 478"/>
        <xdr:cNvSpPr txBox="1"/>
      </xdr:nvSpPr>
      <xdr:spPr>
        <a:xfrm>
          <a:off x="13131800" y="35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9,906
9,819
44.32
4,236,832
3,899,327
326,280
2,959,548
3,044,076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職員給</a:t>
          </a:r>
          <a:r>
            <a:rPr lang="ja-JP" altLang="ja-JP" sz="1100">
              <a:solidFill>
                <a:schemeClr val="dk1"/>
              </a:solidFill>
              <a:effectLst/>
              <a:latin typeface="+mn-lt"/>
              <a:ea typeface="+mn-ea"/>
              <a:cs typeface="+mn-cs"/>
            </a:rPr>
            <a:t>や</a:t>
          </a:r>
          <a:r>
            <a:rPr lang="ja-JP" altLang="en-US" sz="1100">
              <a:solidFill>
                <a:schemeClr val="dk1"/>
              </a:solidFill>
              <a:effectLst/>
              <a:latin typeface="+mn-lt"/>
              <a:ea typeface="+mn-ea"/>
              <a:cs typeface="+mn-cs"/>
            </a:rPr>
            <a:t>退職</a:t>
          </a:r>
          <a:r>
            <a:rPr lang="ja-JP" altLang="ja-JP" sz="1100">
              <a:solidFill>
                <a:schemeClr val="dk1"/>
              </a:solidFill>
              <a:effectLst/>
              <a:latin typeface="+mn-lt"/>
              <a:ea typeface="+mn-ea"/>
              <a:cs typeface="+mn-cs"/>
            </a:rPr>
            <a:t>負担金等の減により前年度（</a:t>
          </a:r>
          <a:r>
            <a:rPr lang="en-US" altLang="ja-JP" sz="1100">
              <a:solidFill>
                <a:schemeClr val="dk1"/>
              </a:solidFill>
              <a:effectLst/>
              <a:latin typeface="+mn-lt"/>
              <a:ea typeface="+mn-ea"/>
              <a:cs typeface="+mn-cs"/>
            </a:rPr>
            <a:t>31.0%</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ポイント改善しているものの、人口規模に対して学校や保育所等の公立の施設が多いことから、経常収支比率の人件費は類似団体平均（</a:t>
          </a:r>
          <a:r>
            <a:rPr lang="en-US" altLang="ja-JP" sz="1100">
              <a:solidFill>
                <a:schemeClr val="dk1"/>
              </a:solidFill>
              <a:effectLst/>
              <a:latin typeface="+mn-lt"/>
              <a:ea typeface="+mn-ea"/>
              <a:cs typeface="+mn-cs"/>
            </a:rPr>
            <a:t>22.7%</a:t>
          </a:r>
          <a:r>
            <a:rPr lang="ja-JP" altLang="ja-JP" sz="1100">
              <a:solidFill>
                <a:schemeClr val="dk1"/>
              </a:solidFill>
              <a:effectLst/>
              <a:latin typeface="+mn-lt"/>
              <a:ea typeface="+mn-ea"/>
              <a:cs typeface="+mn-cs"/>
            </a:rPr>
            <a:t>）を大きく上回っている。更には、消防業務やゴミ処理業務等を一部事務組合で行っており、その人件費分に充てる負担金や下水道事業などの公営企業会計の人件費に充てる繰出金といった人件費に準ずる費用を合計した人口１人当たり決算額も類似団体平均を上回っている。このようななか、現在、行革推進計画により公営企業を含めた定員管理の数値目標△</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人を設定し、定員管理の適正化を推進しており、人件費関係全体について抑制を行う。</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xdr:rowOff>
    </xdr:from>
    <xdr:to>
      <xdr:col>7</xdr:col>
      <xdr:colOff>15875</xdr:colOff>
      <xdr:row>39</xdr:row>
      <xdr:rowOff>100330</xdr:rowOff>
    </xdr:to>
    <xdr:cxnSp macro="">
      <xdr:nvCxnSpPr>
        <xdr:cNvPr id="60" name="直線コネクタ 59"/>
        <xdr:cNvCxnSpPr/>
      </xdr:nvCxnSpPr>
      <xdr:spPr>
        <a:xfrm flipV="1">
          <a:off x="4826000" y="567436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72407</xdr:rowOff>
    </xdr:from>
    <xdr:ext cx="762000" cy="259045"/>
    <xdr:sp macro="" textlink="">
      <xdr:nvSpPr>
        <xdr:cNvPr id="61" name="人件費最小値テキスト"/>
        <xdr:cNvSpPr txBox="1"/>
      </xdr:nvSpPr>
      <xdr:spPr>
        <a:xfrm>
          <a:off x="491490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39</xdr:row>
      <xdr:rowOff>100330</xdr:rowOff>
    </xdr:from>
    <xdr:to>
      <xdr:col>7</xdr:col>
      <xdr:colOff>104775</xdr:colOff>
      <xdr:row>39</xdr:row>
      <xdr:rowOff>100330</xdr:rowOff>
    </xdr:to>
    <xdr:cxnSp macro="">
      <xdr:nvCxnSpPr>
        <xdr:cNvPr id="62" name="直線コネクタ 61"/>
        <xdr:cNvCxnSpPr/>
      </xdr:nvCxnSpPr>
      <xdr:spPr>
        <a:xfrm>
          <a:off x="4737100" y="678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102887</xdr:rowOff>
    </xdr:from>
    <xdr:ext cx="762000" cy="259045"/>
    <xdr:sp macro="" textlink="">
      <xdr:nvSpPr>
        <xdr:cNvPr id="63" name="人件費最大値テキスト"/>
        <xdr:cNvSpPr txBox="1"/>
      </xdr:nvSpPr>
      <xdr:spPr>
        <a:xfrm>
          <a:off x="4914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33</xdr:row>
      <xdr:rowOff>16510</xdr:rowOff>
    </xdr:from>
    <xdr:to>
      <xdr:col>7</xdr:col>
      <xdr:colOff>104775</xdr:colOff>
      <xdr:row>33</xdr:row>
      <xdr:rowOff>16510</xdr:rowOff>
    </xdr:to>
    <xdr:cxnSp macro="">
      <xdr:nvCxnSpPr>
        <xdr:cNvPr id="64" name="直線コネクタ 63"/>
        <xdr:cNvCxnSpPr/>
      </xdr:nvCxnSpPr>
      <xdr:spPr>
        <a:xfrm>
          <a:off x="4737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100330</xdr:rowOff>
    </xdr:from>
    <xdr:to>
      <xdr:col>7</xdr:col>
      <xdr:colOff>15875</xdr:colOff>
      <xdr:row>40</xdr:row>
      <xdr:rowOff>12700</xdr:rowOff>
    </xdr:to>
    <xdr:cxnSp macro="">
      <xdr:nvCxnSpPr>
        <xdr:cNvPr id="65" name="直線コネクタ 64"/>
        <xdr:cNvCxnSpPr/>
      </xdr:nvCxnSpPr>
      <xdr:spPr>
        <a:xfrm flipV="1">
          <a:off x="3987800" y="6786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6"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7" name="フローチャート : 判断 66"/>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66040</xdr:rowOff>
    </xdr:to>
    <xdr:cxnSp macro="">
      <xdr:nvCxnSpPr>
        <xdr:cNvPr id="68" name="直線コネクタ 67"/>
        <xdr:cNvCxnSpPr/>
      </xdr:nvCxnSpPr>
      <xdr:spPr>
        <a:xfrm flipV="1">
          <a:off x="3098800" y="6870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45720</xdr:rowOff>
    </xdr:from>
    <xdr:to>
      <xdr:col>5</xdr:col>
      <xdr:colOff>600075</xdr:colOff>
      <xdr:row>36</xdr:row>
      <xdr:rowOff>147320</xdr:rowOff>
    </xdr:to>
    <xdr:sp macro="" textlink="">
      <xdr:nvSpPr>
        <xdr:cNvPr id="69" name="フローチャート : 判断 68"/>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70" name="テキスト ボックス 69"/>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130810</xdr:rowOff>
    </xdr:from>
    <xdr:to>
      <xdr:col>4</xdr:col>
      <xdr:colOff>346075</xdr:colOff>
      <xdr:row>40</xdr:row>
      <xdr:rowOff>66040</xdr:rowOff>
    </xdr:to>
    <xdr:cxnSp macro="">
      <xdr:nvCxnSpPr>
        <xdr:cNvPr id="71" name="直線コネクタ 70"/>
        <xdr:cNvCxnSpPr/>
      </xdr:nvCxnSpPr>
      <xdr:spPr>
        <a:xfrm>
          <a:off x="2209800" y="6817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2" name="フローチャート : 判断 71"/>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3" name="テキスト ボックス 72"/>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130810</xdr:rowOff>
    </xdr:from>
    <xdr:to>
      <xdr:col>3</xdr:col>
      <xdr:colOff>142875</xdr:colOff>
      <xdr:row>39</xdr:row>
      <xdr:rowOff>153670</xdr:rowOff>
    </xdr:to>
    <xdr:cxnSp macro="">
      <xdr:nvCxnSpPr>
        <xdr:cNvPr id="74" name="直線コネクタ 73"/>
        <xdr:cNvCxnSpPr/>
      </xdr:nvCxnSpPr>
      <xdr:spPr>
        <a:xfrm flipV="1">
          <a:off x="1320800" y="681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5" name="フローチャート : 判断 74"/>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6" name="テキスト ボックス 75"/>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7" name="フローチャート : 判断 76"/>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8" name="テキスト ボックス 77"/>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49530</xdr:rowOff>
    </xdr:from>
    <xdr:to>
      <xdr:col>7</xdr:col>
      <xdr:colOff>66675</xdr:colOff>
      <xdr:row>39</xdr:row>
      <xdr:rowOff>151130</xdr:rowOff>
    </xdr:to>
    <xdr:sp macro="" textlink="">
      <xdr:nvSpPr>
        <xdr:cNvPr id="84" name="円/楕円 83"/>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129557</xdr:rowOff>
    </xdr:from>
    <xdr:ext cx="762000" cy="259045"/>
    <xdr:sp macro="" textlink="">
      <xdr:nvSpPr>
        <xdr:cNvPr id="85" name="人件費該当値テキスト"/>
        <xdr:cNvSpPr txBox="1"/>
      </xdr:nvSpPr>
      <xdr:spPr>
        <a:xfrm>
          <a:off x="4914900" y="664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6" name="円/楕円 85"/>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7" name="テキスト ボックス 86"/>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15240</xdr:rowOff>
    </xdr:from>
    <xdr:to>
      <xdr:col>4</xdr:col>
      <xdr:colOff>396875</xdr:colOff>
      <xdr:row>40</xdr:row>
      <xdr:rowOff>116840</xdr:rowOff>
    </xdr:to>
    <xdr:sp macro="" textlink="">
      <xdr:nvSpPr>
        <xdr:cNvPr id="88" name="円/楕円 87"/>
        <xdr:cNvSpPr/>
      </xdr:nvSpPr>
      <xdr:spPr>
        <a:xfrm>
          <a:off x="3048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101617</xdr:rowOff>
    </xdr:from>
    <xdr:ext cx="762000" cy="259045"/>
    <xdr:sp macro="" textlink="">
      <xdr:nvSpPr>
        <xdr:cNvPr id="89" name="テキスト ボックス 88"/>
        <xdr:cNvSpPr txBox="1"/>
      </xdr:nvSpPr>
      <xdr:spPr>
        <a:xfrm>
          <a:off x="2717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80010</xdr:rowOff>
    </xdr:from>
    <xdr:to>
      <xdr:col>3</xdr:col>
      <xdr:colOff>193675</xdr:colOff>
      <xdr:row>40</xdr:row>
      <xdr:rowOff>10160</xdr:rowOff>
    </xdr:to>
    <xdr:sp macro="" textlink="">
      <xdr:nvSpPr>
        <xdr:cNvPr id="90" name="円/楕円 89"/>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166387</xdr:rowOff>
    </xdr:from>
    <xdr:ext cx="762000" cy="259045"/>
    <xdr:sp macro="" textlink="">
      <xdr:nvSpPr>
        <xdr:cNvPr id="91" name="テキスト ボックス 90"/>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102870</xdr:rowOff>
    </xdr:from>
    <xdr:to>
      <xdr:col>1</xdr:col>
      <xdr:colOff>676275</xdr:colOff>
      <xdr:row>40</xdr:row>
      <xdr:rowOff>33020</xdr:rowOff>
    </xdr:to>
    <xdr:sp macro="" textlink="">
      <xdr:nvSpPr>
        <xdr:cNvPr id="92" name="円/楕円 91"/>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17797</xdr:rowOff>
    </xdr:from>
    <xdr:ext cx="762000" cy="259045"/>
    <xdr:sp macro="" textlink="">
      <xdr:nvSpPr>
        <xdr:cNvPr id="93" name="テキスト ボックス 92"/>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物件費に係る経常収支比率は、類似団体平均（</a:t>
          </a:r>
          <a:r>
            <a:rPr lang="en-US" altLang="ja-JP" sz="1100">
              <a:solidFill>
                <a:schemeClr val="dk1"/>
              </a:solidFill>
              <a:effectLst/>
              <a:latin typeface="+mn-lt"/>
              <a:ea typeface="+mn-ea"/>
              <a:cs typeface="+mn-cs"/>
            </a:rPr>
            <a:t>13.8%</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を若干下回っている。</a:t>
          </a:r>
          <a:r>
            <a:rPr lang="ja-JP" altLang="ja-JP" sz="1100">
              <a:solidFill>
                <a:schemeClr val="dk1"/>
              </a:solidFill>
              <a:effectLst/>
              <a:latin typeface="+mn-lt"/>
              <a:ea typeface="+mn-ea"/>
              <a:cs typeface="+mn-cs"/>
            </a:rPr>
            <a:t>行財政改革においても、物件費を中心とした抑制を行っており、</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18</a:t>
          </a:r>
          <a:r>
            <a:rPr lang="ja-JP" altLang="en-US" sz="1100">
              <a:solidFill>
                <a:schemeClr val="dk1"/>
              </a:solidFill>
              <a:effectLst/>
              <a:latin typeface="+mn-lt"/>
              <a:ea typeface="+mn-ea"/>
              <a:cs typeface="+mn-cs"/>
            </a:rPr>
            <a:t>年度から</a:t>
          </a:r>
          <a:r>
            <a:rPr lang="ja-JP" altLang="ja-JP" sz="1100">
              <a:solidFill>
                <a:schemeClr val="dk1"/>
              </a:solidFill>
              <a:effectLst/>
              <a:latin typeface="+mn-lt"/>
              <a:ea typeface="+mn-ea"/>
              <a:cs typeface="+mn-cs"/>
            </a:rPr>
            <a:t>学校給食業務の民間委託による委託料の増があるものの、</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18</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13.6%</a:t>
          </a:r>
          <a:r>
            <a:rPr lang="ja-JP" altLang="ja-JP" sz="1100">
              <a:solidFill>
                <a:schemeClr val="dk1"/>
              </a:solidFill>
              <a:effectLst/>
              <a:latin typeface="+mn-lt"/>
              <a:ea typeface="+mn-ea"/>
              <a:cs typeface="+mn-cs"/>
            </a:rPr>
            <a:t>）より若干ではあるが改善の傾向にある。平成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年度に保育所と幼稚園を統廃合した認定こども園を開設したことにより、翌年度以降の賃金等の削減につながったが、平成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年度から小学校統合に伴うスクールバス運行により比率が上昇している。今後も、効率的な委託業務への見直し等により物件費全体についてより厳しく削減を行う。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88138</xdr:rowOff>
    </xdr:from>
    <xdr:to>
      <xdr:col>24</xdr:col>
      <xdr:colOff>31750</xdr:colOff>
      <xdr:row>21</xdr:row>
      <xdr:rowOff>115570</xdr:rowOff>
    </xdr:to>
    <xdr:cxnSp macro="">
      <xdr:nvCxnSpPr>
        <xdr:cNvPr id="119" name="直線コネクタ 118"/>
        <xdr:cNvCxnSpPr/>
      </xdr:nvCxnSpPr>
      <xdr:spPr>
        <a:xfrm flipV="1">
          <a:off x="16510000" y="231698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0"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1" name="直線コネクタ 120"/>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3065</xdr:rowOff>
    </xdr:from>
    <xdr:ext cx="762000" cy="259045"/>
    <xdr:sp macro="" textlink="">
      <xdr:nvSpPr>
        <xdr:cNvPr id="122" name="物件費最大値テキスト"/>
        <xdr:cNvSpPr txBox="1"/>
      </xdr:nvSpPr>
      <xdr:spPr>
        <a:xfrm>
          <a:off x="16598900" y="20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88138</xdr:rowOff>
    </xdr:from>
    <xdr:to>
      <xdr:col>24</xdr:col>
      <xdr:colOff>120650</xdr:colOff>
      <xdr:row>13</xdr:row>
      <xdr:rowOff>88138</xdr:rowOff>
    </xdr:to>
    <xdr:cxnSp macro="">
      <xdr:nvCxnSpPr>
        <xdr:cNvPr id="123" name="直線コネクタ 122"/>
        <xdr:cNvCxnSpPr/>
      </xdr:nvCxnSpPr>
      <xdr:spPr>
        <a:xfrm>
          <a:off x="16421100" y="23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145288</xdr:rowOff>
    </xdr:from>
    <xdr:to>
      <xdr:col>24</xdr:col>
      <xdr:colOff>31750</xdr:colOff>
      <xdr:row>15</xdr:row>
      <xdr:rowOff>10414</xdr:rowOff>
    </xdr:to>
    <xdr:cxnSp macro="">
      <xdr:nvCxnSpPr>
        <xdr:cNvPr id="124" name="直線コネクタ 123"/>
        <xdr:cNvCxnSpPr/>
      </xdr:nvCxnSpPr>
      <xdr:spPr>
        <a:xfrm>
          <a:off x="15671800" y="25455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167149</xdr:rowOff>
    </xdr:from>
    <xdr:ext cx="762000" cy="259045"/>
    <xdr:sp macro="" textlink="">
      <xdr:nvSpPr>
        <xdr:cNvPr id="125"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26" name="フローチャート : 判断 125"/>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117856</xdr:rowOff>
    </xdr:from>
    <xdr:to>
      <xdr:col>22</xdr:col>
      <xdr:colOff>565150</xdr:colOff>
      <xdr:row>14</xdr:row>
      <xdr:rowOff>145288</xdr:rowOff>
    </xdr:to>
    <xdr:cxnSp macro="">
      <xdr:nvCxnSpPr>
        <xdr:cNvPr id="127" name="直線コネクタ 126"/>
        <xdr:cNvCxnSpPr/>
      </xdr:nvCxnSpPr>
      <xdr:spPr>
        <a:xfrm>
          <a:off x="14782800" y="2518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94488</xdr:rowOff>
    </xdr:from>
    <xdr:to>
      <xdr:col>22</xdr:col>
      <xdr:colOff>615950</xdr:colOff>
      <xdr:row>15</xdr:row>
      <xdr:rowOff>24638</xdr:rowOff>
    </xdr:to>
    <xdr:sp macro="" textlink="">
      <xdr:nvSpPr>
        <xdr:cNvPr id="128" name="フローチャート : 判断 127"/>
        <xdr:cNvSpPr/>
      </xdr:nvSpPr>
      <xdr:spPr>
        <a:xfrm>
          <a:off x="15621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34815</xdr:rowOff>
    </xdr:from>
    <xdr:ext cx="736600" cy="259045"/>
    <xdr:sp macro="" textlink="">
      <xdr:nvSpPr>
        <xdr:cNvPr id="129" name="テキスト ボックス 128"/>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90424</xdr:rowOff>
    </xdr:from>
    <xdr:to>
      <xdr:col>21</xdr:col>
      <xdr:colOff>361950</xdr:colOff>
      <xdr:row>14</xdr:row>
      <xdr:rowOff>117856</xdr:rowOff>
    </xdr:to>
    <xdr:cxnSp macro="">
      <xdr:nvCxnSpPr>
        <xdr:cNvPr id="130" name="直線コネクタ 129"/>
        <xdr:cNvCxnSpPr/>
      </xdr:nvCxnSpPr>
      <xdr:spPr>
        <a:xfrm>
          <a:off x="13893800" y="249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1" name="フローチャート : 判断 130"/>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2" name="テキスト ボックス 131"/>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90424</xdr:rowOff>
    </xdr:from>
    <xdr:to>
      <xdr:col>20</xdr:col>
      <xdr:colOff>158750</xdr:colOff>
      <xdr:row>14</xdr:row>
      <xdr:rowOff>127000</xdr:rowOff>
    </xdr:to>
    <xdr:cxnSp macro="">
      <xdr:nvCxnSpPr>
        <xdr:cNvPr id="133" name="直線コネクタ 132"/>
        <xdr:cNvCxnSpPr/>
      </xdr:nvCxnSpPr>
      <xdr:spPr>
        <a:xfrm flipV="1">
          <a:off x="13004800" y="249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165354</xdr:rowOff>
    </xdr:from>
    <xdr:to>
      <xdr:col>20</xdr:col>
      <xdr:colOff>209550</xdr:colOff>
      <xdr:row>14</xdr:row>
      <xdr:rowOff>95504</xdr:rowOff>
    </xdr:to>
    <xdr:sp macro="" textlink="">
      <xdr:nvSpPr>
        <xdr:cNvPr id="134" name="フローチャート : 判断 133"/>
        <xdr:cNvSpPr/>
      </xdr:nvSpPr>
      <xdr:spPr>
        <a:xfrm>
          <a:off x="13843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105681</xdr:rowOff>
    </xdr:from>
    <xdr:ext cx="762000" cy="259045"/>
    <xdr:sp macro="" textlink="">
      <xdr:nvSpPr>
        <xdr:cNvPr id="135" name="テキスト ボックス 134"/>
        <xdr:cNvSpPr txBox="1"/>
      </xdr:nvSpPr>
      <xdr:spPr>
        <a:xfrm>
          <a:off x="13512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36" name="フローチャート : 判断 135"/>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37" name="テキスト ボックス 136"/>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131064</xdr:rowOff>
    </xdr:from>
    <xdr:to>
      <xdr:col>24</xdr:col>
      <xdr:colOff>82550</xdr:colOff>
      <xdr:row>15</xdr:row>
      <xdr:rowOff>61214</xdr:rowOff>
    </xdr:to>
    <xdr:sp macro="" textlink="">
      <xdr:nvSpPr>
        <xdr:cNvPr id="143" name="円/楕円 142"/>
        <xdr:cNvSpPr/>
      </xdr:nvSpPr>
      <xdr:spPr>
        <a:xfrm>
          <a:off x="164592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147591</xdr:rowOff>
    </xdr:from>
    <xdr:ext cx="762000" cy="259045"/>
    <xdr:sp macro="" textlink="">
      <xdr:nvSpPr>
        <xdr:cNvPr id="144" name="物件費該当値テキスト"/>
        <xdr:cNvSpPr txBox="1"/>
      </xdr:nvSpPr>
      <xdr:spPr>
        <a:xfrm>
          <a:off x="16598900" y="23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94488</xdr:rowOff>
    </xdr:from>
    <xdr:to>
      <xdr:col>22</xdr:col>
      <xdr:colOff>615950</xdr:colOff>
      <xdr:row>15</xdr:row>
      <xdr:rowOff>24638</xdr:rowOff>
    </xdr:to>
    <xdr:sp macro="" textlink="">
      <xdr:nvSpPr>
        <xdr:cNvPr id="145" name="円/楕円 144"/>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9415</xdr:rowOff>
    </xdr:from>
    <xdr:ext cx="736600" cy="259045"/>
    <xdr:sp macro="" textlink="">
      <xdr:nvSpPr>
        <xdr:cNvPr id="146" name="テキスト ボックス 145"/>
        <xdr:cNvSpPr txBox="1"/>
      </xdr:nvSpPr>
      <xdr:spPr>
        <a:xfrm>
          <a:off x="15290800" y="258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67056</xdr:rowOff>
    </xdr:from>
    <xdr:to>
      <xdr:col>21</xdr:col>
      <xdr:colOff>412750</xdr:colOff>
      <xdr:row>14</xdr:row>
      <xdr:rowOff>168656</xdr:rowOff>
    </xdr:to>
    <xdr:sp macro="" textlink="">
      <xdr:nvSpPr>
        <xdr:cNvPr id="147" name="円/楕円 146"/>
        <xdr:cNvSpPr/>
      </xdr:nvSpPr>
      <xdr:spPr>
        <a:xfrm>
          <a:off x="14732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7383</xdr:rowOff>
    </xdr:from>
    <xdr:ext cx="762000" cy="259045"/>
    <xdr:sp macro="" textlink="">
      <xdr:nvSpPr>
        <xdr:cNvPr id="148" name="テキスト ボックス 147"/>
        <xdr:cNvSpPr txBox="1"/>
      </xdr:nvSpPr>
      <xdr:spPr>
        <a:xfrm>
          <a:off x="14401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39624</xdr:rowOff>
    </xdr:from>
    <xdr:to>
      <xdr:col>20</xdr:col>
      <xdr:colOff>209550</xdr:colOff>
      <xdr:row>14</xdr:row>
      <xdr:rowOff>141224</xdr:rowOff>
    </xdr:to>
    <xdr:sp macro="" textlink="">
      <xdr:nvSpPr>
        <xdr:cNvPr id="149" name="円/楕円 148"/>
        <xdr:cNvSpPr/>
      </xdr:nvSpPr>
      <xdr:spPr>
        <a:xfrm>
          <a:off x="13843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126001</xdr:rowOff>
    </xdr:from>
    <xdr:ext cx="762000" cy="259045"/>
    <xdr:sp macro="" textlink="">
      <xdr:nvSpPr>
        <xdr:cNvPr id="150" name="テキスト ボックス 149"/>
        <xdr:cNvSpPr txBox="1"/>
      </xdr:nvSpPr>
      <xdr:spPr>
        <a:xfrm>
          <a:off x="13512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1" name="円/楕円 150"/>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52" name="テキスト ボックス 15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障害福祉費の増により前年度（</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悪化している。近年は</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も悪化している</a:t>
          </a:r>
          <a:r>
            <a:rPr lang="ja-JP" altLang="ja-JP" sz="1100">
              <a:solidFill>
                <a:schemeClr val="dk1"/>
              </a:solidFill>
              <a:effectLst/>
              <a:latin typeface="+mn-lt"/>
              <a:ea typeface="+mn-ea"/>
              <a:cs typeface="+mn-cs"/>
            </a:rPr>
            <a:t>ことから、ほぼ類似団体平均（</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並みとなっている。急激な少子高齢化に対応しつつ、行政改革大綱の課題でもあった保育所と幼稚園を統廃合した認定こども園が開設されており、施設の効率的な運営により扶助費の増加を抑制していくこと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107950</xdr:rowOff>
    </xdr:to>
    <xdr:cxnSp macro="">
      <xdr:nvCxnSpPr>
        <xdr:cNvPr id="180" name="直線コネクタ 179"/>
        <xdr:cNvCxnSpPr/>
      </xdr:nvCxnSpPr>
      <xdr:spPr>
        <a:xfrm flipV="1">
          <a:off x="4826000" y="90805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3"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4" name="直線コネクタ 183"/>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69850</xdr:rowOff>
    </xdr:to>
    <xdr:cxnSp macro="">
      <xdr:nvCxnSpPr>
        <xdr:cNvPr id="185" name="直線コネクタ 184"/>
        <xdr:cNvCxnSpPr/>
      </xdr:nvCxnSpPr>
      <xdr:spPr>
        <a:xfrm>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127000</xdr:rowOff>
    </xdr:to>
    <xdr:cxnSp macro="">
      <xdr:nvCxnSpPr>
        <xdr:cNvPr id="188" name="直線コネクタ 187"/>
        <xdr:cNvCxnSpPr/>
      </xdr:nvCxnSpPr>
      <xdr:spPr>
        <a:xfrm flipV="1">
          <a:off x="3098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89" name="フローチャート : 判断 188"/>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0" name="テキスト ボックス 189"/>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127000</xdr:rowOff>
    </xdr:to>
    <xdr:cxnSp macro="">
      <xdr:nvCxnSpPr>
        <xdr:cNvPr id="191" name="直線コネクタ 190"/>
        <xdr:cNvCxnSpPr/>
      </xdr:nvCxnSpPr>
      <xdr:spPr>
        <a:xfrm>
          <a:off x="2209800" y="9594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165100</xdr:rowOff>
    </xdr:to>
    <xdr:cxnSp macro="">
      <xdr:nvCxnSpPr>
        <xdr:cNvPr id="194" name="直線コネクタ 193"/>
        <xdr:cNvCxnSpPr/>
      </xdr:nvCxnSpPr>
      <xdr:spPr>
        <a:xfrm>
          <a:off x="1320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5" name="フローチャート :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6" name="テキスト ボックス 19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7" name="フローチャート : 判断 196"/>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8" name="テキスト ボックス 197"/>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4" name="円/楕円 203"/>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5"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06" name="円/楕円 205"/>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07" name="テキスト ボックス 206"/>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8" name="円/楕円 207"/>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09" name="テキスト ボックス 208"/>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0" name="円/楕円 209"/>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1" name="テキスト ボックス 210"/>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2" name="円/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3" name="テキスト ボックス 21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その他に係る経常収支比率は、類似団体平均（</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）を上回っている。主な要因としては、特会繰出の増加が挙げられる。特に</a:t>
          </a:r>
          <a:r>
            <a:rPr lang="ja-JP" altLang="en-US" sz="1100">
              <a:solidFill>
                <a:schemeClr val="dk1"/>
              </a:solidFill>
              <a:effectLst/>
              <a:latin typeface="+mn-lt"/>
              <a:ea typeface="+mn-ea"/>
              <a:cs typeface="+mn-cs"/>
            </a:rPr>
            <a:t>下水道事業</a:t>
          </a:r>
          <a:r>
            <a:rPr lang="ja-JP" altLang="ja-JP" sz="1100">
              <a:solidFill>
                <a:schemeClr val="dk1"/>
              </a:solidFill>
              <a:effectLst/>
              <a:latin typeface="+mn-lt"/>
              <a:ea typeface="+mn-ea"/>
              <a:cs typeface="+mn-cs"/>
            </a:rPr>
            <a:t>は、公営企業繰出基準の改正に伴い、分流式下水道等に要する経費が大きくなっている。また、国民健康保険特別会計や増加傾向にある介護保険特別会計への経常的な負担に加え、後期高齢者医療特別会計への繰出金についても、今後ますます大きな負担となることが危惧される。今後、下水道事業は、</a:t>
          </a:r>
          <a:r>
            <a:rPr lang="ja-JP" altLang="ja-JP" sz="1100" b="0" i="0" baseline="0">
              <a:solidFill>
                <a:schemeClr val="dk1"/>
              </a:solidFill>
              <a:effectLst/>
              <a:latin typeface="+mn-lt"/>
              <a:ea typeface="+mn-ea"/>
              <a:cs typeface="+mn-cs"/>
            </a:rPr>
            <a:t>住民</a:t>
          </a:r>
          <a:r>
            <a:rPr lang="ja-JP" altLang="en-US" sz="1100" b="0" i="0" baseline="0">
              <a:solidFill>
                <a:schemeClr val="dk1"/>
              </a:solidFill>
              <a:effectLst/>
              <a:latin typeface="+mn-lt"/>
              <a:ea typeface="+mn-ea"/>
              <a:cs typeface="+mn-cs"/>
            </a:rPr>
            <a:t>ﾆｰｽﾞ</a:t>
          </a:r>
          <a:r>
            <a:rPr lang="ja-JP" altLang="ja-JP" sz="1100" b="0" i="0" baseline="0">
              <a:solidFill>
                <a:schemeClr val="dk1"/>
              </a:solidFill>
              <a:effectLst/>
              <a:latin typeface="+mn-lt"/>
              <a:ea typeface="+mn-ea"/>
              <a:cs typeface="+mn-cs"/>
            </a:rPr>
            <a:t>を踏まえた適切な事業選択により、過度に起債に依存することのない財政運営に努める。</a:t>
          </a:r>
          <a:r>
            <a:rPr lang="ja-JP" altLang="ja-JP" sz="1100">
              <a:solidFill>
                <a:schemeClr val="dk1"/>
              </a:solidFill>
              <a:effectLst/>
              <a:latin typeface="+mn-lt"/>
              <a:ea typeface="+mn-ea"/>
              <a:cs typeface="+mn-cs"/>
            </a:rPr>
            <a:t>なお、国保特会においては</a:t>
          </a:r>
          <a:r>
            <a:rPr lang="ja-JP" altLang="en-US" sz="1100">
              <a:solidFill>
                <a:schemeClr val="dk1"/>
              </a:solidFill>
              <a:effectLst/>
              <a:latin typeface="+mn-lt"/>
              <a:ea typeface="+mn-ea"/>
              <a:cs typeface="+mn-cs"/>
            </a:rPr>
            <a:t>昨年</a:t>
          </a:r>
          <a:r>
            <a:rPr lang="ja-JP" altLang="ja-JP" sz="1100">
              <a:solidFill>
                <a:schemeClr val="dk1"/>
              </a:solidFill>
              <a:effectLst/>
              <a:latin typeface="+mn-lt"/>
              <a:ea typeface="+mn-ea"/>
              <a:cs typeface="+mn-cs"/>
            </a:rPr>
            <a:t>度に保険税（料）率の改正を行っており、今後は普通会計からの繰出金を減らしていくように努める。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60</xdr:row>
      <xdr:rowOff>127000</xdr:rowOff>
    </xdr:to>
    <xdr:cxnSp macro="">
      <xdr:nvCxnSpPr>
        <xdr:cNvPr id="241" name="直線コネクタ 240"/>
        <xdr:cNvCxnSpPr/>
      </xdr:nvCxnSpPr>
      <xdr:spPr>
        <a:xfrm flipV="1">
          <a:off x="16510000" y="9240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2"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3" name="直線コネクタ 242"/>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4"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5" name="直線コネクタ 244"/>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134620</xdr:rowOff>
    </xdr:from>
    <xdr:to>
      <xdr:col>24</xdr:col>
      <xdr:colOff>31750</xdr:colOff>
      <xdr:row>58</xdr:row>
      <xdr:rowOff>157480</xdr:rowOff>
    </xdr:to>
    <xdr:cxnSp macro="">
      <xdr:nvCxnSpPr>
        <xdr:cNvPr id="246" name="直線コネクタ 245"/>
        <xdr:cNvCxnSpPr/>
      </xdr:nvCxnSpPr>
      <xdr:spPr>
        <a:xfrm flipV="1">
          <a:off x="15671800" y="10078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157480</xdr:rowOff>
    </xdr:to>
    <xdr:cxnSp macro="">
      <xdr:nvCxnSpPr>
        <xdr:cNvPr id="249" name="直線コネクタ 248"/>
        <xdr:cNvCxnSpPr/>
      </xdr:nvCxnSpPr>
      <xdr:spPr>
        <a:xfrm>
          <a:off x="14782800" y="1004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0" name="フローチャート :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1" name="テキスト ボックス 25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58</xdr:row>
      <xdr:rowOff>104140</xdr:rowOff>
    </xdr:to>
    <xdr:cxnSp macro="">
      <xdr:nvCxnSpPr>
        <xdr:cNvPr id="252" name="直線コネクタ 251"/>
        <xdr:cNvCxnSpPr/>
      </xdr:nvCxnSpPr>
      <xdr:spPr>
        <a:xfrm>
          <a:off x="13893800" y="1004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3" name="フローチャート : 判断 252"/>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54" name="テキスト ボックス 253"/>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96520</xdr:rowOff>
    </xdr:to>
    <xdr:cxnSp macro="">
      <xdr:nvCxnSpPr>
        <xdr:cNvPr id="255" name="直線コネクタ 254"/>
        <xdr:cNvCxnSpPr/>
      </xdr:nvCxnSpPr>
      <xdr:spPr>
        <a:xfrm>
          <a:off x="13004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6" name="フローチャート : 判断 255"/>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57" name="テキスト ボックス 256"/>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58" name="フローチャート : 判断 257"/>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59" name="テキスト ボックス 25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65" name="円/楕円 264"/>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66"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106680</xdr:rowOff>
    </xdr:from>
    <xdr:to>
      <xdr:col>22</xdr:col>
      <xdr:colOff>615950</xdr:colOff>
      <xdr:row>59</xdr:row>
      <xdr:rowOff>36830</xdr:rowOff>
    </xdr:to>
    <xdr:sp macro="" textlink="">
      <xdr:nvSpPr>
        <xdr:cNvPr id="267" name="円/楕円 266"/>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21607</xdr:rowOff>
    </xdr:from>
    <xdr:ext cx="736600" cy="259045"/>
    <xdr:sp macro="" textlink="">
      <xdr:nvSpPr>
        <xdr:cNvPr id="268" name="テキスト ボックス 267"/>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69" name="円/楕円 268"/>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70" name="テキスト ボックス 269"/>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1" name="円/楕円 270"/>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2" name="テキスト ボックス 271"/>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73" name="円/楕円 272"/>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74" name="テキスト ボックス 273"/>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補助費等に係る経常収支比率は、類似団体平均（</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）を上回って</a:t>
          </a:r>
          <a:r>
            <a:rPr lang="ja-JP" altLang="en-US" sz="1100">
              <a:solidFill>
                <a:schemeClr val="dk1"/>
              </a:solidFill>
              <a:effectLst/>
              <a:latin typeface="+mn-lt"/>
              <a:ea typeface="+mn-ea"/>
              <a:cs typeface="+mn-cs"/>
            </a:rPr>
            <a:t>いるものの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前年度（</a:t>
          </a:r>
          <a:r>
            <a:rPr lang="en-US" altLang="ja-JP" sz="1100">
              <a:solidFill>
                <a:schemeClr val="dk1"/>
              </a:solidFill>
              <a:effectLst/>
              <a:latin typeface="+mn-lt"/>
              <a:ea typeface="+mn-ea"/>
              <a:cs typeface="+mn-cs"/>
            </a:rPr>
            <a:t>18.0%</a:t>
          </a:r>
          <a:r>
            <a:rPr lang="ja-JP" altLang="en-US"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ﾎﾟｲﾝﾄ改善しており、その要因は一部事務組合負担金の減による。</a:t>
          </a:r>
          <a:r>
            <a:rPr lang="ja-JP" altLang="ja-JP" sz="1100">
              <a:solidFill>
                <a:schemeClr val="dk1"/>
              </a:solidFill>
              <a:effectLst/>
              <a:latin typeface="+mn-lt"/>
              <a:ea typeface="+mn-ea"/>
              <a:cs typeface="+mn-cs"/>
            </a:rPr>
            <a:t>一部事務組合への負担金が全体の</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63%</a:t>
          </a:r>
          <a:r>
            <a:rPr lang="ja-JP" altLang="en-US" sz="1100">
              <a:solidFill>
                <a:schemeClr val="dk1"/>
              </a:solidFill>
              <a:effectLst/>
              <a:latin typeface="+mn-lt"/>
              <a:ea typeface="+mn-ea"/>
              <a:cs typeface="+mn-cs"/>
            </a:rPr>
            <a:t>と、前年度（</a:t>
          </a:r>
          <a:r>
            <a:rPr lang="en-US" altLang="ja-JP" sz="1100">
              <a:solidFill>
                <a:schemeClr val="dk1"/>
              </a:solidFill>
              <a:effectLst/>
              <a:latin typeface="+mn-lt"/>
              <a:ea typeface="+mn-ea"/>
              <a:cs typeface="+mn-cs"/>
            </a:rPr>
            <a:t>67.1%</a:t>
          </a:r>
          <a:r>
            <a:rPr lang="ja-JP" altLang="en-US" sz="1100">
              <a:solidFill>
                <a:schemeClr val="dk1"/>
              </a:solidFill>
              <a:effectLst/>
              <a:latin typeface="+mn-lt"/>
              <a:ea typeface="+mn-ea"/>
              <a:cs typeface="+mn-cs"/>
            </a:rPr>
            <a:t>）からは</a:t>
          </a:r>
          <a:r>
            <a:rPr lang="en-US" altLang="ja-JP" sz="1100">
              <a:solidFill>
                <a:schemeClr val="dk1"/>
              </a:solidFill>
              <a:effectLst/>
              <a:latin typeface="+mn-lt"/>
              <a:ea typeface="+mn-ea"/>
              <a:cs typeface="+mn-cs"/>
            </a:rPr>
            <a:t>4.1</a:t>
          </a:r>
          <a:r>
            <a:rPr lang="ja-JP" altLang="en-US" sz="1100">
              <a:solidFill>
                <a:schemeClr val="dk1"/>
              </a:solidFill>
              <a:effectLst/>
              <a:latin typeface="+mn-lt"/>
              <a:ea typeface="+mn-ea"/>
              <a:cs typeface="+mn-cs"/>
            </a:rPr>
            <a:t>ﾎﾟｲﾝﾄ比率</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下げている</a:t>
          </a:r>
          <a:r>
            <a:rPr lang="ja-JP" altLang="ja-JP" sz="1100">
              <a:solidFill>
                <a:schemeClr val="dk1"/>
              </a:solidFill>
              <a:effectLst/>
              <a:latin typeface="+mn-lt"/>
              <a:ea typeface="+mn-ea"/>
              <a:cs typeface="+mn-cs"/>
            </a:rPr>
            <a:t>。補助費等の増を抑制するため、行政改革大綱において単独補助金の見直しを課題としており、補助金の整理合理化に取り組んでいる。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156935</xdr:rowOff>
    </xdr:to>
    <xdr:cxnSp macro="">
      <xdr:nvCxnSpPr>
        <xdr:cNvPr id="304" name="直線コネクタ 303"/>
        <xdr:cNvCxnSpPr/>
      </xdr:nvCxnSpPr>
      <xdr:spPr>
        <a:xfrm flipV="1">
          <a:off x="16510000" y="5564414"/>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129012</xdr:rowOff>
    </xdr:from>
    <xdr:ext cx="762000" cy="259045"/>
    <xdr:sp macro="" textlink="">
      <xdr:nvSpPr>
        <xdr:cNvPr id="305" name="補助費等最小値テキスト"/>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41</xdr:row>
      <xdr:rowOff>156935</xdr:rowOff>
    </xdr:from>
    <xdr:to>
      <xdr:col>24</xdr:col>
      <xdr:colOff>120650</xdr:colOff>
      <xdr:row>41</xdr:row>
      <xdr:rowOff>156935</xdr:rowOff>
    </xdr:to>
    <xdr:cxnSp macro="">
      <xdr:nvCxnSpPr>
        <xdr:cNvPr id="306" name="直線コネクタ 305"/>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07"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08" name="直線コネクタ 307"/>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78014</xdr:rowOff>
    </xdr:from>
    <xdr:to>
      <xdr:col>24</xdr:col>
      <xdr:colOff>31750</xdr:colOff>
      <xdr:row>38</xdr:row>
      <xdr:rowOff>61685</xdr:rowOff>
    </xdr:to>
    <xdr:cxnSp macro="">
      <xdr:nvCxnSpPr>
        <xdr:cNvPr id="309" name="直線コネクタ 308"/>
        <xdr:cNvCxnSpPr/>
      </xdr:nvCxnSpPr>
      <xdr:spPr>
        <a:xfrm flipV="1">
          <a:off x="15671800" y="6250214"/>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106334</xdr:rowOff>
    </xdr:from>
    <xdr:ext cx="762000" cy="259045"/>
    <xdr:sp macro="" textlink="">
      <xdr:nvSpPr>
        <xdr:cNvPr id="310" name="補助費等平均値テキスト"/>
        <xdr:cNvSpPr txBox="1"/>
      </xdr:nvSpPr>
      <xdr:spPr>
        <a:xfrm>
          <a:off x="16598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89807</xdr:rowOff>
    </xdr:from>
    <xdr:to>
      <xdr:col>24</xdr:col>
      <xdr:colOff>82550</xdr:colOff>
      <xdr:row>36</xdr:row>
      <xdr:rowOff>19957</xdr:rowOff>
    </xdr:to>
    <xdr:sp macro="" textlink="">
      <xdr:nvSpPr>
        <xdr:cNvPr id="311" name="フローチャート : 判断 310"/>
        <xdr:cNvSpPr/>
      </xdr:nvSpPr>
      <xdr:spPr>
        <a:xfrm>
          <a:off x="16459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61685</xdr:rowOff>
    </xdr:from>
    <xdr:to>
      <xdr:col>22</xdr:col>
      <xdr:colOff>565150</xdr:colOff>
      <xdr:row>38</xdr:row>
      <xdr:rowOff>148772</xdr:rowOff>
    </xdr:to>
    <xdr:cxnSp macro="">
      <xdr:nvCxnSpPr>
        <xdr:cNvPr id="312" name="直線コネクタ 311"/>
        <xdr:cNvCxnSpPr/>
      </xdr:nvCxnSpPr>
      <xdr:spPr>
        <a:xfrm flipV="1">
          <a:off x="14782800" y="6576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3" name="フローチャート : 判断 312"/>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4" name="テキスト ボックス 313"/>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148772</xdr:rowOff>
    </xdr:from>
    <xdr:to>
      <xdr:col>21</xdr:col>
      <xdr:colOff>361950</xdr:colOff>
      <xdr:row>39</xdr:row>
      <xdr:rowOff>42635</xdr:rowOff>
    </xdr:to>
    <xdr:cxnSp macro="">
      <xdr:nvCxnSpPr>
        <xdr:cNvPr id="315" name="直線コネクタ 314"/>
        <xdr:cNvCxnSpPr/>
      </xdr:nvCxnSpPr>
      <xdr:spPr>
        <a:xfrm flipV="1">
          <a:off x="13893800" y="6663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6" name="フローチャート : 判断 315"/>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62791</xdr:rowOff>
    </xdr:from>
    <xdr:ext cx="762000" cy="259045"/>
    <xdr:sp macro="" textlink="">
      <xdr:nvSpPr>
        <xdr:cNvPr id="317" name="テキスト ボックス 316"/>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159657</xdr:rowOff>
    </xdr:from>
    <xdr:to>
      <xdr:col>20</xdr:col>
      <xdr:colOff>158750</xdr:colOff>
      <xdr:row>39</xdr:row>
      <xdr:rowOff>42635</xdr:rowOff>
    </xdr:to>
    <xdr:cxnSp macro="">
      <xdr:nvCxnSpPr>
        <xdr:cNvPr id="318" name="直線コネクタ 317"/>
        <xdr:cNvCxnSpPr/>
      </xdr:nvCxnSpPr>
      <xdr:spPr>
        <a:xfrm>
          <a:off x="13004800" y="6674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46264</xdr:rowOff>
    </xdr:from>
    <xdr:to>
      <xdr:col>20</xdr:col>
      <xdr:colOff>209550</xdr:colOff>
      <xdr:row>35</xdr:row>
      <xdr:rowOff>147864</xdr:rowOff>
    </xdr:to>
    <xdr:sp macro="" textlink="">
      <xdr:nvSpPr>
        <xdr:cNvPr id="319" name="フローチャート : 判断 318"/>
        <xdr:cNvSpPr/>
      </xdr:nvSpPr>
      <xdr:spPr>
        <a:xfrm>
          <a:off x="138430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158041</xdr:rowOff>
    </xdr:from>
    <xdr:ext cx="762000" cy="259045"/>
    <xdr:sp macro="" textlink="">
      <xdr:nvSpPr>
        <xdr:cNvPr id="320" name="テキスト ボックス 319"/>
        <xdr:cNvSpPr txBox="1"/>
      </xdr:nvSpPr>
      <xdr:spPr>
        <a:xfrm>
          <a:off x="13512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21" name="フローチャート : 判断 320"/>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106334</xdr:rowOff>
    </xdr:from>
    <xdr:ext cx="762000" cy="259045"/>
    <xdr:sp macro="" textlink="">
      <xdr:nvSpPr>
        <xdr:cNvPr id="322" name="テキスト ボックス 321"/>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27214</xdr:rowOff>
    </xdr:from>
    <xdr:to>
      <xdr:col>24</xdr:col>
      <xdr:colOff>82550</xdr:colOff>
      <xdr:row>36</xdr:row>
      <xdr:rowOff>128814</xdr:rowOff>
    </xdr:to>
    <xdr:sp macro="" textlink="">
      <xdr:nvSpPr>
        <xdr:cNvPr id="328" name="円/楕円 327"/>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170741</xdr:rowOff>
    </xdr:from>
    <xdr:ext cx="762000" cy="259045"/>
    <xdr:sp macro="" textlink="">
      <xdr:nvSpPr>
        <xdr:cNvPr id="329" name="補助費等該当値テキスト"/>
        <xdr:cNvSpPr txBox="1"/>
      </xdr:nvSpPr>
      <xdr:spPr>
        <a:xfrm>
          <a:off x="165989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10885</xdr:rowOff>
    </xdr:from>
    <xdr:to>
      <xdr:col>22</xdr:col>
      <xdr:colOff>615950</xdr:colOff>
      <xdr:row>38</xdr:row>
      <xdr:rowOff>112485</xdr:rowOff>
    </xdr:to>
    <xdr:sp macro="" textlink="">
      <xdr:nvSpPr>
        <xdr:cNvPr id="330" name="円/楕円 329"/>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97262</xdr:rowOff>
    </xdr:from>
    <xdr:ext cx="736600" cy="259045"/>
    <xdr:sp macro="" textlink="">
      <xdr:nvSpPr>
        <xdr:cNvPr id="331" name="テキスト ボックス 330"/>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97972</xdr:rowOff>
    </xdr:from>
    <xdr:to>
      <xdr:col>21</xdr:col>
      <xdr:colOff>412750</xdr:colOff>
      <xdr:row>39</xdr:row>
      <xdr:rowOff>28122</xdr:rowOff>
    </xdr:to>
    <xdr:sp macro="" textlink="">
      <xdr:nvSpPr>
        <xdr:cNvPr id="332" name="円/楕円 331"/>
        <xdr:cNvSpPr/>
      </xdr:nvSpPr>
      <xdr:spPr>
        <a:xfrm>
          <a:off x="14732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12899</xdr:rowOff>
    </xdr:from>
    <xdr:ext cx="762000" cy="259045"/>
    <xdr:sp macro="" textlink="">
      <xdr:nvSpPr>
        <xdr:cNvPr id="333" name="テキスト ボックス 332"/>
        <xdr:cNvSpPr txBox="1"/>
      </xdr:nvSpPr>
      <xdr:spPr>
        <a:xfrm>
          <a:off x="14401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163285</xdr:rowOff>
    </xdr:from>
    <xdr:to>
      <xdr:col>20</xdr:col>
      <xdr:colOff>209550</xdr:colOff>
      <xdr:row>39</xdr:row>
      <xdr:rowOff>93435</xdr:rowOff>
    </xdr:to>
    <xdr:sp macro="" textlink="">
      <xdr:nvSpPr>
        <xdr:cNvPr id="334" name="円/楕円 333"/>
        <xdr:cNvSpPr/>
      </xdr:nvSpPr>
      <xdr:spPr>
        <a:xfrm>
          <a:off x="13843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78212</xdr:rowOff>
    </xdr:from>
    <xdr:ext cx="762000" cy="259045"/>
    <xdr:sp macro="" textlink="">
      <xdr:nvSpPr>
        <xdr:cNvPr id="335" name="テキスト ボックス 334"/>
        <xdr:cNvSpPr txBox="1"/>
      </xdr:nvSpPr>
      <xdr:spPr>
        <a:xfrm>
          <a:off x="13512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108857</xdr:rowOff>
    </xdr:from>
    <xdr:to>
      <xdr:col>19</xdr:col>
      <xdr:colOff>6350</xdr:colOff>
      <xdr:row>39</xdr:row>
      <xdr:rowOff>39007</xdr:rowOff>
    </xdr:to>
    <xdr:sp macro="" textlink="">
      <xdr:nvSpPr>
        <xdr:cNvPr id="336" name="円/楕円 335"/>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23784</xdr:rowOff>
    </xdr:from>
    <xdr:ext cx="762000" cy="259045"/>
    <xdr:sp macro="" textlink="">
      <xdr:nvSpPr>
        <xdr:cNvPr id="337" name="テキスト ボックス 336"/>
        <xdr:cNvSpPr txBox="1"/>
      </xdr:nvSpPr>
      <xdr:spPr>
        <a:xfrm>
          <a:off x="12623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従来からの起債抑制策により、類似団体平均</a:t>
          </a:r>
          <a:r>
            <a:rPr lang="en-US" altLang="ja-JP" sz="1100">
              <a:solidFill>
                <a:schemeClr val="dk1"/>
              </a:solidFill>
              <a:effectLst/>
              <a:latin typeface="+mn-lt"/>
              <a:ea typeface="+mn-ea"/>
              <a:cs typeface="+mn-cs"/>
            </a:rPr>
            <a:t>(13.3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を大きく下回っており、前年度より</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ポイント改善している。要因としては、地</a:t>
          </a:r>
          <a:r>
            <a:rPr lang="ja-JP" altLang="en-US" sz="1100">
              <a:solidFill>
                <a:schemeClr val="dk1"/>
              </a:solidFill>
              <a:effectLst/>
              <a:latin typeface="+mn-lt"/>
              <a:ea typeface="+mn-ea"/>
              <a:cs typeface="+mn-cs"/>
            </a:rPr>
            <a:t>方</a:t>
          </a:r>
          <a:r>
            <a:rPr lang="ja-JP" altLang="ja-JP" sz="1100">
              <a:solidFill>
                <a:schemeClr val="dk1"/>
              </a:solidFill>
              <a:effectLst/>
              <a:latin typeface="+mn-lt"/>
              <a:ea typeface="+mn-ea"/>
              <a:cs typeface="+mn-cs"/>
            </a:rPr>
            <a:t>債等の償還終了による。平成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年度から普通会計債及び公営企業債の公的資金の補償金免除繰上償還を行っており、今後も将来的な負担に十分留意しつつ、過度に起債に依存することのない財政運営を行う。</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69850</xdr:rowOff>
    </xdr:to>
    <xdr:cxnSp macro="">
      <xdr:nvCxnSpPr>
        <xdr:cNvPr id="367" name="直線コネクタ 366"/>
        <xdr:cNvCxnSpPr/>
      </xdr:nvCxnSpPr>
      <xdr:spPr>
        <a:xfrm flipV="1">
          <a:off x="4826000" y="123679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8"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9" name="直線コネクタ 368"/>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70"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71" name="直線コネクタ 370"/>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91622</xdr:rowOff>
    </xdr:from>
    <xdr:to>
      <xdr:col>7</xdr:col>
      <xdr:colOff>15875</xdr:colOff>
      <xdr:row>73</xdr:row>
      <xdr:rowOff>167822</xdr:rowOff>
    </xdr:to>
    <xdr:cxnSp macro="">
      <xdr:nvCxnSpPr>
        <xdr:cNvPr id="372" name="直線コネクタ 371"/>
        <xdr:cNvCxnSpPr/>
      </xdr:nvCxnSpPr>
      <xdr:spPr>
        <a:xfrm flipV="1">
          <a:off x="3987800" y="12607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3"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4" name="フローチャート : 判断 373"/>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167822</xdr:rowOff>
    </xdr:from>
    <xdr:to>
      <xdr:col>5</xdr:col>
      <xdr:colOff>549275</xdr:colOff>
      <xdr:row>74</xdr:row>
      <xdr:rowOff>39915</xdr:rowOff>
    </xdr:to>
    <xdr:cxnSp macro="">
      <xdr:nvCxnSpPr>
        <xdr:cNvPr id="375" name="直線コネクタ 374"/>
        <xdr:cNvCxnSpPr/>
      </xdr:nvCxnSpPr>
      <xdr:spPr>
        <a:xfrm flipV="1">
          <a:off x="3098800" y="12683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146957</xdr:rowOff>
    </xdr:from>
    <xdr:to>
      <xdr:col>5</xdr:col>
      <xdr:colOff>600075</xdr:colOff>
      <xdr:row>77</xdr:row>
      <xdr:rowOff>77107</xdr:rowOff>
    </xdr:to>
    <xdr:sp macro="" textlink="">
      <xdr:nvSpPr>
        <xdr:cNvPr id="376" name="フローチャート : 判断 375"/>
        <xdr:cNvSpPr/>
      </xdr:nvSpPr>
      <xdr:spPr>
        <a:xfrm>
          <a:off x="3937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61884</xdr:rowOff>
    </xdr:from>
    <xdr:ext cx="736600" cy="259045"/>
    <xdr:sp macro="" textlink="">
      <xdr:nvSpPr>
        <xdr:cNvPr id="377" name="テキスト ボックス 376"/>
        <xdr:cNvSpPr txBox="1"/>
      </xdr:nvSpPr>
      <xdr:spPr>
        <a:xfrm>
          <a:off x="3606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39915</xdr:rowOff>
    </xdr:from>
    <xdr:to>
      <xdr:col>4</xdr:col>
      <xdr:colOff>346075</xdr:colOff>
      <xdr:row>74</xdr:row>
      <xdr:rowOff>83457</xdr:rowOff>
    </xdr:to>
    <xdr:cxnSp macro="">
      <xdr:nvCxnSpPr>
        <xdr:cNvPr id="378" name="直線コネクタ 377"/>
        <xdr:cNvCxnSpPr/>
      </xdr:nvCxnSpPr>
      <xdr:spPr>
        <a:xfrm flipV="1">
          <a:off x="2209800" y="12727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9" name="フローチャート : 判断 378"/>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80" name="テキスト ボックス 379"/>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83457</xdr:rowOff>
    </xdr:from>
    <xdr:to>
      <xdr:col>3</xdr:col>
      <xdr:colOff>142875</xdr:colOff>
      <xdr:row>75</xdr:row>
      <xdr:rowOff>42635</xdr:rowOff>
    </xdr:to>
    <xdr:cxnSp macro="">
      <xdr:nvCxnSpPr>
        <xdr:cNvPr id="381" name="直線コネクタ 380"/>
        <xdr:cNvCxnSpPr/>
      </xdr:nvCxnSpPr>
      <xdr:spPr>
        <a:xfrm flipV="1">
          <a:off x="1320800" y="12770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13607</xdr:rowOff>
    </xdr:from>
    <xdr:to>
      <xdr:col>3</xdr:col>
      <xdr:colOff>193675</xdr:colOff>
      <xdr:row>79</xdr:row>
      <xdr:rowOff>115207</xdr:rowOff>
    </xdr:to>
    <xdr:sp macro="" textlink="">
      <xdr:nvSpPr>
        <xdr:cNvPr id="382" name="フローチャート : 判断 381"/>
        <xdr:cNvSpPr/>
      </xdr:nvSpPr>
      <xdr:spPr>
        <a:xfrm>
          <a:off x="2159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99984</xdr:rowOff>
    </xdr:from>
    <xdr:ext cx="762000" cy="259045"/>
    <xdr:sp macro="" textlink="">
      <xdr:nvSpPr>
        <xdr:cNvPr id="383" name="テキスト ボックス 382"/>
        <xdr:cNvSpPr txBox="1"/>
      </xdr:nvSpPr>
      <xdr:spPr>
        <a:xfrm>
          <a:off x="1828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384" name="フローチャート : 判断 383"/>
        <xdr:cNvSpPr/>
      </xdr:nvSpPr>
      <xdr:spPr>
        <a:xfrm>
          <a:off x="1270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143527</xdr:rowOff>
    </xdr:from>
    <xdr:ext cx="762000" cy="259045"/>
    <xdr:sp macro="" textlink="">
      <xdr:nvSpPr>
        <xdr:cNvPr id="385" name="テキスト ボックス 384"/>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40822</xdr:rowOff>
    </xdr:from>
    <xdr:to>
      <xdr:col>7</xdr:col>
      <xdr:colOff>66675</xdr:colOff>
      <xdr:row>73</xdr:row>
      <xdr:rowOff>142422</xdr:rowOff>
    </xdr:to>
    <xdr:sp macro="" textlink="">
      <xdr:nvSpPr>
        <xdr:cNvPr id="391" name="円/楕円 390"/>
        <xdr:cNvSpPr/>
      </xdr:nvSpPr>
      <xdr:spPr>
        <a:xfrm>
          <a:off x="47752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57349</xdr:rowOff>
    </xdr:from>
    <xdr:ext cx="762000" cy="259045"/>
    <xdr:sp macro="" textlink="">
      <xdr:nvSpPr>
        <xdr:cNvPr id="392" name="公債費該当値テキスト"/>
        <xdr:cNvSpPr txBox="1"/>
      </xdr:nvSpPr>
      <xdr:spPr>
        <a:xfrm>
          <a:off x="49149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117022</xdr:rowOff>
    </xdr:from>
    <xdr:to>
      <xdr:col>5</xdr:col>
      <xdr:colOff>600075</xdr:colOff>
      <xdr:row>74</xdr:row>
      <xdr:rowOff>47172</xdr:rowOff>
    </xdr:to>
    <xdr:sp macro="" textlink="">
      <xdr:nvSpPr>
        <xdr:cNvPr id="393" name="円/楕円 392"/>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57349</xdr:rowOff>
    </xdr:from>
    <xdr:ext cx="736600" cy="259045"/>
    <xdr:sp macro="" textlink="">
      <xdr:nvSpPr>
        <xdr:cNvPr id="394" name="テキスト ボックス 393"/>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160565</xdr:rowOff>
    </xdr:from>
    <xdr:to>
      <xdr:col>4</xdr:col>
      <xdr:colOff>396875</xdr:colOff>
      <xdr:row>74</xdr:row>
      <xdr:rowOff>90715</xdr:rowOff>
    </xdr:to>
    <xdr:sp macro="" textlink="">
      <xdr:nvSpPr>
        <xdr:cNvPr id="395" name="円/楕円 394"/>
        <xdr:cNvSpPr/>
      </xdr:nvSpPr>
      <xdr:spPr>
        <a:xfrm>
          <a:off x="3048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100892</xdr:rowOff>
    </xdr:from>
    <xdr:ext cx="762000" cy="259045"/>
    <xdr:sp macro="" textlink="">
      <xdr:nvSpPr>
        <xdr:cNvPr id="396" name="テキスト ボックス 395"/>
        <xdr:cNvSpPr txBox="1"/>
      </xdr:nvSpPr>
      <xdr:spPr>
        <a:xfrm>
          <a:off x="2717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32657</xdr:rowOff>
    </xdr:from>
    <xdr:to>
      <xdr:col>3</xdr:col>
      <xdr:colOff>193675</xdr:colOff>
      <xdr:row>74</xdr:row>
      <xdr:rowOff>134257</xdr:rowOff>
    </xdr:to>
    <xdr:sp macro="" textlink="">
      <xdr:nvSpPr>
        <xdr:cNvPr id="397" name="円/楕円 396"/>
        <xdr:cNvSpPr/>
      </xdr:nvSpPr>
      <xdr:spPr>
        <a:xfrm>
          <a:off x="2159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144434</xdr:rowOff>
    </xdr:from>
    <xdr:ext cx="762000" cy="259045"/>
    <xdr:sp macro="" textlink="">
      <xdr:nvSpPr>
        <xdr:cNvPr id="398" name="テキスト ボックス 397"/>
        <xdr:cNvSpPr txBox="1"/>
      </xdr:nvSpPr>
      <xdr:spPr>
        <a:xfrm>
          <a:off x="1828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163285</xdr:rowOff>
    </xdr:from>
    <xdr:to>
      <xdr:col>1</xdr:col>
      <xdr:colOff>676275</xdr:colOff>
      <xdr:row>75</xdr:row>
      <xdr:rowOff>93435</xdr:rowOff>
    </xdr:to>
    <xdr:sp macro="" textlink="">
      <xdr:nvSpPr>
        <xdr:cNvPr id="399" name="円/楕円 398"/>
        <xdr:cNvSpPr/>
      </xdr:nvSpPr>
      <xdr:spPr>
        <a:xfrm>
          <a:off x="1270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103612</xdr:rowOff>
    </xdr:from>
    <xdr:ext cx="762000" cy="259045"/>
    <xdr:sp macro="" textlink="">
      <xdr:nvSpPr>
        <xdr:cNvPr id="400" name="テキスト ボックス 399"/>
        <xdr:cNvSpPr txBox="1"/>
      </xdr:nvSpPr>
      <xdr:spPr>
        <a:xfrm>
          <a:off x="939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公債費以外の経常収支比率は、類似団体平均（</a:t>
          </a:r>
          <a:r>
            <a:rPr lang="en-US" altLang="ja-JP" sz="1100">
              <a:solidFill>
                <a:schemeClr val="dk1"/>
              </a:solidFill>
              <a:effectLst/>
              <a:latin typeface="+mn-lt"/>
              <a:ea typeface="+mn-ea"/>
              <a:cs typeface="+mn-cs"/>
            </a:rPr>
            <a:t>69.1%</a:t>
          </a:r>
          <a:r>
            <a:rPr lang="ja-JP" altLang="ja-JP" sz="1100">
              <a:solidFill>
                <a:schemeClr val="dk1"/>
              </a:solidFill>
              <a:effectLst/>
              <a:latin typeface="+mn-lt"/>
              <a:ea typeface="+mn-ea"/>
              <a:cs typeface="+mn-cs"/>
            </a:rPr>
            <a:t>）を大きく上回っている。人件費及び補助費等の比率が高いためで、要因としては公立施設が多いこと、一部事務組合への高負担が挙げられる。今後は、行革に掲げる定員管理の適正化等を推進して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101854</xdr:rowOff>
    </xdr:to>
    <xdr:cxnSp macro="">
      <xdr:nvCxnSpPr>
        <xdr:cNvPr id="426" name="直線コネクタ 425"/>
        <xdr:cNvCxnSpPr/>
      </xdr:nvCxnSpPr>
      <xdr:spPr>
        <a:xfrm flipV="1">
          <a:off x="16510000" y="1254455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27"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28" name="直線コネクタ 427"/>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9"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30" name="直線コネクタ 429"/>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10413</xdr:rowOff>
    </xdr:from>
    <xdr:to>
      <xdr:col>24</xdr:col>
      <xdr:colOff>31750</xdr:colOff>
      <xdr:row>80</xdr:row>
      <xdr:rowOff>12700</xdr:rowOff>
    </xdr:to>
    <xdr:cxnSp macro="">
      <xdr:nvCxnSpPr>
        <xdr:cNvPr id="431" name="直線コネクタ 430"/>
        <xdr:cNvCxnSpPr/>
      </xdr:nvCxnSpPr>
      <xdr:spPr>
        <a:xfrm flipV="1">
          <a:off x="15671800" y="13554963"/>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108729</xdr:rowOff>
    </xdr:from>
    <xdr:ext cx="762000" cy="259045"/>
    <xdr:sp macro="" textlink="">
      <xdr:nvSpPr>
        <xdr:cNvPr id="432" name="公債費以外平均値テキスト"/>
        <xdr:cNvSpPr txBox="1"/>
      </xdr:nvSpPr>
      <xdr:spPr>
        <a:xfrm>
          <a:off x="16598900" y="12796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3" name="フローチャート : 判断 432"/>
        <xdr:cNvSpPr/>
      </xdr:nvSpPr>
      <xdr:spPr>
        <a:xfrm>
          <a:off x="164592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58420</xdr:rowOff>
    </xdr:to>
    <xdr:cxnSp macro="">
      <xdr:nvCxnSpPr>
        <xdr:cNvPr id="434" name="直線コネクタ 433"/>
        <xdr:cNvCxnSpPr/>
      </xdr:nvCxnSpPr>
      <xdr:spPr>
        <a:xfrm flipV="1">
          <a:off x="14782800" y="1372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5" name="フローチャート : 判断 434"/>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36" name="テキスト ボックス 435"/>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143002</xdr:rowOff>
    </xdr:from>
    <xdr:to>
      <xdr:col>21</xdr:col>
      <xdr:colOff>361950</xdr:colOff>
      <xdr:row>80</xdr:row>
      <xdr:rowOff>58420</xdr:rowOff>
    </xdr:to>
    <xdr:cxnSp macro="">
      <xdr:nvCxnSpPr>
        <xdr:cNvPr id="437" name="直線コネクタ 436"/>
        <xdr:cNvCxnSpPr/>
      </xdr:nvCxnSpPr>
      <xdr:spPr>
        <a:xfrm>
          <a:off x="13893800" y="136875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92202</xdr:rowOff>
    </xdr:from>
    <xdr:to>
      <xdr:col>21</xdr:col>
      <xdr:colOff>412750</xdr:colOff>
      <xdr:row>76</xdr:row>
      <xdr:rowOff>22352</xdr:rowOff>
    </xdr:to>
    <xdr:sp macro="" textlink="">
      <xdr:nvSpPr>
        <xdr:cNvPr id="438" name="フローチャート : 判断 437"/>
        <xdr:cNvSpPr/>
      </xdr:nvSpPr>
      <xdr:spPr>
        <a:xfrm>
          <a:off x="14732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32529</xdr:rowOff>
    </xdr:from>
    <xdr:ext cx="762000" cy="259045"/>
    <xdr:sp macro="" textlink="">
      <xdr:nvSpPr>
        <xdr:cNvPr id="439" name="テキスト ボックス 438"/>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120142</xdr:rowOff>
    </xdr:from>
    <xdr:to>
      <xdr:col>20</xdr:col>
      <xdr:colOff>158750</xdr:colOff>
      <xdr:row>79</xdr:row>
      <xdr:rowOff>143002</xdr:rowOff>
    </xdr:to>
    <xdr:cxnSp macro="">
      <xdr:nvCxnSpPr>
        <xdr:cNvPr id="440" name="直線コネクタ 439"/>
        <xdr:cNvCxnSpPr/>
      </xdr:nvCxnSpPr>
      <xdr:spPr>
        <a:xfrm>
          <a:off x="13004800" y="136646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1" name="フローチャート : 判断 440"/>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2" name="テキスト ボックス 441"/>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43" name="フローチャート : 判断 442"/>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44" name="テキスト ボックス 443"/>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131063</xdr:rowOff>
    </xdr:from>
    <xdr:to>
      <xdr:col>24</xdr:col>
      <xdr:colOff>82550</xdr:colOff>
      <xdr:row>79</xdr:row>
      <xdr:rowOff>61213</xdr:rowOff>
    </xdr:to>
    <xdr:sp macro="" textlink="">
      <xdr:nvSpPr>
        <xdr:cNvPr id="450" name="円/楕円 449"/>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39640</xdr:rowOff>
    </xdr:from>
    <xdr:ext cx="762000" cy="259045"/>
    <xdr:sp macro="" textlink="">
      <xdr:nvSpPr>
        <xdr:cNvPr id="451" name="公債費以外該当値テキスト"/>
        <xdr:cNvSpPr txBox="1"/>
      </xdr:nvSpPr>
      <xdr:spPr>
        <a:xfrm>
          <a:off x="16598900" y="1341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133350</xdr:rowOff>
    </xdr:from>
    <xdr:to>
      <xdr:col>22</xdr:col>
      <xdr:colOff>615950</xdr:colOff>
      <xdr:row>80</xdr:row>
      <xdr:rowOff>63500</xdr:rowOff>
    </xdr:to>
    <xdr:sp macro="" textlink="">
      <xdr:nvSpPr>
        <xdr:cNvPr id="452" name="円/楕円 451"/>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53" name="テキスト ボックス 452"/>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7620</xdr:rowOff>
    </xdr:from>
    <xdr:to>
      <xdr:col>21</xdr:col>
      <xdr:colOff>412750</xdr:colOff>
      <xdr:row>80</xdr:row>
      <xdr:rowOff>109220</xdr:rowOff>
    </xdr:to>
    <xdr:sp macro="" textlink="">
      <xdr:nvSpPr>
        <xdr:cNvPr id="454" name="円/楕円 453"/>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93997</xdr:rowOff>
    </xdr:from>
    <xdr:ext cx="762000" cy="259045"/>
    <xdr:sp macro="" textlink="">
      <xdr:nvSpPr>
        <xdr:cNvPr id="455" name="テキスト ボックス 454"/>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92202</xdr:rowOff>
    </xdr:from>
    <xdr:to>
      <xdr:col>20</xdr:col>
      <xdr:colOff>209550</xdr:colOff>
      <xdr:row>80</xdr:row>
      <xdr:rowOff>22352</xdr:rowOff>
    </xdr:to>
    <xdr:sp macro="" textlink="">
      <xdr:nvSpPr>
        <xdr:cNvPr id="456" name="円/楕円 455"/>
        <xdr:cNvSpPr/>
      </xdr:nvSpPr>
      <xdr:spPr>
        <a:xfrm>
          <a:off x="13843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7129</xdr:rowOff>
    </xdr:from>
    <xdr:ext cx="762000" cy="259045"/>
    <xdr:sp macro="" textlink="">
      <xdr:nvSpPr>
        <xdr:cNvPr id="457" name="テキスト ボックス 456"/>
        <xdr:cNvSpPr txBox="1"/>
      </xdr:nvSpPr>
      <xdr:spPr>
        <a:xfrm>
          <a:off x="13512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69342</xdr:rowOff>
    </xdr:from>
    <xdr:to>
      <xdr:col>19</xdr:col>
      <xdr:colOff>6350</xdr:colOff>
      <xdr:row>79</xdr:row>
      <xdr:rowOff>170942</xdr:rowOff>
    </xdr:to>
    <xdr:sp macro="" textlink="">
      <xdr:nvSpPr>
        <xdr:cNvPr id="458" name="円/楕円 457"/>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155719</xdr:rowOff>
    </xdr:from>
    <xdr:ext cx="762000" cy="259045"/>
    <xdr:sp macro="" textlink="">
      <xdr:nvSpPr>
        <xdr:cNvPr id="459" name="テキスト ボックス 458"/>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茨城県河内町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84252</xdr:rowOff>
    </xdr:from>
    <xdr:to>
      <xdr:col>4</xdr:col>
      <xdr:colOff>1117600</xdr:colOff>
      <xdr:row>19</xdr:row>
      <xdr:rowOff>47607</xdr:rowOff>
    </xdr:to>
    <xdr:cxnSp macro="">
      <xdr:nvCxnSpPr>
        <xdr:cNvPr id="45" name="直線コネクタ 44"/>
        <xdr:cNvCxnSpPr/>
      </xdr:nvCxnSpPr>
      <xdr:spPr bwMode="auto">
        <a:xfrm flipV="1">
          <a:off x="5651500" y="2189277"/>
          <a:ext cx="0" cy="11635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19684</xdr:rowOff>
    </xdr:from>
    <xdr:ext cx="762000" cy="259045"/>
    <xdr:sp macro="" textlink="">
      <xdr:nvSpPr>
        <xdr:cNvPr id="46" name="人口1人当たり決算額の推移最小値テキスト130"/>
        <xdr:cNvSpPr txBox="1"/>
      </xdr:nvSpPr>
      <xdr:spPr>
        <a:xfrm>
          <a:off x="5740400" y="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76,669</a:t>
          </a:r>
          <a:endParaRPr kumimoji="1" lang="ja-JP" altLang="en-US" sz="1000" b="1">
            <a:latin typeface="ＭＳ Ｐゴシック"/>
          </a:endParaRPr>
        </a:p>
      </xdr:txBody>
    </xdr:sp>
    <xdr:clientData/>
  </xdr:oneCellAnchor>
  <xdr:twoCellAnchor>
    <xdr:from>
      <xdr:col>4</xdr:col>
      <xdr:colOff>1028700</xdr:colOff>
      <xdr:row>19</xdr:row>
      <xdr:rowOff>47607</xdr:rowOff>
    </xdr:from>
    <xdr:to>
      <xdr:col>5</xdr:col>
      <xdr:colOff>73025</xdr:colOff>
      <xdr:row>19</xdr:row>
      <xdr:rowOff>47607</xdr:rowOff>
    </xdr:to>
    <xdr:cxnSp macro="">
      <xdr:nvCxnSpPr>
        <xdr:cNvPr id="47" name="直線コネクタ 46"/>
        <xdr:cNvCxnSpPr/>
      </xdr:nvCxnSpPr>
      <xdr:spPr bwMode="auto">
        <a:xfrm>
          <a:off x="5562600" y="3352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170629</xdr:rowOff>
    </xdr:from>
    <xdr:ext cx="762000" cy="259045"/>
    <xdr:sp macro="" textlink="">
      <xdr:nvSpPr>
        <xdr:cNvPr id="48" name="人口1人当たり決算額の推移最大値テキスト130"/>
        <xdr:cNvSpPr txBox="1"/>
      </xdr:nvSpPr>
      <xdr:spPr>
        <a:xfrm>
          <a:off x="5740400" y="19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229,360</a:t>
          </a:r>
          <a:endParaRPr kumimoji="1" lang="ja-JP" altLang="en-US" sz="1000" b="1">
            <a:latin typeface="ＭＳ Ｐゴシック"/>
          </a:endParaRPr>
        </a:p>
      </xdr:txBody>
    </xdr:sp>
    <xdr:clientData/>
  </xdr:oneCellAnchor>
  <xdr:twoCellAnchor>
    <xdr:from>
      <xdr:col>4</xdr:col>
      <xdr:colOff>1028700</xdr:colOff>
      <xdr:row>12</xdr:row>
      <xdr:rowOff>84252</xdr:rowOff>
    </xdr:from>
    <xdr:to>
      <xdr:col>5</xdr:col>
      <xdr:colOff>73025</xdr:colOff>
      <xdr:row>12</xdr:row>
      <xdr:rowOff>84252</xdr:rowOff>
    </xdr:to>
    <xdr:cxnSp macro="">
      <xdr:nvCxnSpPr>
        <xdr:cNvPr id="49" name="直線コネクタ 48"/>
        <xdr:cNvCxnSpPr/>
      </xdr:nvCxnSpPr>
      <xdr:spPr bwMode="auto">
        <a:xfrm>
          <a:off x="5562600" y="2189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99294</xdr:rowOff>
    </xdr:from>
    <xdr:to>
      <xdr:col>4</xdr:col>
      <xdr:colOff>1117600</xdr:colOff>
      <xdr:row>17</xdr:row>
      <xdr:rowOff>102090</xdr:rowOff>
    </xdr:to>
    <xdr:cxnSp macro="">
      <xdr:nvCxnSpPr>
        <xdr:cNvPr id="50" name="直線コネクタ 49"/>
        <xdr:cNvCxnSpPr/>
      </xdr:nvCxnSpPr>
      <xdr:spPr bwMode="auto">
        <a:xfrm flipV="1">
          <a:off x="5003800" y="3061569"/>
          <a:ext cx="647700" cy="2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120850</xdr:rowOff>
    </xdr:from>
    <xdr:ext cx="762000" cy="259045"/>
    <xdr:sp macro="" textlink="">
      <xdr:nvSpPr>
        <xdr:cNvPr id="51" name="人口1人当たり決算額の推移平均値テキスト130"/>
        <xdr:cNvSpPr txBox="1"/>
      </xdr:nvSpPr>
      <xdr:spPr>
        <a:xfrm>
          <a:off x="5740400" y="30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148773</xdr:rowOff>
    </xdr:from>
    <xdr:to>
      <xdr:col>5</xdr:col>
      <xdr:colOff>34925</xdr:colOff>
      <xdr:row>18</xdr:row>
      <xdr:rowOff>78923</xdr:rowOff>
    </xdr:to>
    <xdr:sp macro="" textlink="">
      <xdr:nvSpPr>
        <xdr:cNvPr id="52" name="フローチャート : 判断 51"/>
        <xdr:cNvSpPr/>
      </xdr:nvSpPr>
      <xdr:spPr bwMode="auto">
        <a:xfrm>
          <a:off x="56007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81973</xdr:rowOff>
    </xdr:from>
    <xdr:to>
      <xdr:col>4</xdr:col>
      <xdr:colOff>469900</xdr:colOff>
      <xdr:row>17</xdr:row>
      <xdr:rowOff>102090</xdr:rowOff>
    </xdr:to>
    <xdr:cxnSp macro="">
      <xdr:nvCxnSpPr>
        <xdr:cNvPr id="53" name="直線コネクタ 52"/>
        <xdr:cNvCxnSpPr/>
      </xdr:nvCxnSpPr>
      <xdr:spPr bwMode="auto">
        <a:xfrm>
          <a:off x="4305300" y="3044248"/>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144315</xdr:rowOff>
    </xdr:from>
    <xdr:to>
      <xdr:col>4</xdr:col>
      <xdr:colOff>520700</xdr:colOff>
      <xdr:row>18</xdr:row>
      <xdr:rowOff>74465</xdr:rowOff>
    </xdr:to>
    <xdr:sp macro="" textlink="">
      <xdr:nvSpPr>
        <xdr:cNvPr id="54" name="フローチャート : 判断 53"/>
        <xdr:cNvSpPr/>
      </xdr:nvSpPr>
      <xdr:spPr bwMode="auto">
        <a:xfrm>
          <a:off x="4953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59242</xdr:rowOff>
    </xdr:from>
    <xdr:ext cx="736600" cy="259045"/>
    <xdr:sp macro="" textlink="">
      <xdr:nvSpPr>
        <xdr:cNvPr id="55" name="テキスト ボックス 54"/>
        <xdr:cNvSpPr txBox="1"/>
      </xdr:nvSpPr>
      <xdr:spPr>
        <a:xfrm>
          <a:off x="4622800" y="31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81973</xdr:rowOff>
    </xdr:from>
    <xdr:to>
      <xdr:col>3</xdr:col>
      <xdr:colOff>904875</xdr:colOff>
      <xdr:row>17</xdr:row>
      <xdr:rowOff>110366</xdr:rowOff>
    </xdr:to>
    <xdr:cxnSp macro="">
      <xdr:nvCxnSpPr>
        <xdr:cNvPr id="56" name="直線コネクタ 55"/>
        <xdr:cNvCxnSpPr/>
      </xdr:nvCxnSpPr>
      <xdr:spPr bwMode="auto">
        <a:xfrm flipV="1">
          <a:off x="3606800" y="3044248"/>
          <a:ext cx="698500" cy="2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103472</xdr:rowOff>
    </xdr:from>
    <xdr:to>
      <xdr:col>3</xdr:col>
      <xdr:colOff>955675</xdr:colOff>
      <xdr:row>18</xdr:row>
      <xdr:rowOff>33622</xdr:rowOff>
    </xdr:to>
    <xdr:sp macro="" textlink="">
      <xdr:nvSpPr>
        <xdr:cNvPr id="57" name="フローチャート : 判断 56"/>
        <xdr:cNvSpPr/>
      </xdr:nvSpPr>
      <xdr:spPr bwMode="auto">
        <a:xfrm>
          <a:off x="4254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18399</xdr:rowOff>
    </xdr:from>
    <xdr:ext cx="762000" cy="259045"/>
    <xdr:sp macro="" textlink="">
      <xdr:nvSpPr>
        <xdr:cNvPr id="58" name="テキスト ボックス 57"/>
        <xdr:cNvSpPr txBox="1"/>
      </xdr:nvSpPr>
      <xdr:spPr>
        <a:xfrm>
          <a:off x="3924300" y="315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110366</xdr:rowOff>
    </xdr:from>
    <xdr:to>
      <xdr:col>3</xdr:col>
      <xdr:colOff>206375</xdr:colOff>
      <xdr:row>17</xdr:row>
      <xdr:rowOff>114564</xdr:rowOff>
    </xdr:to>
    <xdr:cxnSp macro="">
      <xdr:nvCxnSpPr>
        <xdr:cNvPr id="59" name="直線コネクタ 58"/>
        <xdr:cNvCxnSpPr/>
      </xdr:nvCxnSpPr>
      <xdr:spPr bwMode="auto">
        <a:xfrm flipV="1">
          <a:off x="2908300" y="3072641"/>
          <a:ext cx="698500" cy="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159341</xdr:rowOff>
    </xdr:from>
    <xdr:ext cx="762000" cy="259045"/>
    <xdr:sp macro="" textlink="">
      <xdr:nvSpPr>
        <xdr:cNvPr id="61" name="テキスト ボックス 60"/>
        <xdr:cNvSpPr txBox="1"/>
      </xdr:nvSpPr>
      <xdr:spPr>
        <a:xfrm>
          <a:off x="32258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151658</xdr:rowOff>
    </xdr:from>
    <xdr:ext cx="762000" cy="259045"/>
    <xdr:sp macro="" textlink="">
      <xdr:nvSpPr>
        <xdr:cNvPr id="63" name="テキスト ボックス 62"/>
        <xdr:cNvSpPr txBox="1"/>
      </xdr:nvSpPr>
      <xdr:spPr>
        <a:xfrm>
          <a:off x="2527300" y="31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48494</xdr:rowOff>
    </xdr:from>
    <xdr:to>
      <xdr:col>5</xdr:col>
      <xdr:colOff>34925</xdr:colOff>
      <xdr:row>17</xdr:row>
      <xdr:rowOff>150094</xdr:rowOff>
    </xdr:to>
    <xdr:sp macro="" textlink="">
      <xdr:nvSpPr>
        <xdr:cNvPr id="69" name="円/楕円 68"/>
        <xdr:cNvSpPr/>
      </xdr:nvSpPr>
      <xdr:spPr bwMode="auto">
        <a:xfrm>
          <a:off x="5600700" y="301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65021</xdr:rowOff>
    </xdr:from>
    <xdr:ext cx="762000" cy="259045"/>
    <xdr:sp macro="" textlink="">
      <xdr:nvSpPr>
        <xdr:cNvPr id="70" name="人口1人当たり決算額の推移該当値テキスト130"/>
        <xdr:cNvSpPr txBox="1"/>
      </xdr:nvSpPr>
      <xdr:spPr>
        <a:xfrm>
          <a:off x="5740400" y="285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51290</xdr:rowOff>
    </xdr:from>
    <xdr:to>
      <xdr:col>4</xdr:col>
      <xdr:colOff>520700</xdr:colOff>
      <xdr:row>17</xdr:row>
      <xdr:rowOff>152890</xdr:rowOff>
    </xdr:to>
    <xdr:sp macro="" textlink="">
      <xdr:nvSpPr>
        <xdr:cNvPr id="71" name="円/楕円 70"/>
        <xdr:cNvSpPr/>
      </xdr:nvSpPr>
      <xdr:spPr bwMode="auto">
        <a:xfrm>
          <a:off x="4953000" y="301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163067</xdr:rowOff>
    </xdr:from>
    <xdr:ext cx="736600" cy="259045"/>
    <xdr:sp macro="" textlink="">
      <xdr:nvSpPr>
        <xdr:cNvPr id="72" name="テキスト ボックス 71"/>
        <xdr:cNvSpPr txBox="1"/>
      </xdr:nvSpPr>
      <xdr:spPr>
        <a:xfrm>
          <a:off x="4622800" y="2782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114,519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31173</xdr:rowOff>
    </xdr:from>
    <xdr:to>
      <xdr:col>3</xdr:col>
      <xdr:colOff>955675</xdr:colOff>
      <xdr:row>17</xdr:row>
      <xdr:rowOff>132773</xdr:rowOff>
    </xdr:to>
    <xdr:sp macro="" textlink="">
      <xdr:nvSpPr>
        <xdr:cNvPr id="73" name="円/楕円 72"/>
        <xdr:cNvSpPr/>
      </xdr:nvSpPr>
      <xdr:spPr bwMode="auto">
        <a:xfrm>
          <a:off x="4254500" y="299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142950</xdr:rowOff>
    </xdr:from>
    <xdr:ext cx="762000" cy="259045"/>
    <xdr:sp macro="" textlink="">
      <xdr:nvSpPr>
        <xdr:cNvPr id="74" name="テキスト ボックス 73"/>
        <xdr:cNvSpPr txBox="1"/>
      </xdr:nvSpPr>
      <xdr:spPr>
        <a:xfrm>
          <a:off x="3924300" y="276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117,159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59566</xdr:rowOff>
    </xdr:from>
    <xdr:to>
      <xdr:col>3</xdr:col>
      <xdr:colOff>257175</xdr:colOff>
      <xdr:row>17</xdr:row>
      <xdr:rowOff>161166</xdr:rowOff>
    </xdr:to>
    <xdr:sp macro="" textlink="">
      <xdr:nvSpPr>
        <xdr:cNvPr id="75" name="円/楕円 74"/>
        <xdr:cNvSpPr/>
      </xdr:nvSpPr>
      <xdr:spPr bwMode="auto">
        <a:xfrm>
          <a:off x="3556000" y="3021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145943</xdr:rowOff>
    </xdr:from>
    <xdr:ext cx="762000" cy="259045"/>
    <xdr:sp macro="" textlink="">
      <xdr:nvSpPr>
        <xdr:cNvPr id="76" name="テキスト ボックス 75"/>
        <xdr:cNvSpPr txBox="1"/>
      </xdr:nvSpPr>
      <xdr:spPr>
        <a:xfrm>
          <a:off x="3225800" y="310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63764</xdr:rowOff>
    </xdr:from>
    <xdr:to>
      <xdr:col>2</xdr:col>
      <xdr:colOff>692150</xdr:colOff>
      <xdr:row>17</xdr:row>
      <xdr:rowOff>165364</xdr:rowOff>
    </xdr:to>
    <xdr:sp macro="" textlink="">
      <xdr:nvSpPr>
        <xdr:cNvPr id="77" name="円/楕円 76"/>
        <xdr:cNvSpPr/>
      </xdr:nvSpPr>
      <xdr:spPr bwMode="auto">
        <a:xfrm>
          <a:off x="2857500" y="302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4091</xdr:rowOff>
    </xdr:from>
    <xdr:ext cx="762000" cy="259045"/>
    <xdr:sp macro="" textlink="">
      <xdr:nvSpPr>
        <xdr:cNvPr id="78" name="テキスト ボックス 77"/>
        <xdr:cNvSpPr txBox="1"/>
      </xdr:nvSpPr>
      <xdr:spPr>
        <a:xfrm>
          <a:off x="2527300" y="279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105420</xdr:rowOff>
    </xdr:from>
    <xdr:to>
      <xdr:col>4</xdr:col>
      <xdr:colOff>1117600</xdr:colOff>
      <xdr:row>38</xdr:row>
      <xdr:rowOff>83749</xdr:rowOff>
    </xdr:to>
    <xdr:cxnSp macro="">
      <xdr:nvCxnSpPr>
        <xdr:cNvPr id="106" name="直線コネクタ 105"/>
        <xdr:cNvCxnSpPr/>
      </xdr:nvCxnSpPr>
      <xdr:spPr bwMode="auto">
        <a:xfrm flipV="1">
          <a:off x="5651500" y="6029970"/>
          <a:ext cx="0" cy="152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55826</xdr:rowOff>
    </xdr:from>
    <xdr:ext cx="762000" cy="259045"/>
    <xdr:sp macro="" textlink="">
      <xdr:nvSpPr>
        <xdr:cNvPr id="107" name="人口1人当たり決算額の推移最小値テキスト445"/>
        <xdr:cNvSpPr txBox="1"/>
      </xdr:nvSpPr>
      <xdr:spPr>
        <a:xfrm>
          <a:off x="5740400" y="752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8,446</a:t>
          </a:r>
          <a:endParaRPr kumimoji="1" lang="ja-JP" altLang="en-US" sz="1000" b="1">
            <a:latin typeface="ＭＳ Ｐゴシック"/>
          </a:endParaRPr>
        </a:p>
      </xdr:txBody>
    </xdr:sp>
    <xdr:clientData/>
  </xdr:oneCellAnchor>
  <xdr:twoCellAnchor>
    <xdr:from>
      <xdr:col>4</xdr:col>
      <xdr:colOff>1028700</xdr:colOff>
      <xdr:row>38</xdr:row>
      <xdr:rowOff>83749</xdr:rowOff>
    </xdr:from>
    <xdr:to>
      <xdr:col>5</xdr:col>
      <xdr:colOff>73025</xdr:colOff>
      <xdr:row>38</xdr:row>
      <xdr:rowOff>83749</xdr:rowOff>
    </xdr:to>
    <xdr:cxnSp macro="">
      <xdr:nvCxnSpPr>
        <xdr:cNvPr id="108" name="直線コネクタ 107"/>
        <xdr:cNvCxnSpPr/>
      </xdr:nvCxnSpPr>
      <xdr:spPr bwMode="auto">
        <a:xfrm>
          <a:off x="5562600" y="75513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20347</xdr:rowOff>
    </xdr:from>
    <xdr:ext cx="762000" cy="259045"/>
    <xdr:sp macro="" textlink="">
      <xdr:nvSpPr>
        <xdr:cNvPr id="109" name="人口1人当たり決算額の推移最大値テキスト445"/>
        <xdr:cNvSpPr txBox="1"/>
      </xdr:nvSpPr>
      <xdr:spPr>
        <a:xfrm>
          <a:off x="5740400" y="57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41,722</a:t>
          </a:r>
          <a:endParaRPr kumimoji="1" lang="ja-JP" altLang="en-US" sz="1000" b="1">
            <a:latin typeface="ＭＳ Ｐゴシック"/>
          </a:endParaRPr>
        </a:p>
      </xdr:txBody>
    </xdr:sp>
    <xdr:clientData/>
  </xdr:oneCellAnchor>
  <xdr:twoCellAnchor>
    <xdr:from>
      <xdr:col>4</xdr:col>
      <xdr:colOff>1028700</xdr:colOff>
      <xdr:row>33</xdr:row>
      <xdr:rowOff>105420</xdr:rowOff>
    </xdr:from>
    <xdr:to>
      <xdr:col>5</xdr:col>
      <xdr:colOff>73025</xdr:colOff>
      <xdr:row>33</xdr:row>
      <xdr:rowOff>105420</xdr:rowOff>
    </xdr:to>
    <xdr:cxnSp macro="">
      <xdr:nvCxnSpPr>
        <xdr:cNvPr id="110" name="直線コネクタ 109"/>
        <xdr:cNvCxnSpPr/>
      </xdr:nvCxnSpPr>
      <xdr:spPr bwMode="auto">
        <a:xfrm>
          <a:off x="5562600" y="6029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81509</xdr:rowOff>
    </xdr:from>
    <xdr:to>
      <xdr:col>4</xdr:col>
      <xdr:colOff>1117600</xdr:colOff>
      <xdr:row>35</xdr:row>
      <xdr:rowOff>289123</xdr:rowOff>
    </xdr:to>
    <xdr:cxnSp macro="">
      <xdr:nvCxnSpPr>
        <xdr:cNvPr id="111" name="直線コネクタ 110"/>
        <xdr:cNvCxnSpPr/>
      </xdr:nvCxnSpPr>
      <xdr:spPr bwMode="auto">
        <a:xfrm>
          <a:off x="5003800" y="6691859"/>
          <a:ext cx="647700" cy="20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327362</xdr:rowOff>
    </xdr:from>
    <xdr:ext cx="762000" cy="259045"/>
    <xdr:sp macro="" textlink="">
      <xdr:nvSpPr>
        <xdr:cNvPr id="112" name="人口1人当たり決算額の推移平均値テキスト445"/>
        <xdr:cNvSpPr txBox="1"/>
      </xdr:nvSpPr>
      <xdr:spPr>
        <a:xfrm>
          <a:off x="5740400" y="659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139385</xdr:rowOff>
    </xdr:from>
    <xdr:to>
      <xdr:col>5</xdr:col>
      <xdr:colOff>34925</xdr:colOff>
      <xdr:row>35</xdr:row>
      <xdr:rowOff>240985</xdr:rowOff>
    </xdr:to>
    <xdr:sp macro="" textlink="">
      <xdr:nvSpPr>
        <xdr:cNvPr id="113" name="フローチャート : 判断 112"/>
        <xdr:cNvSpPr/>
      </xdr:nvSpPr>
      <xdr:spPr bwMode="auto">
        <a:xfrm>
          <a:off x="56007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246055</xdr:rowOff>
    </xdr:from>
    <xdr:to>
      <xdr:col>4</xdr:col>
      <xdr:colOff>469900</xdr:colOff>
      <xdr:row>35</xdr:row>
      <xdr:rowOff>81509</xdr:rowOff>
    </xdr:to>
    <xdr:cxnSp macro="">
      <xdr:nvCxnSpPr>
        <xdr:cNvPr id="114" name="直線コネクタ 113"/>
        <xdr:cNvCxnSpPr/>
      </xdr:nvCxnSpPr>
      <xdr:spPr bwMode="auto">
        <a:xfrm>
          <a:off x="4305300" y="6513505"/>
          <a:ext cx="698500" cy="178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98146</xdr:rowOff>
    </xdr:from>
    <xdr:to>
      <xdr:col>4</xdr:col>
      <xdr:colOff>520700</xdr:colOff>
      <xdr:row>35</xdr:row>
      <xdr:rowOff>199746</xdr:rowOff>
    </xdr:to>
    <xdr:sp macro="" textlink="">
      <xdr:nvSpPr>
        <xdr:cNvPr id="115" name="フローチャート : 判断 114"/>
        <xdr:cNvSpPr/>
      </xdr:nvSpPr>
      <xdr:spPr bwMode="auto">
        <a:xfrm>
          <a:off x="49530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184523</xdr:rowOff>
    </xdr:from>
    <xdr:ext cx="736600" cy="259045"/>
    <xdr:sp macro="" textlink="">
      <xdr:nvSpPr>
        <xdr:cNvPr id="116" name="テキスト ボックス 115"/>
        <xdr:cNvSpPr txBox="1"/>
      </xdr:nvSpPr>
      <xdr:spPr>
        <a:xfrm>
          <a:off x="4622800" y="679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135732</xdr:rowOff>
    </xdr:from>
    <xdr:to>
      <xdr:col>3</xdr:col>
      <xdr:colOff>904875</xdr:colOff>
      <xdr:row>34</xdr:row>
      <xdr:rowOff>246055</xdr:rowOff>
    </xdr:to>
    <xdr:cxnSp macro="">
      <xdr:nvCxnSpPr>
        <xdr:cNvPr id="117" name="直線コネクタ 116"/>
        <xdr:cNvCxnSpPr/>
      </xdr:nvCxnSpPr>
      <xdr:spPr bwMode="auto">
        <a:xfrm>
          <a:off x="3606800" y="6403182"/>
          <a:ext cx="698500" cy="110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330174</xdr:rowOff>
    </xdr:from>
    <xdr:to>
      <xdr:col>3</xdr:col>
      <xdr:colOff>955675</xdr:colOff>
      <xdr:row>35</xdr:row>
      <xdr:rowOff>88874</xdr:rowOff>
    </xdr:to>
    <xdr:sp macro="" textlink="">
      <xdr:nvSpPr>
        <xdr:cNvPr id="118" name="フローチャート : 判断 117"/>
        <xdr:cNvSpPr/>
      </xdr:nvSpPr>
      <xdr:spPr bwMode="auto">
        <a:xfrm>
          <a:off x="42545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73651</xdr:rowOff>
    </xdr:from>
    <xdr:ext cx="762000" cy="259045"/>
    <xdr:sp macro="" textlink="">
      <xdr:nvSpPr>
        <xdr:cNvPr id="119" name="テキスト ボックス 118"/>
        <xdr:cNvSpPr txBox="1"/>
      </xdr:nvSpPr>
      <xdr:spPr>
        <a:xfrm>
          <a:off x="39243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341335</xdr:rowOff>
    </xdr:from>
    <xdr:to>
      <xdr:col>3</xdr:col>
      <xdr:colOff>206375</xdr:colOff>
      <xdr:row>34</xdr:row>
      <xdr:rowOff>135732</xdr:rowOff>
    </xdr:to>
    <xdr:cxnSp macro="">
      <xdr:nvCxnSpPr>
        <xdr:cNvPr id="120" name="直線コネクタ 119"/>
        <xdr:cNvCxnSpPr/>
      </xdr:nvCxnSpPr>
      <xdr:spPr bwMode="auto">
        <a:xfrm>
          <a:off x="2908300" y="6265885"/>
          <a:ext cx="698500" cy="13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54894</xdr:rowOff>
    </xdr:from>
    <xdr:to>
      <xdr:col>3</xdr:col>
      <xdr:colOff>257175</xdr:colOff>
      <xdr:row>34</xdr:row>
      <xdr:rowOff>156494</xdr:rowOff>
    </xdr:to>
    <xdr:sp macro="" textlink="">
      <xdr:nvSpPr>
        <xdr:cNvPr id="121" name="フローチャート : 判断 120"/>
        <xdr:cNvSpPr/>
      </xdr:nvSpPr>
      <xdr:spPr bwMode="auto">
        <a:xfrm>
          <a:off x="35560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166671</xdr:rowOff>
    </xdr:from>
    <xdr:ext cx="762000" cy="259045"/>
    <xdr:sp macro="" textlink="">
      <xdr:nvSpPr>
        <xdr:cNvPr id="122" name="テキスト ボックス 121"/>
        <xdr:cNvSpPr txBox="1"/>
      </xdr:nvSpPr>
      <xdr:spPr>
        <a:xfrm>
          <a:off x="3225800" y="609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75469</xdr:rowOff>
    </xdr:from>
    <xdr:to>
      <xdr:col>2</xdr:col>
      <xdr:colOff>692150</xdr:colOff>
      <xdr:row>34</xdr:row>
      <xdr:rowOff>177069</xdr:rowOff>
    </xdr:to>
    <xdr:sp macro="" textlink="">
      <xdr:nvSpPr>
        <xdr:cNvPr id="123" name="フローチャート : 判断 122"/>
        <xdr:cNvSpPr/>
      </xdr:nvSpPr>
      <xdr:spPr bwMode="auto">
        <a:xfrm>
          <a:off x="2857500" y="6342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161846</xdr:rowOff>
    </xdr:from>
    <xdr:ext cx="762000" cy="259045"/>
    <xdr:sp macro="" textlink="">
      <xdr:nvSpPr>
        <xdr:cNvPr id="124" name="テキスト ボックス 123"/>
        <xdr:cNvSpPr txBox="1"/>
      </xdr:nvSpPr>
      <xdr:spPr>
        <a:xfrm>
          <a:off x="2527300" y="64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238323</xdr:rowOff>
    </xdr:from>
    <xdr:to>
      <xdr:col>5</xdr:col>
      <xdr:colOff>34925</xdr:colOff>
      <xdr:row>35</xdr:row>
      <xdr:rowOff>339923</xdr:rowOff>
    </xdr:to>
    <xdr:sp macro="" textlink="">
      <xdr:nvSpPr>
        <xdr:cNvPr id="130" name="円/楕円 129"/>
        <xdr:cNvSpPr/>
      </xdr:nvSpPr>
      <xdr:spPr bwMode="auto">
        <a:xfrm>
          <a:off x="5600700" y="68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210400</xdr:rowOff>
    </xdr:from>
    <xdr:ext cx="762000" cy="259045"/>
    <xdr:sp macro="" textlink="">
      <xdr:nvSpPr>
        <xdr:cNvPr id="131" name="人口1人当たり決算額の推移該当値テキスト445"/>
        <xdr:cNvSpPr txBox="1"/>
      </xdr:nvSpPr>
      <xdr:spPr>
        <a:xfrm>
          <a:off x="5740400" y="682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30709</xdr:rowOff>
    </xdr:from>
    <xdr:to>
      <xdr:col>4</xdr:col>
      <xdr:colOff>520700</xdr:colOff>
      <xdr:row>35</xdr:row>
      <xdr:rowOff>132309</xdr:rowOff>
    </xdr:to>
    <xdr:sp macro="" textlink="">
      <xdr:nvSpPr>
        <xdr:cNvPr id="132" name="円/楕円 131"/>
        <xdr:cNvSpPr/>
      </xdr:nvSpPr>
      <xdr:spPr bwMode="auto">
        <a:xfrm>
          <a:off x="4953000" y="664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142486</xdr:rowOff>
    </xdr:from>
    <xdr:ext cx="736600" cy="259045"/>
    <xdr:sp macro="" textlink="">
      <xdr:nvSpPr>
        <xdr:cNvPr id="133" name="テキスト ボックス 132"/>
        <xdr:cNvSpPr txBox="1"/>
      </xdr:nvSpPr>
      <xdr:spPr>
        <a:xfrm>
          <a:off x="4622800" y="640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27,245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195255</xdr:rowOff>
    </xdr:from>
    <xdr:to>
      <xdr:col>3</xdr:col>
      <xdr:colOff>955675</xdr:colOff>
      <xdr:row>34</xdr:row>
      <xdr:rowOff>296855</xdr:rowOff>
    </xdr:to>
    <xdr:sp macro="" textlink="">
      <xdr:nvSpPr>
        <xdr:cNvPr id="134" name="円/楕円 133"/>
        <xdr:cNvSpPr/>
      </xdr:nvSpPr>
      <xdr:spPr bwMode="auto">
        <a:xfrm>
          <a:off x="4254500" y="646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307032</xdr:rowOff>
    </xdr:from>
    <xdr:ext cx="762000" cy="259045"/>
    <xdr:sp macro="" textlink="">
      <xdr:nvSpPr>
        <xdr:cNvPr id="135" name="テキスト ボックス 134"/>
        <xdr:cNvSpPr txBox="1"/>
      </xdr:nvSpPr>
      <xdr:spPr>
        <a:xfrm>
          <a:off x="3924300" y="62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84932</xdr:rowOff>
    </xdr:from>
    <xdr:to>
      <xdr:col>3</xdr:col>
      <xdr:colOff>257175</xdr:colOff>
      <xdr:row>34</xdr:row>
      <xdr:rowOff>186532</xdr:rowOff>
    </xdr:to>
    <xdr:sp macro="" textlink="">
      <xdr:nvSpPr>
        <xdr:cNvPr id="136" name="円/楕円 135"/>
        <xdr:cNvSpPr/>
      </xdr:nvSpPr>
      <xdr:spPr bwMode="auto">
        <a:xfrm>
          <a:off x="3556000" y="63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171310</xdr:rowOff>
    </xdr:from>
    <xdr:ext cx="762000" cy="259045"/>
    <xdr:sp macro="" textlink="">
      <xdr:nvSpPr>
        <xdr:cNvPr id="137" name="テキスト ボックス 136"/>
        <xdr:cNvSpPr txBox="1"/>
      </xdr:nvSpPr>
      <xdr:spPr>
        <a:xfrm>
          <a:off x="3225800" y="643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33,559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290535</xdr:rowOff>
    </xdr:from>
    <xdr:to>
      <xdr:col>2</xdr:col>
      <xdr:colOff>692150</xdr:colOff>
      <xdr:row>34</xdr:row>
      <xdr:rowOff>49235</xdr:rowOff>
    </xdr:to>
    <xdr:sp macro="" textlink="">
      <xdr:nvSpPr>
        <xdr:cNvPr id="138" name="円/楕円 137"/>
        <xdr:cNvSpPr/>
      </xdr:nvSpPr>
      <xdr:spPr bwMode="auto">
        <a:xfrm>
          <a:off x="2857500" y="621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59412</xdr:rowOff>
    </xdr:from>
    <xdr:ext cx="762000" cy="259045"/>
    <xdr:sp macro="" textlink="">
      <xdr:nvSpPr>
        <xdr:cNvPr id="139" name="テキスト ボックス 138"/>
        <xdr:cNvSpPr txBox="1"/>
      </xdr:nvSpPr>
      <xdr:spPr>
        <a:xfrm>
          <a:off x="2527300" y="598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実質収支比率については、ここ数年は</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8%</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台と概ね望ましい範囲内で推移して</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きたが、平成</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年度からは</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超とやや高くなっている。</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また財政調整基金残高比率については</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やや上昇傾向にあり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、今年度は、減債基金と併せた一財基金残高比率が</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13.4%</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と、目標値の</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を超えている。その要因としては、</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H21</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H22</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年度の臨時交付金の影響により</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一般財源負担</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が減り</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余剰金</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を積み立ててきた</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事が挙げられる。今後は、</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地方</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交付税等が減少見込みであり、基金に頼っての財政運営が予想されるため、行財政改革を進め、財政の健全化に努める。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実質公債費比率については、前年度（</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11.6%</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）より</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1.3</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改善している。その要因としては、従来からの厳しい起債抑制策による元利償還金の減少</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に加え、一部事務組合負担金の減</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が挙げられる。今後も起債抑制策により低水準化に努める。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将来負担比率については、前年度（</a:t>
          </a:r>
          <a:r>
            <a:rPr kumimoji="1" lang="en-US" altLang="ja-JP" sz="1200">
              <a:latin typeface="+mn-ea"/>
              <a:ea typeface="+mn-ea"/>
            </a:rPr>
            <a:t>77.2%</a:t>
          </a:r>
          <a:r>
            <a:rPr kumimoji="1" lang="ja-JP" altLang="en-US" sz="1200">
              <a:latin typeface="+mn-ea"/>
              <a:ea typeface="+mn-ea"/>
            </a:rPr>
            <a:t>）より</a:t>
          </a:r>
          <a:r>
            <a:rPr kumimoji="1" lang="en-US" altLang="ja-JP" sz="1200">
              <a:latin typeface="+mn-ea"/>
              <a:ea typeface="+mn-ea"/>
            </a:rPr>
            <a:t>25.6</a:t>
          </a:r>
          <a:r>
            <a:rPr kumimoji="1" lang="ja-JP" altLang="en-US" sz="1200">
              <a:latin typeface="+mn-ea"/>
              <a:ea typeface="+mn-ea"/>
            </a:rPr>
            <a:t>ポイント改善している。その要因としては、公営企業債等繰入見込額及び組合等負担等見込額が減少（公営企業：下水の地方債現在高の減少・組合：塵芥、衛生組合の地方債現在高の減少）していることにに加え、充当可能基金の増加（</a:t>
          </a:r>
          <a:r>
            <a:rPr kumimoji="1" lang="en-US" altLang="ja-JP" sz="1200">
              <a:latin typeface="+mn-ea"/>
              <a:ea typeface="+mn-ea"/>
            </a:rPr>
            <a:t>295</a:t>
          </a:r>
          <a:r>
            <a:rPr kumimoji="1" lang="ja-JP" altLang="en-US" sz="1200">
              <a:latin typeface="+mn-ea"/>
              <a:ea typeface="+mn-ea"/>
            </a:rPr>
            <a:t>百万円積立て）が挙げられる。今後も起債抑制策や基金の適正運用を基本として低水準化に努める。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4236832</v>
      </c>
      <c r="BO4" s="349"/>
      <c r="BP4" s="349"/>
      <c r="BQ4" s="349"/>
      <c r="BR4" s="349"/>
      <c r="BS4" s="349"/>
      <c r="BT4" s="349"/>
      <c r="BU4" s="350"/>
      <c r="BV4" s="348">
        <v>4476485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v>
      </c>
      <c r="CU4" s="355"/>
      <c r="CV4" s="355"/>
      <c r="CW4" s="355"/>
      <c r="CX4" s="355"/>
      <c r="CY4" s="355"/>
      <c r="CZ4" s="355"/>
      <c r="DA4" s="356"/>
      <c r="DB4" s="354">
        <v>10.1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3899327</v>
      </c>
      <c r="BO5" s="386"/>
      <c r="BP5" s="386"/>
      <c r="BQ5" s="386"/>
      <c r="BR5" s="386"/>
      <c r="BS5" s="386"/>
      <c r="BT5" s="386"/>
      <c r="BU5" s="387"/>
      <c r="BV5" s="385">
        <v>4162262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88.6</v>
      </c>
      <c r="CU5" s="383"/>
      <c r="CV5" s="383"/>
      <c r="CW5" s="383"/>
      <c r="CX5" s="383"/>
      <c r="CY5" s="383"/>
      <c r="CZ5" s="383"/>
      <c r="DA5" s="384"/>
      <c r="DB5" s="382">
        <v>93.1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337505</v>
      </c>
      <c r="BO6" s="386"/>
      <c r="BP6" s="386"/>
      <c r="BQ6" s="386"/>
      <c r="BR6" s="386"/>
      <c r="BS6" s="386"/>
      <c r="BT6" s="386"/>
      <c r="BU6" s="387"/>
      <c r="BV6" s="385">
        <v>314223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94.7</v>
      </c>
      <c r="CU6" s="423"/>
      <c r="CV6" s="423"/>
      <c r="CW6" s="423"/>
      <c r="CX6" s="423"/>
      <c r="CY6" s="423"/>
      <c r="CZ6" s="423"/>
      <c r="DA6" s="424"/>
      <c r="DB6" s="422">
        <v>99.8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11225</v>
      </c>
      <c r="BO7" s="386"/>
      <c r="BP7" s="386"/>
      <c r="BQ7" s="386"/>
      <c r="BR7" s="386"/>
      <c r="BS7" s="386"/>
      <c r="BT7" s="386"/>
      <c r="BU7" s="387"/>
      <c r="BV7" s="385">
        <v>14658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2959548</v>
      </c>
      <c r="CU7" s="386"/>
      <c r="CV7" s="386"/>
      <c r="CW7" s="386"/>
      <c r="CX7" s="386"/>
      <c r="CY7" s="386"/>
      <c r="CZ7" s="386"/>
      <c r="DA7" s="387"/>
      <c r="DB7" s="385">
        <v>2980310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326280</v>
      </c>
      <c r="BO8" s="386"/>
      <c r="BP8" s="386"/>
      <c r="BQ8" s="386"/>
      <c r="BR8" s="386"/>
      <c r="BS8" s="386"/>
      <c r="BT8" s="386"/>
      <c r="BU8" s="387"/>
      <c r="BV8" s="385">
        <v>299565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0.36</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10172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26715</v>
      </c>
      <c r="BO9" s="386"/>
      <c r="BP9" s="386"/>
      <c r="BQ9" s="386"/>
      <c r="BR9" s="386"/>
      <c r="BS9" s="386"/>
      <c r="BT9" s="386"/>
      <c r="BU9" s="387"/>
      <c r="BV9" s="385">
        <v>78278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6.4</v>
      </c>
      <c r="CU9" s="383"/>
      <c r="CV9" s="383"/>
      <c r="CW9" s="383"/>
      <c r="CX9" s="383"/>
      <c r="CY9" s="383"/>
      <c r="CZ9" s="383"/>
      <c r="DA9" s="384"/>
      <c r="DB9" s="382">
        <v>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10959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20065</v>
      </c>
      <c r="BO10" s="386"/>
      <c r="BP10" s="386"/>
      <c r="BQ10" s="386"/>
      <c r="BR10" s="386"/>
      <c r="BS10" s="386"/>
      <c r="BT10" s="386"/>
      <c r="BU10" s="387"/>
      <c r="BV10" s="385">
        <v>75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9906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20000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9819</v>
      </c>
      <c r="S13" s="467"/>
      <c r="T13" s="467"/>
      <c r="U13" s="467"/>
      <c r="V13" s="468"/>
      <c r="W13" s="401" t="s">
        <v>123</v>
      </c>
      <c r="X13" s="402"/>
      <c r="Y13" s="402"/>
      <c r="Z13" s="402"/>
      <c r="AA13" s="402"/>
      <c r="AB13" s="392"/>
      <c r="AC13" s="436">
        <v>713</v>
      </c>
      <c r="AD13" s="437"/>
      <c r="AE13" s="437"/>
      <c r="AF13" s="437"/>
      <c r="AG13" s="476"/>
      <c r="AH13" s="436">
        <v>834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46780</v>
      </c>
      <c r="BO13" s="386"/>
      <c r="BP13" s="386"/>
      <c r="BQ13" s="386"/>
      <c r="BR13" s="386"/>
      <c r="BS13" s="386"/>
      <c r="BT13" s="386"/>
      <c r="BU13" s="387"/>
      <c r="BV13" s="385">
        <v>58353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11.6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10063</v>
      </c>
      <c r="S14" s="467"/>
      <c r="T14" s="467"/>
      <c r="U14" s="467"/>
      <c r="V14" s="468"/>
      <c r="W14" s="375"/>
      <c r="X14" s="376"/>
      <c r="Y14" s="376"/>
      <c r="Z14" s="376"/>
      <c r="AA14" s="376"/>
      <c r="AB14" s="365"/>
      <c r="AC14" s="469">
        <v>14.8</v>
      </c>
      <c r="AD14" s="470"/>
      <c r="AE14" s="470"/>
      <c r="AF14" s="470"/>
      <c r="AG14" s="471"/>
      <c r="AH14" s="469">
        <v>15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51.6</v>
      </c>
      <c r="CU14" s="481"/>
      <c r="CV14" s="481"/>
      <c r="CW14" s="481"/>
      <c r="CX14" s="481"/>
      <c r="CY14" s="481"/>
      <c r="CZ14" s="481"/>
      <c r="DA14" s="482"/>
      <c r="DB14" s="480">
        <v>77.2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9968</v>
      </c>
      <c r="S15" s="467"/>
      <c r="T15" s="467"/>
      <c r="U15" s="467"/>
      <c r="V15" s="468"/>
      <c r="W15" s="401" t="s">
        <v>130</v>
      </c>
      <c r="X15" s="402"/>
      <c r="Y15" s="402"/>
      <c r="Z15" s="402"/>
      <c r="AA15" s="402"/>
      <c r="AB15" s="392"/>
      <c r="AC15" s="436">
        <v>1428</v>
      </c>
      <c r="AD15" s="437"/>
      <c r="AE15" s="437"/>
      <c r="AF15" s="437"/>
      <c r="AG15" s="476"/>
      <c r="AH15" s="436">
        <v>1737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903791</v>
      </c>
      <c r="BO15" s="349"/>
      <c r="BP15" s="349"/>
      <c r="BQ15" s="349"/>
      <c r="BR15" s="349"/>
      <c r="BS15" s="349"/>
      <c r="BT15" s="349"/>
      <c r="BU15" s="350"/>
      <c r="BV15" s="348">
        <v>902803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29.7</v>
      </c>
      <c r="AD16" s="470"/>
      <c r="AE16" s="470"/>
      <c r="AF16" s="470"/>
      <c r="AG16" s="471"/>
      <c r="AH16" s="469">
        <v>31.3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2522309</v>
      </c>
      <c r="BO16" s="386"/>
      <c r="BP16" s="386"/>
      <c r="BQ16" s="386"/>
      <c r="BR16" s="386"/>
      <c r="BS16" s="386"/>
      <c r="BT16" s="386"/>
      <c r="BU16" s="387"/>
      <c r="BV16" s="385">
        <v>2536270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2674</v>
      </c>
      <c r="AD17" s="437"/>
      <c r="AE17" s="437"/>
      <c r="AF17" s="437"/>
      <c r="AG17" s="476"/>
      <c r="AH17" s="436">
        <v>2830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1137556</v>
      </c>
      <c r="BO17" s="386"/>
      <c r="BP17" s="386"/>
      <c r="BQ17" s="386"/>
      <c r="BR17" s="386"/>
      <c r="BS17" s="386"/>
      <c r="BT17" s="386"/>
      <c r="BU17" s="387"/>
      <c r="BV17" s="385">
        <v>1130658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44.32</v>
      </c>
      <c r="M18" s="498"/>
      <c r="N18" s="498"/>
      <c r="O18" s="498"/>
      <c r="P18" s="498"/>
      <c r="Q18" s="498"/>
      <c r="R18" s="499"/>
      <c r="S18" s="499"/>
      <c r="T18" s="499"/>
      <c r="U18" s="499"/>
      <c r="V18" s="500"/>
      <c r="W18" s="403"/>
      <c r="X18" s="404"/>
      <c r="Y18" s="404"/>
      <c r="Z18" s="404"/>
      <c r="AA18" s="404"/>
      <c r="AB18" s="395"/>
      <c r="AC18" s="501">
        <v>55.5</v>
      </c>
      <c r="AD18" s="502"/>
      <c r="AE18" s="502"/>
      <c r="AF18" s="502"/>
      <c r="AG18" s="503"/>
      <c r="AH18" s="501">
        <v>51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2752587</v>
      </c>
      <c r="BO18" s="386"/>
      <c r="BP18" s="386"/>
      <c r="BQ18" s="386"/>
      <c r="BR18" s="386"/>
      <c r="BS18" s="386"/>
      <c r="BT18" s="386"/>
      <c r="BU18" s="387"/>
      <c r="BV18" s="385">
        <v>2933978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3602844</v>
      </c>
      <c r="BO19" s="386"/>
      <c r="BP19" s="386"/>
      <c r="BQ19" s="386"/>
      <c r="BR19" s="386"/>
      <c r="BS19" s="386"/>
      <c r="BT19" s="386"/>
      <c r="BU19" s="387"/>
      <c r="BV19" s="385">
        <v>3649581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3004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3044076</v>
      </c>
      <c r="BO23" s="386"/>
      <c r="BP23" s="386"/>
      <c r="BQ23" s="386"/>
      <c r="BR23" s="386"/>
      <c r="BS23" s="386"/>
      <c r="BT23" s="386"/>
      <c r="BU23" s="387"/>
      <c r="BV23" s="385">
        <v>3029534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6120</v>
      </c>
      <c r="R24" s="437"/>
      <c r="S24" s="437"/>
      <c r="T24" s="437"/>
      <c r="U24" s="437"/>
      <c r="V24" s="476"/>
      <c r="W24" s="531"/>
      <c r="X24" s="519"/>
      <c r="Y24" s="520"/>
      <c r="Z24" s="435" t="s">
        <v>154</v>
      </c>
      <c r="AA24" s="415"/>
      <c r="AB24" s="415"/>
      <c r="AC24" s="415"/>
      <c r="AD24" s="415"/>
      <c r="AE24" s="415"/>
      <c r="AF24" s="415"/>
      <c r="AG24" s="416"/>
      <c r="AH24" s="436">
        <v>110</v>
      </c>
      <c r="AI24" s="437"/>
      <c r="AJ24" s="437"/>
      <c r="AK24" s="437"/>
      <c r="AL24" s="476"/>
      <c r="AM24" s="436">
        <v>340890</v>
      </c>
      <c r="AN24" s="437"/>
      <c r="AO24" s="437"/>
      <c r="AP24" s="437"/>
      <c r="AQ24" s="437"/>
      <c r="AR24" s="476"/>
      <c r="AS24" s="436">
        <v>3099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2424141</v>
      </c>
      <c r="BO24" s="386"/>
      <c r="BP24" s="386"/>
      <c r="BQ24" s="386"/>
      <c r="BR24" s="386"/>
      <c r="BS24" s="386"/>
      <c r="BT24" s="386"/>
      <c r="BU24" s="387"/>
      <c r="BV24" s="385">
        <v>2322664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5320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101990</v>
      </c>
      <c r="BO25" s="349"/>
      <c r="BP25" s="349"/>
      <c r="BQ25" s="349"/>
      <c r="BR25" s="349"/>
      <c r="BS25" s="349"/>
      <c r="BT25" s="349"/>
      <c r="BU25" s="350"/>
      <c r="BV25" s="348">
        <v>140989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4750</v>
      </c>
      <c r="R26" s="437"/>
      <c r="S26" s="437"/>
      <c r="T26" s="437"/>
      <c r="U26" s="437"/>
      <c r="V26" s="476"/>
      <c r="W26" s="531"/>
      <c r="X26" s="519"/>
      <c r="Y26" s="520"/>
      <c r="Z26" s="435" t="s">
        <v>160</v>
      </c>
      <c r="AA26" s="539"/>
      <c r="AB26" s="539"/>
      <c r="AC26" s="539"/>
      <c r="AD26" s="539"/>
      <c r="AE26" s="539"/>
      <c r="AF26" s="539"/>
      <c r="AG26" s="540"/>
      <c r="AH26" s="436">
        <v>7</v>
      </c>
      <c r="AI26" s="437"/>
      <c r="AJ26" s="437"/>
      <c r="AK26" s="437"/>
      <c r="AL26" s="476"/>
      <c r="AM26" s="436">
        <v>19565</v>
      </c>
      <c r="AN26" s="437"/>
      <c r="AO26" s="437"/>
      <c r="AP26" s="437"/>
      <c r="AQ26" s="437"/>
      <c r="AR26" s="476"/>
      <c r="AS26" s="436">
        <v>2795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70000</v>
      </c>
      <c r="BO27" s="553"/>
      <c r="BP27" s="553"/>
      <c r="BQ27" s="553"/>
      <c r="BR27" s="553"/>
      <c r="BS27" s="553"/>
      <c r="BT27" s="553"/>
      <c r="BU27" s="554"/>
      <c r="BV27" s="552">
        <v>70000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2700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262738</v>
      </c>
      <c r="BO28" s="349"/>
      <c r="BP28" s="349"/>
      <c r="BQ28" s="349"/>
      <c r="BR28" s="349"/>
      <c r="BS28" s="349"/>
      <c r="BT28" s="349"/>
      <c r="BU28" s="350"/>
      <c r="BV28" s="348">
        <v>242673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2600</v>
      </c>
      <c r="R29" s="437"/>
      <c r="S29" s="437"/>
      <c r="T29" s="437"/>
      <c r="U29" s="437"/>
      <c r="V29" s="476"/>
      <c r="W29" s="531"/>
      <c r="X29" s="519"/>
      <c r="Y29" s="520"/>
      <c r="Z29" s="435" t="s">
        <v>170</v>
      </c>
      <c r="AA29" s="415"/>
      <c r="AB29" s="415"/>
      <c r="AC29" s="415"/>
      <c r="AD29" s="415"/>
      <c r="AE29" s="415"/>
      <c r="AF29" s="415"/>
      <c r="AG29" s="416"/>
      <c r="AH29" s="436">
        <v>110</v>
      </c>
      <c r="AI29" s="437"/>
      <c r="AJ29" s="437"/>
      <c r="AK29" s="437"/>
      <c r="AL29" s="476"/>
      <c r="AM29" s="436">
        <v>340890</v>
      </c>
      <c r="AN29" s="437"/>
      <c r="AO29" s="437"/>
      <c r="AP29" s="437"/>
      <c r="AQ29" s="437"/>
      <c r="AR29" s="476"/>
      <c r="AS29" s="436">
        <v>3099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133746</v>
      </c>
      <c r="BO29" s="386"/>
      <c r="BP29" s="386"/>
      <c r="BQ29" s="386"/>
      <c r="BR29" s="386"/>
      <c r="BS29" s="386"/>
      <c r="BT29" s="386"/>
      <c r="BU29" s="387"/>
      <c r="BV29" s="385">
        <v>113716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92.7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819714</v>
      </c>
      <c r="BO30" s="553"/>
      <c r="BP30" s="553"/>
      <c r="BQ30" s="553"/>
      <c r="BR30" s="553"/>
      <c r="BS30" s="553"/>
      <c r="BT30" s="553"/>
      <c r="BU30" s="554"/>
      <c r="BV30" s="552">
        <v>565383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茨城県市町村総合事務組合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河内町土地開発公社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茨城県市町村総合事務組合　県民交通災害共済事業特別会計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茨城租税債権管理機構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茨城県後期高齢者医療広域連合　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茨城県後期高齢者医療広域連合　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龍ケ崎地方塵芥処理組合　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龍ケ崎地方衛生組合　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稲敷地方広域市町村圏事務組合　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稲敷地方広域市町村圏事務組合　養護老人ﾎｰﾑ松風園特別会計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稲敷地方広域市町村圏事務組合　水防事業特別会計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910205</v>
      </c>
      <c r="S5" s="581"/>
      <c r="T5" s="581"/>
      <c r="U5" s="581"/>
      <c r="V5" s="581"/>
      <c r="W5" s="581"/>
      <c r="X5" s="581"/>
      <c r="Y5" s="582"/>
      <c r="Z5" s="583">
        <v>21.5</v>
      </c>
      <c r="AA5" s="583"/>
      <c r="AB5" s="583"/>
      <c r="AC5" s="583"/>
      <c r="AD5" s="584">
        <v>910205</v>
      </c>
      <c r="AE5" s="584"/>
      <c r="AF5" s="584"/>
      <c r="AG5" s="584"/>
      <c r="AH5" s="584"/>
      <c r="AI5" s="584"/>
      <c r="AJ5" s="584"/>
      <c r="AK5" s="584"/>
      <c r="AL5" s="585">
        <v>31.3</v>
      </c>
      <c r="AM5" s="586"/>
      <c r="AN5" s="586"/>
      <c r="AO5" s="587"/>
      <c r="AP5" s="577" t="s">
        <v>208</v>
      </c>
      <c r="AQ5" s="578"/>
      <c r="AR5" s="578"/>
      <c r="AS5" s="578"/>
      <c r="AT5" s="578"/>
      <c r="AU5" s="578"/>
      <c r="AV5" s="578"/>
      <c r="AW5" s="578"/>
      <c r="AX5" s="578"/>
      <c r="AY5" s="578"/>
      <c r="AZ5" s="578"/>
      <c r="BA5" s="578"/>
      <c r="BB5" s="578"/>
      <c r="BC5" s="578"/>
      <c r="BD5" s="578"/>
      <c r="BE5" s="578"/>
      <c r="BF5" s="579"/>
      <c r="BG5" s="591">
        <v>910205</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100478</v>
      </c>
      <c r="S6" s="592"/>
      <c r="T6" s="592"/>
      <c r="U6" s="592"/>
      <c r="V6" s="592"/>
      <c r="W6" s="592"/>
      <c r="X6" s="592"/>
      <c r="Y6" s="593"/>
      <c r="Z6" s="594">
        <v>2.4</v>
      </c>
      <c r="AA6" s="594"/>
      <c r="AB6" s="594"/>
      <c r="AC6" s="594"/>
      <c r="AD6" s="595">
        <v>100478</v>
      </c>
      <c r="AE6" s="595"/>
      <c r="AF6" s="595"/>
      <c r="AG6" s="595"/>
      <c r="AH6" s="595"/>
      <c r="AI6" s="595"/>
      <c r="AJ6" s="595"/>
      <c r="AK6" s="595"/>
      <c r="AL6" s="596">
        <v>3.5</v>
      </c>
      <c r="AM6" s="597"/>
      <c r="AN6" s="597"/>
      <c r="AO6" s="598"/>
      <c r="AP6" s="588" t="s">
        <v>214</v>
      </c>
      <c r="AQ6" s="589"/>
      <c r="AR6" s="589"/>
      <c r="AS6" s="589"/>
      <c r="AT6" s="589"/>
      <c r="AU6" s="589"/>
      <c r="AV6" s="589"/>
      <c r="AW6" s="589"/>
      <c r="AX6" s="589"/>
      <c r="AY6" s="589"/>
      <c r="AZ6" s="589"/>
      <c r="BA6" s="589"/>
      <c r="BB6" s="589"/>
      <c r="BC6" s="589"/>
      <c r="BD6" s="589"/>
      <c r="BE6" s="589"/>
      <c r="BF6" s="590"/>
      <c r="BG6" s="591">
        <v>910205</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83153</v>
      </c>
      <c r="CS6" s="592"/>
      <c r="CT6" s="592"/>
      <c r="CU6" s="592"/>
      <c r="CV6" s="592"/>
      <c r="CW6" s="592"/>
      <c r="CX6" s="592"/>
      <c r="CY6" s="593"/>
      <c r="CZ6" s="594">
        <v>2.1</v>
      </c>
      <c r="DA6" s="594"/>
      <c r="DB6" s="594"/>
      <c r="DC6" s="594"/>
      <c r="DD6" s="600" t="s">
        <v>209</v>
      </c>
      <c r="DE6" s="592"/>
      <c r="DF6" s="592"/>
      <c r="DG6" s="592"/>
      <c r="DH6" s="592"/>
      <c r="DI6" s="592"/>
      <c r="DJ6" s="592"/>
      <c r="DK6" s="592"/>
      <c r="DL6" s="592"/>
      <c r="DM6" s="592"/>
      <c r="DN6" s="592"/>
      <c r="DO6" s="592"/>
      <c r="DP6" s="593"/>
      <c r="DQ6" s="600">
        <v>83153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1886</v>
      </c>
      <c r="S7" s="592"/>
      <c r="T7" s="592"/>
      <c r="U7" s="592"/>
      <c r="V7" s="592"/>
      <c r="W7" s="592"/>
      <c r="X7" s="592"/>
      <c r="Y7" s="593"/>
      <c r="Z7" s="594">
        <v>0</v>
      </c>
      <c r="AA7" s="594"/>
      <c r="AB7" s="594"/>
      <c r="AC7" s="594"/>
      <c r="AD7" s="595">
        <v>1886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408301</v>
      </c>
      <c r="BH7" s="592"/>
      <c r="BI7" s="592"/>
      <c r="BJ7" s="592"/>
      <c r="BK7" s="592"/>
      <c r="BL7" s="592"/>
      <c r="BM7" s="592"/>
      <c r="BN7" s="593"/>
      <c r="BO7" s="594">
        <v>44.9</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913625</v>
      </c>
      <c r="CS7" s="592"/>
      <c r="CT7" s="592"/>
      <c r="CU7" s="592"/>
      <c r="CV7" s="592"/>
      <c r="CW7" s="592"/>
      <c r="CX7" s="592"/>
      <c r="CY7" s="593"/>
      <c r="CZ7" s="594">
        <v>23.4</v>
      </c>
      <c r="DA7" s="594"/>
      <c r="DB7" s="594"/>
      <c r="DC7" s="594"/>
      <c r="DD7" s="600">
        <v>61308</v>
      </c>
      <c r="DE7" s="592"/>
      <c r="DF7" s="592"/>
      <c r="DG7" s="592"/>
      <c r="DH7" s="592"/>
      <c r="DI7" s="592"/>
      <c r="DJ7" s="592"/>
      <c r="DK7" s="592"/>
      <c r="DL7" s="592"/>
      <c r="DM7" s="592"/>
      <c r="DN7" s="592"/>
      <c r="DO7" s="592"/>
      <c r="DP7" s="593"/>
      <c r="DQ7" s="600">
        <v>821456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3105</v>
      </c>
      <c r="S8" s="592"/>
      <c r="T8" s="592"/>
      <c r="U8" s="592"/>
      <c r="V8" s="592"/>
      <c r="W8" s="592"/>
      <c r="X8" s="592"/>
      <c r="Y8" s="593"/>
      <c r="Z8" s="594">
        <v>0.1</v>
      </c>
      <c r="AA8" s="594"/>
      <c r="AB8" s="594"/>
      <c r="AC8" s="594"/>
      <c r="AD8" s="595">
        <v>3105</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14114</v>
      </c>
      <c r="BH8" s="592"/>
      <c r="BI8" s="592"/>
      <c r="BJ8" s="592"/>
      <c r="BK8" s="592"/>
      <c r="BL8" s="592"/>
      <c r="BM8" s="592"/>
      <c r="BN8" s="593"/>
      <c r="BO8" s="594">
        <v>1.6</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1052507</v>
      </c>
      <c r="CS8" s="592"/>
      <c r="CT8" s="592"/>
      <c r="CU8" s="592"/>
      <c r="CV8" s="592"/>
      <c r="CW8" s="592"/>
      <c r="CX8" s="592"/>
      <c r="CY8" s="593"/>
      <c r="CZ8" s="594">
        <v>27</v>
      </c>
      <c r="DA8" s="594"/>
      <c r="DB8" s="594"/>
      <c r="DC8" s="594"/>
      <c r="DD8" s="600">
        <v>8860</v>
      </c>
      <c r="DE8" s="592"/>
      <c r="DF8" s="592"/>
      <c r="DG8" s="592"/>
      <c r="DH8" s="592"/>
      <c r="DI8" s="592"/>
      <c r="DJ8" s="592"/>
      <c r="DK8" s="592"/>
      <c r="DL8" s="592"/>
      <c r="DM8" s="592"/>
      <c r="DN8" s="592"/>
      <c r="DO8" s="592"/>
      <c r="DP8" s="593"/>
      <c r="DQ8" s="600">
        <v>722156</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5165</v>
      </c>
      <c r="S9" s="592"/>
      <c r="T9" s="592"/>
      <c r="U9" s="592"/>
      <c r="V9" s="592"/>
      <c r="W9" s="592"/>
      <c r="X9" s="592"/>
      <c r="Y9" s="593"/>
      <c r="Z9" s="594">
        <v>0.1</v>
      </c>
      <c r="AA9" s="594"/>
      <c r="AB9" s="594"/>
      <c r="AC9" s="594"/>
      <c r="AD9" s="595">
        <v>5165</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349044</v>
      </c>
      <c r="BH9" s="592"/>
      <c r="BI9" s="592"/>
      <c r="BJ9" s="592"/>
      <c r="BK9" s="592"/>
      <c r="BL9" s="592"/>
      <c r="BM9" s="592"/>
      <c r="BN9" s="593"/>
      <c r="BO9" s="594">
        <v>38.299999999999997</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437335</v>
      </c>
      <c r="CS9" s="592"/>
      <c r="CT9" s="592"/>
      <c r="CU9" s="592"/>
      <c r="CV9" s="592"/>
      <c r="CW9" s="592"/>
      <c r="CX9" s="592"/>
      <c r="CY9" s="593"/>
      <c r="CZ9" s="594">
        <v>11.2</v>
      </c>
      <c r="DA9" s="594"/>
      <c r="DB9" s="594"/>
      <c r="DC9" s="594"/>
      <c r="DD9" s="600">
        <v>7607</v>
      </c>
      <c r="DE9" s="592"/>
      <c r="DF9" s="592"/>
      <c r="DG9" s="592"/>
      <c r="DH9" s="592"/>
      <c r="DI9" s="592"/>
      <c r="DJ9" s="592"/>
      <c r="DK9" s="592"/>
      <c r="DL9" s="592"/>
      <c r="DM9" s="592"/>
      <c r="DN9" s="592"/>
      <c r="DO9" s="592"/>
      <c r="DP9" s="593"/>
      <c r="DQ9" s="600">
        <v>348364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80352</v>
      </c>
      <c r="S10" s="592"/>
      <c r="T10" s="592"/>
      <c r="U10" s="592"/>
      <c r="V10" s="592"/>
      <c r="W10" s="592"/>
      <c r="X10" s="592"/>
      <c r="Y10" s="593"/>
      <c r="Z10" s="594">
        <v>1.9</v>
      </c>
      <c r="AA10" s="594"/>
      <c r="AB10" s="594"/>
      <c r="AC10" s="594"/>
      <c r="AD10" s="595">
        <v>80352</v>
      </c>
      <c r="AE10" s="595"/>
      <c r="AF10" s="595"/>
      <c r="AG10" s="595"/>
      <c r="AH10" s="595"/>
      <c r="AI10" s="595"/>
      <c r="AJ10" s="595"/>
      <c r="AK10" s="595"/>
      <c r="AL10" s="596">
        <v>2.8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15989</v>
      </c>
      <c r="BH10" s="592"/>
      <c r="BI10" s="592"/>
      <c r="BJ10" s="592"/>
      <c r="BK10" s="592"/>
      <c r="BL10" s="592"/>
      <c r="BM10" s="592"/>
      <c r="BN10" s="593"/>
      <c r="BO10" s="594">
        <v>1.8</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14630</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18873</v>
      </c>
      <c r="S11" s="592"/>
      <c r="T11" s="592"/>
      <c r="U11" s="592"/>
      <c r="V11" s="592"/>
      <c r="W11" s="592"/>
      <c r="X11" s="592"/>
      <c r="Y11" s="593"/>
      <c r="Z11" s="594">
        <v>0.4</v>
      </c>
      <c r="AA11" s="594"/>
      <c r="AB11" s="594"/>
      <c r="AC11" s="594"/>
      <c r="AD11" s="595">
        <v>18873</v>
      </c>
      <c r="AE11" s="595"/>
      <c r="AF11" s="595"/>
      <c r="AG11" s="595"/>
      <c r="AH11" s="595"/>
      <c r="AI11" s="595"/>
      <c r="AJ11" s="595"/>
      <c r="AK11" s="595"/>
      <c r="AL11" s="596">
        <v>0.6</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29154</v>
      </c>
      <c r="BH11" s="592"/>
      <c r="BI11" s="592"/>
      <c r="BJ11" s="592"/>
      <c r="BK11" s="592"/>
      <c r="BL11" s="592"/>
      <c r="BM11" s="592"/>
      <c r="BN11" s="593"/>
      <c r="BO11" s="594">
        <v>3.2</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149782</v>
      </c>
      <c r="CS11" s="592"/>
      <c r="CT11" s="592"/>
      <c r="CU11" s="592"/>
      <c r="CV11" s="592"/>
      <c r="CW11" s="592"/>
      <c r="CX11" s="592"/>
      <c r="CY11" s="593"/>
      <c r="CZ11" s="594">
        <v>3.8</v>
      </c>
      <c r="DA11" s="594"/>
      <c r="DB11" s="594"/>
      <c r="DC11" s="594"/>
      <c r="DD11" s="600">
        <v>756</v>
      </c>
      <c r="DE11" s="592"/>
      <c r="DF11" s="592"/>
      <c r="DG11" s="592"/>
      <c r="DH11" s="592"/>
      <c r="DI11" s="592"/>
      <c r="DJ11" s="592"/>
      <c r="DK11" s="592"/>
      <c r="DL11" s="592"/>
      <c r="DM11" s="592"/>
      <c r="DN11" s="592"/>
      <c r="DO11" s="592"/>
      <c r="DP11" s="593"/>
      <c r="DQ11" s="600">
        <v>126641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411684</v>
      </c>
      <c r="BH12" s="592"/>
      <c r="BI12" s="592"/>
      <c r="BJ12" s="592"/>
      <c r="BK12" s="592"/>
      <c r="BL12" s="592"/>
      <c r="BM12" s="592"/>
      <c r="BN12" s="593"/>
      <c r="BO12" s="594">
        <v>45.2</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11650</v>
      </c>
      <c r="CS12" s="592"/>
      <c r="CT12" s="592"/>
      <c r="CU12" s="592"/>
      <c r="CV12" s="592"/>
      <c r="CW12" s="592"/>
      <c r="CX12" s="592"/>
      <c r="CY12" s="593"/>
      <c r="CZ12" s="594">
        <v>0.3</v>
      </c>
      <c r="DA12" s="594"/>
      <c r="DB12" s="594"/>
      <c r="DC12" s="594"/>
      <c r="DD12" s="600" t="s">
        <v>111</v>
      </c>
      <c r="DE12" s="592"/>
      <c r="DF12" s="592"/>
      <c r="DG12" s="592"/>
      <c r="DH12" s="592"/>
      <c r="DI12" s="592"/>
      <c r="DJ12" s="592"/>
      <c r="DK12" s="592"/>
      <c r="DL12" s="592"/>
      <c r="DM12" s="592"/>
      <c r="DN12" s="592"/>
      <c r="DO12" s="592"/>
      <c r="DP12" s="593"/>
      <c r="DQ12" s="600">
        <v>9908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23936</v>
      </c>
      <c r="S13" s="592"/>
      <c r="T13" s="592"/>
      <c r="U13" s="592"/>
      <c r="V13" s="592"/>
      <c r="W13" s="592"/>
      <c r="X13" s="592"/>
      <c r="Y13" s="593"/>
      <c r="Z13" s="594">
        <v>0.6</v>
      </c>
      <c r="AA13" s="594"/>
      <c r="AB13" s="594"/>
      <c r="AC13" s="594"/>
      <c r="AD13" s="595">
        <v>23936</v>
      </c>
      <c r="AE13" s="595"/>
      <c r="AF13" s="595"/>
      <c r="AG13" s="595"/>
      <c r="AH13" s="595"/>
      <c r="AI13" s="595"/>
      <c r="AJ13" s="595"/>
      <c r="AK13" s="595"/>
      <c r="AL13" s="596">
        <v>0.8</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411671</v>
      </c>
      <c r="BH13" s="592"/>
      <c r="BI13" s="592"/>
      <c r="BJ13" s="592"/>
      <c r="BK13" s="592"/>
      <c r="BL13" s="592"/>
      <c r="BM13" s="592"/>
      <c r="BN13" s="593"/>
      <c r="BO13" s="594">
        <v>45.2</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374761</v>
      </c>
      <c r="CS13" s="592"/>
      <c r="CT13" s="592"/>
      <c r="CU13" s="592"/>
      <c r="CV13" s="592"/>
      <c r="CW13" s="592"/>
      <c r="CX13" s="592"/>
      <c r="CY13" s="593"/>
      <c r="CZ13" s="594">
        <v>9.6</v>
      </c>
      <c r="DA13" s="594"/>
      <c r="DB13" s="594"/>
      <c r="DC13" s="594"/>
      <c r="DD13" s="600">
        <v>57787</v>
      </c>
      <c r="DE13" s="592"/>
      <c r="DF13" s="592"/>
      <c r="DG13" s="592"/>
      <c r="DH13" s="592"/>
      <c r="DI13" s="592"/>
      <c r="DJ13" s="592"/>
      <c r="DK13" s="592"/>
      <c r="DL13" s="592"/>
      <c r="DM13" s="592"/>
      <c r="DN13" s="592"/>
      <c r="DO13" s="592"/>
      <c r="DP13" s="593"/>
      <c r="DQ13" s="600">
        <v>369447</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26601</v>
      </c>
      <c r="BH14" s="592"/>
      <c r="BI14" s="592"/>
      <c r="BJ14" s="592"/>
      <c r="BK14" s="592"/>
      <c r="BL14" s="592"/>
      <c r="BM14" s="592"/>
      <c r="BN14" s="593"/>
      <c r="BO14" s="594">
        <v>2.9</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198512</v>
      </c>
      <c r="CS14" s="592"/>
      <c r="CT14" s="592"/>
      <c r="CU14" s="592"/>
      <c r="CV14" s="592"/>
      <c r="CW14" s="592"/>
      <c r="CX14" s="592"/>
      <c r="CY14" s="593"/>
      <c r="CZ14" s="594">
        <v>5.0999999999999996</v>
      </c>
      <c r="DA14" s="594"/>
      <c r="DB14" s="594"/>
      <c r="DC14" s="594"/>
      <c r="DD14" s="600">
        <v>8191</v>
      </c>
      <c r="DE14" s="592"/>
      <c r="DF14" s="592"/>
      <c r="DG14" s="592"/>
      <c r="DH14" s="592"/>
      <c r="DI14" s="592"/>
      <c r="DJ14" s="592"/>
      <c r="DK14" s="592"/>
      <c r="DL14" s="592"/>
      <c r="DM14" s="592"/>
      <c r="DN14" s="592"/>
      <c r="DO14" s="592"/>
      <c r="DP14" s="593"/>
      <c r="DQ14" s="600">
        <v>192537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1923</v>
      </c>
      <c r="S15" s="592"/>
      <c r="T15" s="592"/>
      <c r="U15" s="592"/>
      <c r="V15" s="592"/>
      <c r="W15" s="592"/>
      <c r="X15" s="592"/>
      <c r="Y15" s="593"/>
      <c r="Z15" s="594">
        <v>0</v>
      </c>
      <c r="AA15" s="594"/>
      <c r="AB15" s="594"/>
      <c r="AC15" s="594"/>
      <c r="AD15" s="595">
        <v>1923</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63619</v>
      </c>
      <c r="BH15" s="592"/>
      <c r="BI15" s="592"/>
      <c r="BJ15" s="592"/>
      <c r="BK15" s="592"/>
      <c r="BL15" s="592"/>
      <c r="BM15" s="592"/>
      <c r="BN15" s="593"/>
      <c r="BO15" s="594">
        <v>7</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412923</v>
      </c>
      <c r="CS15" s="592"/>
      <c r="CT15" s="592"/>
      <c r="CU15" s="592"/>
      <c r="CV15" s="592"/>
      <c r="CW15" s="592"/>
      <c r="CX15" s="592"/>
      <c r="CY15" s="593"/>
      <c r="CZ15" s="594">
        <v>10.6</v>
      </c>
      <c r="DA15" s="594"/>
      <c r="DB15" s="594"/>
      <c r="DC15" s="594"/>
      <c r="DD15" s="600">
        <v>33364</v>
      </c>
      <c r="DE15" s="592"/>
      <c r="DF15" s="592"/>
      <c r="DG15" s="592"/>
      <c r="DH15" s="592"/>
      <c r="DI15" s="592"/>
      <c r="DJ15" s="592"/>
      <c r="DK15" s="592"/>
      <c r="DL15" s="592"/>
      <c r="DM15" s="592"/>
      <c r="DN15" s="592"/>
      <c r="DO15" s="592"/>
      <c r="DP15" s="593"/>
      <c r="DQ15" s="600">
        <v>349422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1738599</v>
      </c>
      <c r="S16" s="592"/>
      <c r="T16" s="592"/>
      <c r="U16" s="592"/>
      <c r="V16" s="592"/>
      <c r="W16" s="592"/>
      <c r="X16" s="592"/>
      <c r="Y16" s="593"/>
      <c r="Z16" s="594">
        <v>41</v>
      </c>
      <c r="AA16" s="594"/>
      <c r="AB16" s="594"/>
      <c r="AC16" s="594"/>
      <c r="AD16" s="595">
        <v>1618518</v>
      </c>
      <c r="AE16" s="595"/>
      <c r="AF16" s="595"/>
      <c r="AG16" s="595"/>
      <c r="AH16" s="595"/>
      <c r="AI16" s="595"/>
      <c r="AJ16" s="595"/>
      <c r="AK16" s="595"/>
      <c r="AL16" s="596">
        <v>55.7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11935</v>
      </c>
      <c r="CS16" s="592"/>
      <c r="CT16" s="592"/>
      <c r="CU16" s="592"/>
      <c r="CV16" s="592"/>
      <c r="CW16" s="592"/>
      <c r="CX16" s="592"/>
      <c r="CY16" s="593"/>
      <c r="CZ16" s="594">
        <v>0.3</v>
      </c>
      <c r="DA16" s="594"/>
      <c r="DB16" s="594"/>
      <c r="DC16" s="594"/>
      <c r="DD16" s="600" t="s">
        <v>111</v>
      </c>
      <c r="DE16" s="592"/>
      <c r="DF16" s="592"/>
      <c r="DG16" s="592"/>
      <c r="DH16" s="592"/>
      <c r="DI16" s="592"/>
      <c r="DJ16" s="592"/>
      <c r="DK16" s="592"/>
      <c r="DL16" s="592"/>
      <c r="DM16" s="592"/>
      <c r="DN16" s="592"/>
      <c r="DO16" s="592"/>
      <c r="DP16" s="593"/>
      <c r="DQ16" s="600">
        <v>11935</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1618518</v>
      </c>
      <c r="S17" s="592"/>
      <c r="T17" s="592"/>
      <c r="U17" s="592"/>
      <c r="V17" s="592"/>
      <c r="W17" s="592"/>
      <c r="X17" s="592"/>
      <c r="Y17" s="593"/>
      <c r="Z17" s="594">
        <v>38.200000000000003</v>
      </c>
      <c r="AA17" s="594"/>
      <c r="AB17" s="594"/>
      <c r="AC17" s="594"/>
      <c r="AD17" s="595">
        <v>1618518</v>
      </c>
      <c r="AE17" s="595"/>
      <c r="AF17" s="595"/>
      <c r="AG17" s="595"/>
      <c r="AH17" s="595"/>
      <c r="AI17" s="595"/>
      <c r="AJ17" s="595"/>
      <c r="AK17" s="595"/>
      <c r="AL17" s="596">
        <v>55.7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238514</v>
      </c>
      <c r="CS17" s="592"/>
      <c r="CT17" s="592"/>
      <c r="CU17" s="592"/>
      <c r="CV17" s="592"/>
      <c r="CW17" s="592"/>
      <c r="CX17" s="592"/>
      <c r="CY17" s="593"/>
      <c r="CZ17" s="594">
        <v>6.1</v>
      </c>
      <c r="DA17" s="594"/>
      <c r="DB17" s="594"/>
      <c r="DC17" s="594"/>
      <c r="DD17" s="600" t="s">
        <v>111</v>
      </c>
      <c r="DE17" s="592"/>
      <c r="DF17" s="592"/>
      <c r="DG17" s="592"/>
      <c r="DH17" s="592"/>
      <c r="DI17" s="592"/>
      <c r="DJ17" s="592"/>
      <c r="DK17" s="592"/>
      <c r="DL17" s="592"/>
      <c r="DM17" s="592"/>
      <c r="DN17" s="592"/>
      <c r="DO17" s="592"/>
      <c r="DP17" s="593"/>
      <c r="DQ17" s="600">
        <v>230960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99668</v>
      </c>
      <c r="S18" s="592"/>
      <c r="T18" s="592"/>
      <c r="U18" s="592"/>
      <c r="V18" s="592"/>
      <c r="W18" s="592"/>
      <c r="X18" s="592"/>
      <c r="Y18" s="593"/>
      <c r="Z18" s="594">
        <v>2.4</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20413</v>
      </c>
      <c r="S19" s="592"/>
      <c r="T19" s="592"/>
      <c r="U19" s="592"/>
      <c r="V19" s="592"/>
      <c r="W19" s="592"/>
      <c r="X19" s="592"/>
      <c r="Y19" s="593"/>
      <c r="Z19" s="594">
        <v>0.5</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2884522</v>
      </c>
      <c r="S20" s="592"/>
      <c r="T20" s="592"/>
      <c r="U20" s="592"/>
      <c r="V20" s="592"/>
      <c r="W20" s="592"/>
      <c r="X20" s="592"/>
      <c r="Y20" s="593"/>
      <c r="Z20" s="594">
        <v>68.099999999999994</v>
      </c>
      <c r="AA20" s="594"/>
      <c r="AB20" s="594"/>
      <c r="AC20" s="594"/>
      <c r="AD20" s="595">
        <v>2764441</v>
      </c>
      <c r="AE20" s="595"/>
      <c r="AF20" s="595"/>
      <c r="AG20" s="595"/>
      <c r="AH20" s="595"/>
      <c r="AI20" s="595"/>
      <c r="AJ20" s="595"/>
      <c r="AK20" s="595"/>
      <c r="AL20" s="596">
        <v>95.1</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3899327</v>
      </c>
      <c r="CS20" s="592"/>
      <c r="CT20" s="592"/>
      <c r="CU20" s="592"/>
      <c r="CV20" s="592"/>
      <c r="CW20" s="592"/>
      <c r="CX20" s="592"/>
      <c r="CY20" s="593"/>
      <c r="CZ20" s="594">
        <v>100</v>
      </c>
      <c r="DA20" s="594"/>
      <c r="DB20" s="594"/>
      <c r="DC20" s="594"/>
      <c r="DD20" s="600">
        <v>177873</v>
      </c>
      <c r="DE20" s="592"/>
      <c r="DF20" s="592"/>
      <c r="DG20" s="592"/>
      <c r="DH20" s="592"/>
      <c r="DI20" s="592"/>
      <c r="DJ20" s="592"/>
      <c r="DK20" s="592"/>
      <c r="DL20" s="592"/>
      <c r="DM20" s="592"/>
      <c r="DN20" s="592"/>
      <c r="DO20" s="592"/>
      <c r="DP20" s="593"/>
      <c r="DQ20" s="600">
        <v>3265979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1109</v>
      </c>
      <c r="S21" s="592"/>
      <c r="T21" s="592"/>
      <c r="U21" s="592"/>
      <c r="V21" s="592"/>
      <c r="W21" s="592"/>
      <c r="X21" s="592"/>
      <c r="Y21" s="593"/>
      <c r="Z21" s="594">
        <v>0</v>
      </c>
      <c r="AA21" s="594"/>
      <c r="AB21" s="594"/>
      <c r="AC21" s="594"/>
      <c r="AD21" s="595">
        <v>1109</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3405</v>
      </c>
      <c r="S22" s="592"/>
      <c r="T22" s="592"/>
      <c r="U22" s="592"/>
      <c r="V22" s="592"/>
      <c r="W22" s="592"/>
      <c r="X22" s="592"/>
      <c r="Y22" s="593"/>
      <c r="Z22" s="594">
        <v>0.1</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46792</v>
      </c>
      <c r="S23" s="592"/>
      <c r="T23" s="592"/>
      <c r="U23" s="592"/>
      <c r="V23" s="592"/>
      <c r="W23" s="592"/>
      <c r="X23" s="592"/>
      <c r="Y23" s="593"/>
      <c r="Z23" s="594">
        <v>1.1000000000000001</v>
      </c>
      <c r="AA23" s="594"/>
      <c r="AB23" s="594"/>
      <c r="AC23" s="594"/>
      <c r="AD23" s="595">
        <v>3688</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11207</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1622863</v>
      </c>
      <c r="CS24" s="581"/>
      <c r="CT24" s="581"/>
      <c r="CU24" s="581"/>
      <c r="CV24" s="581"/>
      <c r="CW24" s="581"/>
      <c r="CX24" s="581"/>
      <c r="CY24" s="582"/>
      <c r="CZ24" s="620">
        <v>41.6</v>
      </c>
      <c r="DA24" s="621"/>
      <c r="DB24" s="621"/>
      <c r="DC24" s="622"/>
      <c r="DD24" s="619">
        <v>1329536</v>
      </c>
      <c r="DE24" s="581"/>
      <c r="DF24" s="581"/>
      <c r="DG24" s="581"/>
      <c r="DH24" s="581"/>
      <c r="DI24" s="581"/>
      <c r="DJ24" s="581"/>
      <c r="DK24" s="582"/>
      <c r="DL24" s="619">
        <v>1319137</v>
      </c>
      <c r="DM24" s="581"/>
      <c r="DN24" s="581"/>
      <c r="DO24" s="581"/>
      <c r="DP24" s="581"/>
      <c r="DQ24" s="581"/>
      <c r="DR24" s="581"/>
      <c r="DS24" s="581"/>
      <c r="DT24" s="581"/>
      <c r="DU24" s="581"/>
      <c r="DV24" s="582"/>
      <c r="DW24" s="585">
        <v>42.4</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201943</v>
      </c>
      <c r="S25" s="592"/>
      <c r="T25" s="592"/>
      <c r="U25" s="592"/>
      <c r="V25" s="592"/>
      <c r="W25" s="592"/>
      <c r="X25" s="592"/>
      <c r="Y25" s="593"/>
      <c r="Z25" s="594">
        <v>4.8</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989340</v>
      </c>
      <c r="CS25" s="623"/>
      <c r="CT25" s="623"/>
      <c r="CU25" s="623"/>
      <c r="CV25" s="623"/>
      <c r="CW25" s="623"/>
      <c r="CX25" s="623"/>
      <c r="CY25" s="624"/>
      <c r="CZ25" s="625">
        <v>25.4</v>
      </c>
      <c r="DA25" s="626"/>
      <c r="DB25" s="626"/>
      <c r="DC25" s="627"/>
      <c r="DD25" s="600">
        <v>937096</v>
      </c>
      <c r="DE25" s="623"/>
      <c r="DF25" s="623"/>
      <c r="DG25" s="623"/>
      <c r="DH25" s="623"/>
      <c r="DI25" s="623"/>
      <c r="DJ25" s="623"/>
      <c r="DK25" s="624"/>
      <c r="DL25" s="600">
        <v>929170</v>
      </c>
      <c r="DM25" s="623"/>
      <c r="DN25" s="623"/>
      <c r="DO25" s="623"/>
      <c r="DP25" s="623"/>
      <c r="DQ25" s="623"/>
      <c r="DR25" s="623"/>
      <c r="DS25" s="623"/>
      <c r="DT25" s="623"/>
      <c r="DU25" s="623"/>
      <c r="DV25" s="624"/>
      <c r="DW25" s="596">
        <v>29.9</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607185</v>
      </c>
      <c r="CS26" s="592"/>
      <c r="CT26" s="592"/>
      <c r="CU26" s="592"/>
      <c r="CV26" s="592"/>
      <c r="CW26" s="592"/>
      <c r="CX26" s="592"/>
      <c r="CY26" s="593"/>
      <c r="CZ26" s="625">
        <v>15.6</v>
      </c>
      <c r="DA26" s="626"/>
      <c r="DB26" s="626"/>
      <c r="DC26" s="627"/>
      <c r="DD26" s="600">
        <v>559629</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210260</v>
      </c>
      <c r="S27" s="592"/>
      <c r="T27" s="592"/>
      <c r="U27" s="592"/>
      <c r="V27" s="592"/>
      <c r="W27" s="592"/>
      <c r="X27" s="592"/>
      <c r="Y27" s="593"/>
      <c r="Z27" s="594">
        <v>5</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910205</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395009</v>
      </c>
      <c r="CS27" s="623"/>
      <c r="CT27" s="623"/>
      <c r="CU27" s="623"/>
      <c r="CV27" s="623"/>
      <c r="CW27" s="623"/>
      <c r="CX27" s="623"/>
      <c r="CY27" s="624"/>
      <c r="CZ27" s="625">
        <v>10.1</v>
      </c>
      <c r="DA27" s="626"/>
      <c r="DB27" s="626"/>
      <c r="DC27" s="627"/>
      <c r="DD27" s="600">
        <v>161480</v>
      </c>
      <c r="DE27" s="623"/>
      <c r="DF27" s="623"/>
      <c r="DG27" s="623"/>
      <c r="DH27" s="623"/>
      <c r="DI27" s="623"/>
      <c r="DJ27" s="623"/>
      <c r="DK27" s="624"/>
      <c r="DL27" s="600">
        <v>159007</v>
      </c>
      <c r="DM27" s="623"/>
      <c r="DN27" s="623"/>
      <c r="DO27" s="623"/>
      <c r="DP27" s="623"/>
      <c r="DQ27" s="623"/>
      <c r="DR27" s="623"/>
      <c r="DS27" s="623"/>
      <c r="DT27" s="623"/>
      <c r="DU27" s="623"/>
      <c r="DV27" s="624"/>
      <c r="DW27" s="596">
        <v>5.0999999999999996</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4741</v>
      </c>
      <c r="S28" s="592"/>
      <c r="T28" s="592"/>
      <c r="U28" s="592"/>
      <c r="V28" s="592"/>
      <c r="W28" s="592"/>
      <c r="X28" s="592"/>
      <c r="Y28" s="593"/>
      <c r="Z28" s="594">
        <v>0.1</v>
      </c>
      <c r="AA28" s="594"/>
      <c r="AB28" s="594"/>
      <c r="AC28" s="594"/>
      <c r="AD28" s="595">
        <v>62</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238514</v>
      </c>
      <c r="CS28" s="592"/>
      <c r="CT28" s="592"/>
      <c r="CU28" s="592"/>
      <c r="CV28" s="592"/>
      <c r="CW28" s="592"/>
      <c r="CX28" s="592"/>
      <c r="CY28" s="593"/>
      <c r="CZ28" s="625">
        <v>6.1</v>
      </c>
      <c r="DA28" s="626"/>
      <c r="DB28" s="626"/>
      <c r="DC28" s="627"/>
      <c r="DD28" s="600">
        <v>230960</v>
      </c>
      <c r="DE28" s="592"/>
      <c r="DF28" s="592"/>
      <c r="DG28" s="592"/>
      <c r="DH28" s="592"/>
      <c r="DI28" s="592"/>
      <c r="DJ28" s="592"/>
      <c r="DK28" s="593"/>
      <c r="DL28" s="600">
        <v>230960</v>
      </c>
      <c r="DM28" s="592"/>
      <c r="DN28" s="592"/>
      <c r="DO28" s="592"/>
      <c r="DP28" s="592"/>
      <c r="DQ28" s="592"/>
      <c r="DR28" s="592"/>
      <c r="DS28" s="592"/>
      <c r="DT28" s="592"/>
      <c r="DU28" s="592"/>
      <c r="DV28" s="593"/>
      <c r="DW28" s="596">
        <v>7.4</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87</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238514</v>
      </c>
      <c r="CS29" s="623"/>
      <c r="CT29" s="623"/>
      <c r="CU29" s="623"/>
      <c r="CV29" s="623"/>
      <c r="CW29" s="623"/>
      <c r="CX29" s="623"/>
      <c r="CY29" s="624"/>
      <c r="CZ29" s="625">
        <v>6.1</v>
      </c>
      <c r="DA29" s="626"/>
      <c r="DB29" s="626"/>
      <c r="DC29" s="627"/>
      <c r="DD29" s="600">
        <v>230960</v>
      </c>
      <c r="DE29" s="623"/>
      <c r="DF29" s="623"/>
      <c r="DG29" s="623"/>
      <c r="DH29" s="623"/>
      <c r="DI29" s="623"/>
      <c r="DJ29" s="623"/>
      <c r="DK29" s="624"/>
      <c r="DL29" s="600">
        <v>230960</v>
      </c>
      <c r="DM29" s="623"/>
      <c r="DN29" s="623"/>
      <c r="DO29" s="623"/>
      <c r="DP29" s="623"/>
      <c r="DQ29" s="623"/>
      <c r="DR29" s="623"/>
      <c r="DS29" s="623"/>
      <c r="DT29" s="623"/>
      <c r="DU29" s="623"/>
      <c r="DV29" s="624"/>
      <c r="DW29" s="596">
        <v>7.4</v>
      </c>
      <c r="DX29" s="617"/>
      <c r="DY29" s="617"/>
      <c r="DZ29" s="617"/>
      <c r="EA29" s="617"/>
      <c r="EB29" s="617"/>
      <c r="EC29" s="618"/>
    </row>
    <row r="30" spans="2:133" ht="11.25" customHeight="1">
      <c r="B30" s="588" t="s">
        <v>289</v>
      </c>
      <c r="C30" s="589"/>
      <c r="D30" s="589"/>
      <c r="E30" s="589"/>
      <c r="F30" s="589"/>
      <c r="G30" s="589"/>
      <c r="H30" s="589"/>
      <c r="I30" s="589"/>
      <c r="J30" s="589"/>
      <c r="K30" s="589"/>
      <c r="L30" s="589"/>
      <c r="M30" s="589"/>
      <c r="N30" s="589"/>
      <c r="O30" s="589"/>
      <c r="P30" s="589"/>
      <c r="Q30" s="590"/>
      <c r="R30" s="591">
        <v>6124</v>
      </c>
      <c r="S30" s="592"/>
      <c r="T30" s="592"/>
      <c r="U30" s="592"/>
      <c r="V30" s="592"/>
      <c r="W30" s="592"/>
      <c r="X30" s="592"/>
      <c r="Y30" s="593"/>
      <c r="Z30" s="594">
        <v>0.1</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96.8</v>
      </c>
      <c r="BH30" s="650"/>
      <c r="BI30" s="650"/>
      <c r="BJ30" s="650"/>
      <c r="BK30" s="650"/>
      <c r="BL30" s="650"/>
      <c r="BM30" s="586">
        <v>89.7</v>
      </c>
      <c r="BN30" s="650"/>
      <c r="BO30" s="650"/>
      <c r="BP30" s="650"/>
      <c r="BQ30" s="651"/>
      <c r="BR30" s="649">
        <v>96.8</v>
      </c>
      <c r="BS30" s="650"/>
      <c r="BT30" s="650"/>
      <c r="BU30" s="650"/>
      <c r="BV30" s="650"/>
      <c r="BW30" s="650"/>
      <c r="BX30" s="586">
        <v>89.3</v>
      </c>
      <c r="BY30" s="650"/>
      <c r="BZ30" s="650"/>
      <c r="CA30" s="650"/>
      <c r="CB30" s="651"/>
      <c r="CD30" s="654"/>
      <c r="CE30" s="655"/>
      <c r="CF30" s="605" t="s">
        <v>292</v>
      </c>
      <c r="CG30" s="606"/>
      <c r="CH30" s="606"/>
      <c r="CI30" s="606"/>
      <c r="CJ30" s="606"/>
      <c r="CK30" s="606"/>
      <c r="CL30" s="606"/>
      <c r="CM30" s="606"/>
      <c r="CN30" s="606"/>
      <c r="CO30" s="606"/>
      <c r="CP30" s="606"/>
      <c r="CQ30" s="607"/>
      <c r="CR30" s="591">
        <v>195858</v>
      </c>
      <c r="CS30" s="592"/>
      <c r="CT30" s="592"/>
      <c r="CU30" s="592"/>
      <c r="CV30" s="592"/>
      <c r="CW30" s="592"/>
      <c r="CX30" s="592"/>
      <c r="CY30" s="593"/>
      <c r="CZ30" s="625">
        <v>5</v>
      </c>
      <c r="DA30" s="626"/>
      <c r="DB30" s="626"/>
      <c r="DC30" s="627"/>
      <c r="DD30" s="600">
        <v>188304</v>
      </c>
      <c r="DE30" s="592"/>
      <c r="DF30" s="592"/>
      <c r="DG30" s="592"/>
      <c r="DH30" s="592"/>
      <c r="DI30" s="592"/>
      <c r="DJ30" s="592"/>
      <c r="DK30" s="593"/>
      <c r="DL30" s="600">
        <v>188304</v>
      </c>
      <c r="DM30" s="592"/>
      <c r="DN30" s="592"/>
      <c r="DO30" s="592"/>
      <c r="DP30" s="592"/>
      <c r="DQ30" s="592"/>
      <c r="DR30" s="592"/>
      <c r="DS30" s="592"/>
      <c r="DT30" s="592"/>
      <c r="DU30" s="592"/>
      <c r="DV30" s="593"/>
      <c r="DW30" s="596">
        <v>6.1</v>
      </c>
      <c r="DX30" s="617"/>
      <c r="DY30" s="617"/>
      <c r="DZ30" s="617"/>
      <c r="EA30" s="617"/>
      <c r="EB30" s="617"/>
      <c r="EC30" s="618"/>
    </row>
    <row r="31" spans="2:133" ht="11.25" customHeight="1">
      <c r="B31" s="588" t="s">
        <v>293</v>
      </c>
      <c r="C31" s="589"/>
      <c r="D31" s="589"/>
      <c r="E31" s="589"/>
      <c r="F31" s="589"/>
      <c r="G31" s="589"/>
      <c r="H31" s="589"/>
      <c r="I31" s="589"/>
      <c r="J31" s="589"/>
      <c r="K31" s="589"/>
      <c r="L31" s="589"/>
      <c r="M31" s="589"/>
      <c r="N31" s="589"/>
      <c r="O31" s="589"/>
      <c r="P31" s="589"/>
      <c r="Q31" s="590"/>
      <c r="R31" s="591">
        <v>314223</v>
      </c>
      <c r="S31" s="592"/>
      <c r="T31" s="592"/>
      <c r="U31" s="592"/>
      <c r="V31" s="592"/>
      <c r="W31" s="592"/>
      <c r="X31" s="592"/>
      <c r="Y31" s="593"/>
      <c r="Z31" s="594">
        <v>7.4</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96.7</v>
      </c>
      <c r="BH31" s="623"/>
      <c r="BI31" s="623"/>
      <c r="BJ31" s="623"/>
      <c r="BK31" s="623"/>
      <c r="BL31" s="623"/>
      <c r="BM31" s="597">
        <v>90.5</v>
      </c>
      <c r="BN31" s="647"/>
      <c r="BO31" s="647"/>
      <c r="BP31" s="647"/>
      <c r="BQ31" s="648"/>
      <c r="BR31" s="646">
        <v>96.9</v>
      </c>
      <c r="BS31" s="623"/>
      <c r="BT31" s="623"/>
      <c r="BU31" s="623"/>
      <c r="BV31" s="623"/>
      <c r="BW31" s="623"/>
      <c r="BX31" s="597">
        <v>90.8</v>
      </c>
      <c r="BY31" s="647"/>
      <c r="BZ31" s="647"/>
      <c r="CA31" s="647"/>
      <c r="CB31" s="648"/>
      <c r="CD31" s="654"/>
      <c r="CE31" s="655"/>
      <c r="CF31" s="605" t="s">
        <v>296</v>
      </c>
      <c r="CG31" s="606"/>
      <c r="CH31" s="606"/>
      <c r="CI31" s="606"/>
      <c r="CJ31" s="606"/>
      <c r="CK31" s="606"/>
      <c r="CL31" s="606"/>
      <c r="CM31" s="606"/>
      <c r="CN31" s="606"/>
      <c r="CO31" s="606"/>
      <c r="CP31" s="606"/>
      <c r="CQ31" s="607"/>
      <c r="CR31" s="591">
        <v>42656</v>
      </c>
      <c r="CS31" s="623"/>
      <c r="CT31" s="623"/>
      <c r="CU31" s="623"/>
      <c r="CV31" s="623"/>
      <c r="CW31" s="623"/>
      <c r="CX31" s="623"/>
      <c r="CY31" s="624"/>
      <c r="CZ31" s="625">
        <v>1.1000000000000001</v>
      </c>
      <c r="DA31" s="626"/>
      <c r="DB31" s="626"/>
      <c r="DC31" s="627"/>
      <c r="DD31" s="600">
        <v>42656</v>
      </c>
      <c r="DE31" s="623"/>
      <c r="DF31" s="623"/>
      <c r="DG31" s="623"/>
      <c r="DH31" s="623"/>
      <c r="DI31" s="623"/>
      <c r="DJ31" s="623"/>
      <c r="DK31" s="624"/>
      <c r="DL31" s="600">
        <v>42656</v>
      </c>
      <c r="DM31" s="623"/>
      <c r="DN31" s="623"/>
      <c r="DO31" s="623"/>
      <c r="DP31" s="623"/>
      <c r="DQ31" s="623"/>
      <c r="DR31" s="623"/>
      <c r="DS31" s="623"/>
      <c r="DT31" s="623"/>
      <c r="DU31" s="623"/>
      <c r="DV31" s="624"/>
      <c r="DW31" s="596">
        <v>1.4</v>
      </c>
      <c r="DX31" s="617"/>
      <c r="DY31" s="617"/>
      <c r="DZ31" s="617"/>
      <c r="EA31" s="617"/>
      <c r="EB31" s="617"/>
      <c r="EC31" s="618"/>
    </row>
    <row r="32" spans="2:133" ht="11.25" customHeight="1">
      <c r="B32" s="588" t="s">
        <v>297</v>
      </c>
      <c r="C32" s="589"/>
      <c r="D32" s="589"/>
      <c r="E32" s="589"/>
      <c r="F32" s="589"/>
      <c r="G32" s="589"/>
      <c r="H32" s="589"/>
      <c r="I32" s="589"/>
      <c r="J32" s="589"/>
      <c r="K32" s="589"/>
      <c r="L32" s="589"/>
      <c r="M32" s="589"/>
      <c r="N32" s="589"/>
      <c r="O32" s="589"/>
      <c r="P32" s="589"/>
      <c r="Q32" s="590"/>
      <c r="R32" s="591">
        <v>342019</v>
      </c>
      <c r="S32" s="592"/>
      <c r="T32" s="592"/>
      <c r="U32" s="592"/>
      <c r="V32" s="592"/>
      <c r="W32" s="592"/>
      <c r="X32" s="592"/>
      <c r="Y32" s="593"/>
      <c r="Z32" s="594">
        <v>8.1</v>
      </c>
      <c r="AA32" s="594"/>
      <c r="AB32" s="594"/>
      <c r="AC32" s="594"/>
      <c r="AD32" s="595">
        <v>138639</v>
      </c>
      <c r="AE32" s="595"/>
      <c r="AF32" s="595"/>
      <c r="AG32" s="595"/>
      <c r="AH32" s="595"/>
      <c r="AI32" s="595"/>
      <c r="AJ32" s="595"/>
      <c r="AK32" s="595"/>
      <c r="AL32" s="596">
        <v>4.8</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96.6</v>
      </c>
      <c r="BH32" s="659"/>
      <c r="BI32" s="659"/>
      <c r="BJ32" s="659"/>
      <c r="BK32" s="659"/>
      <c r="BL32" s="659"/>
      <c r="BM32" s="660">
        <v>87.8</v>
      </c>
      <c r="BN32" s="659"/>
      <c r="BO32" s="659"/>
      <c r="BP32" s="659"/>
      <c r="BQ32" s="661"/>
      <c r="BR32" s="658">
        <v>96.4</v>
      </c>
      <c r="BS32" s="659"/>
      <c r="BT32" s="659"/>
      <c r="BU32" s="659"/>
      <c r="BV32" s="659"/>
      <c r="BW32" s="659"/>
      <c r="BX32" s="660">
        <v>86.9</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c r="B33" s="588" t="s">
        <v>300</v>
      </c>
      <c r="C33" s="589"/>
      <c r="D33" s="589"/>
      <c r="E33" s="589"/>
      <c r="F33" s="589"/>
      <c r="G33" s="589"/>
      <c r="H33" s="589"/>
      <c r="I33" s="589"/>
      <c r="J33" s="589"/>
      <c r="K33" s="589"/>
      <c r="L33" s="589"/>
      <c r="M33" s="589"/>
      <c r="N33" s="589"/>
      <c r="O33" s="589"/>
      <c r="P33" s="589"/>
      <c r="Q33" s="590"/>
      <c r="R33" s="591">
        <v>210400</v>
      </c>
      <c r="S33" s="592"/>
      <c r="T33" s="592"/>
      <c r="U33" s="592"/>
      <c r="V33" s="592"/>
      <c r="W33" s="592"/>
      <c r="X33" s="592"/>
      <c r="Y33" s="593"/>
      <c r="Z33" s="594">
        <v>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2086656</v>
      </c>
      <c r="CS33" s="623"/>
      <c r="CT33" s="623"/>
      <c r="CU33" s="623"/>
      <c r="CV33" s="623"/>
      <c r="CW33" s="623"/>
      <c r="CX33" s="623"/>
      <c r="CY33" s="624"/>
      <c r="CZ33" s="625">
        <v>53.5</v>
      </c>
      <c r="DA33" s="626"/>
      <c r="DB33" s="626"/>
      <c r="DC33" s="627"/>
      <c r="DD33" s="600">
        <v>1826933</v>
      </c>
      <c r="DE33" s="623"/>
      <c r="DF33" s="623"/>
      <c r="DG33" s="623"/>
      <c r="DH33" s="623"/>
      <c r="DI33" s="623"/>
      <c r="DJ33" s="623"/>
      <c r="DK33" s="624"/>
      <c r="DL33" s="600">
        <v>1433450</v>
      </c>
      <c r="DM33" s="623"/>
      <c r="DN33" s="623"/>
      <c r="DO33" s="623"/>
      <c r="DP33" s="623"/>
      <c r="DQ33" s="623"/>
      <c r="DR33" s="623"/>
      <c r="DS33" s="623"/>
      <c r="DT33" s="623"/>
      <c r="DU33" s="623"/>
      <c r="DV33" s="624"/>
      <c r="DW33" s="596">
        <v>46.1</v>
      </c>
      <c r="DX33" s="617"/>
      <c r="DY33" s="617"/>
      <c r="DZ33" s="617"/>
      <c r="EA33" s="617"/>
      <c r="EB33" s="617"/>
      <c r="EC33" s="618"/>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525539</v>
      </c>
      <c r="CS34" s="592"/>
      <c r="CT34" s="592"/>
      <c r="CU34" s="592"/>
      <c r="CV34" s="592"/>
      <c r="CW34" s="592"/>
      <c r="CX34" s="592"/>
      <c r="CY34" s="593"/>
      <c r="CZ34" s="625">
        <v>13.5</v>
      </c>
      <c r="DA34" s="626"/>
      <c r="DB34" s="626"/>
      <c r="DC34" s="627"/>
      <c r="DD34" s="600">
        <v>416628</v>
      </c>
      <c r="DE34" s="592"/>
      <c r="DF34" s="592"/>
      <c r="DG34" s="592"/>
      <c r="DH34" s="592"/>
      <c r="DI34" s="592"/>
      <c r="DJ34" s="592"/>
      <c r="DK34" s="593"/>
      <c r="DL34" s="600">
        <v>405676</v>
      </c>
      <c r="DM34" s="592"/>
      <c r="DN34" s="592"/>
      <c r="DO34" s="592"/>
      <c r="DP34" s="592"/>
      <c r="DQ34" s="592"/>
      <c r="DR34" s="592"/>
      <c r="DS34" s="592"/>
      <c r="DT34" s="592"/>
      <c r="DU34" s="592"/>
      <c r="DV34" s="593"/>
      <c r="DW34" s="596">
        <v>13.1</v>
      </c>
      <c r="DX34" s="617"/>
      <c r="DY34" s="617"/>
      <c r="DZ34" s="617"/>
      <c r="EA34" s="617"/>
      <c r="EB34" s="617"/>
      <c r="EC34" s="618"/>
    </row>
    <row r="35" spans="2:133" ht="11.25" customHeight="1">
      <c r="B35" s="588" t="s">
        <v>306</v>
      </c>
      <c r="C35" s="589"/>
      <c r="D35" s="589"/>
      <c r="E35" s="589"/>
      <c r="F35" s="589"/>
      <c r="G35" s="589"/>
      <c r="H35" s="589"/>
      <c r="I35" s="589"/>
      <c r="J35" s="589"/>
      <c r="K35" s="589"/>
      <c r="L35" s="589"/>
      <c r="M35" s="589"/>
      <c r="N35" s="589"/>
      <c r="O35" s="589"/>
      <c r="P35" s="589"/>
      <c r="Q35" s="590"/>
      <c r="R35" s="591">
        <v>200000</v>
      </c>
      <c r="S35" s="592"/>
      <c r="T35" s="592"/>
      <c r="U35" s="592"/>
      <c r="V35" s="592"/>
      <c r="W35" s="592"/>
      <c r="X35" s="592"/>
      <c r="Y35" s="593"/>
      <c r="Z35" s="594">
        <v>4.7</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640356</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91845</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16808</v>
      </c>
      <c r="CS35" s="623"/>
      <c r="CT35" s="623"/>
      <c r="CU35" s="623"/>
      <c r="CV35" s="623"/>
      <c r="CW35" s="623"/>
      <c r="CX35" s="623"/>
      <c r="CY35" s="624"/>
      <c r="CZ35" s="625">
        <v>0.4</v>
      </c>
      <c r="DA35" s="626"/>
      <c r="DB35" s="626"/>
      <c r="DC35" s="627"/>
      <c r="DD35" s="600">
        <v>16808</v>
      </c>
      <c r="DE35" s="623"/>
      <c r="DF35" s="623"/>
      <c r="DG35" s="623"/>
      <c r="DH35" s="623"/>
      <c r="DI35" s="623"/>
      <c r="DJ35" s="623"/>
      <c r="DK35" s="624"/>
      <c r="DL35" s="600">
        <v>16808</v>
      </c>
      <c r="DM35" s="623"/>
      <c r="DN35" s="623"/>
      <c r="DO35" s="623"/>
      <c r="DP35" s="623"/>
      <c r="DQ35" s="623"/>
      <c r="DR35" s="623"/>
      <c r="DS35" s="623"/>
      <c r="DT35" s="623"/>
      <c r="DU35" s="623"/>
      <c r="DV35" s="624"/>
      <c r="DW35" s="596">
        <v>0.5</v>
      </c>
      <c r="DX35" s="617"/>
      <c r="DY35" s="617"/>
      <c r="DZ35" s="617"/>
      <c r="EA35" s="617"/>
      <c r="EB35" s="617"/>
      <c r="EC35" s="618"/>
    </row>
    <row r="36" spans="2:133" ht="11.25" customHeight="1">
      <c r="B36" s="634" t="s">
        <v>310</v>
      </c>
      <c r="C36" s="635"/>
      <c r="D36" s="635"/>
      <c r="E36" s="635"/>
      <c r="F36" s="635"/>
      <c r="G36" s="635"/>
      <c r="H36" s="635"/>
      <c r="I36" s="635"/>
      <c r="J36" s="635"/>
      <c r="K36" s="635"/>
      <c r="L36" s="635"/>
      <c r="M36" s="635"/>
      <c r="N36" s="635"/>
      <c r="O36" s="635"/>
      <c r="P36" s="635"/>
      <c r="Q36" s="636"/>
      <c r="R36" s="663">
        <v>4236832</v>
      </c>
      <c r="S36" s="664"/>
      <c r="T36" s="664"/>
      <c r="U36" s="664"/>
      <c r="V36" s="664"/>
      <c r="W36" s="664"/>
      <c r="X36" s="664"/>
      <c r="Y36" s="665"/>
      <c r="Z36" s="666">
        <v>100</v>
      </c>
      <c r="AA36" s="666"/>
      <c r="AB36" s="666"/>
      <c r="AC36" s="666"/>
      <c r="AD36" s="667">
        <v>2907939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225582</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81543</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642738</v>
      </c>
      <c r="CS36" s="592"/>
      <c r="CT36" s="592"/>
      <c r="CU36" s="592"/>
      <c r="CV36" s="592"/>
      <c r="CW36" s="592"/>
      <c r="CX36" s="592"/>
      <c r="CY36" s="593"/>
      <c r="CZ36" s="625">
        <v>16.5</v>
      </c>
      <c r="DA36" s="626"/>
      <c r="DB36" s="626"/>
      <c r="DC36" s="627"/>
      <c r="DD36" s="600">
        <v>615479</v>
      </c>
      <c r="DE36" s="592"/>
      <c r="DF36" s="592"/>
      <c r="DG36" s="592"/>
      <c r="DH36" s="592"/>
      <c r="DI36" s="592"/>
      <c r="DJ36" s="592"/>
      <c r="DK36" s="593"/>
      <c r="DL36" s="600">
        <v>467066</v>
      </c>
      <c r="DM36" s="592"/>
      <c r="DN36" s="592"/>
      <c r="DO36" s="592"/>
      <c r="DP36" s="592"/>
      <c r="DQ36" s="592"/>
      <c r="DR36" s="592"/>
      <c r="DS36" s="592"/>
      <c r="DT36" s="592"/>
      <c r="DU36" s="592"/>
      <c r="DV36" s="593"/>
      <c r="DW36" s="596">
        <v>15</v>
      </c>
      <c r="DX36" s="617"/>
      <c r="DY36" s="617"/>
      <c r="DZ36" s="617"/>
      <c r="EA36" s="617"/>
      <c r="EB36" s="617"/>
      <c r="EC36" s="618"/>
    </row>
    <row r="37" spans="2:133" ht="11.25" customHeight="1">
      <c r="AQ37" s="670" t="s">
        <v>314</v>
      </c>
      <c r="AR37" s="671"/>
      <c r="AS37" s="671"/>
      <c r="AT37" s="671"/>
      <c r="AU37" s="671"/>
      <c r="AV37" s="671"/>
      <c r="AW37" s="671"/>
      <c r="AX37" s="671"/>
      <c r="AY37" s="672"/>
      <c r="AZ37" s="591">
        <v>39141</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1746</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369920</v>
      </c>
      <c r="CS37" s="623"/>
      <c r="CT37" s="623"/>
      <c r="CU37" s="623"/>
      <c r="CV37" s="623"/>
      <c r="CW37" s="623"/>
      <c r="CX37" s="623"/>
      <c r="CY37" s="624"/>
      <c r="CZ37" s="625">
        <v>9.5</v>
      </c>
      <c r="DA37" s="626"/>
      <c r="DB37" s="626"/>
      <c r="DC37" s="627"/>
      <c r="DD37" s="600">
        <v>369920</v>
      </c>
      <c r="DE37" s="623"/>
      <c r="DF37" s="623"/>
      <c r="DG37" s="623"/>
      <c r="DH37" s="623"/>
      <c r="DI37" s="623"/>
      <c r="DJ37" s="623"/>
      <c r="DK37" s="624"/>
      <c r="DL37" s="600">
        <v>294209</v>
      </c>
      <c r="DM37" s="623"/>
      <c r="DN37" s="623"/>
      <c r="DO37" s="623"/>
      <c r="DP37" s="623"/>
      <c r="DQ37" s="623"/>
      <c r="DR37" s="623"/>
      <c r="DS37" s="623"/>
      <c r="DT37" s="623"/>
      <c r="DU37" s="623"/>
      <c r="DV37" s="624"/>
      <c r="DW37" s="596">
        <v>9.5</v>
      </c>
      <c r="DX37" s="617"/>
      <c r="DY37" s="617"/>
      <c r="DZ37" s="617"/>
      <c r="EA37" s="617"/>
      <c r="EB37" s="617"/>
      <c r="EC37" s="618"/>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3339</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601215</v>
      </c>
      <c r="CS38" s="592"/>
      <c r="CT38" s="592"/>
      <c r="CU38" s="592"/>
      <c r="CV38" s="592"/>
      <c r="CW38" s="592"/>
      <c r="CX38" s="592"/>
      <c r="CY38" s="593"/>
      <c r="CZ38" s="625">
        <v>15.4</v>
      </c>
      <c r="DA38" s="626"/>
      <c r="DB38" s="626"/>
      <c r="DC38" s="627"/>
      <c r="DD38" s="600">
        <v>553806</v>
      </c>
      <c r="DE38" s="592"/>
      <c r="DF38" s="592"/>
      <c r="DG38" s="592"/>
      <c r="DH38" s="592"/>
      <c r="DI38" s="592"/>
      <c r="DJ38" s="592"/>
      <c r="DK38" s="593"/>
      <c r="DL38" s="600">
        <v>541276</v>
      </c>
      <c r="DM38" s="592"/>
      <c r="DN38" s="592"/>
      <c r="DO38" s="592"/>
      <c r="DP38" s="592"/>
      <c r="DQ38" s="592"/>
      <c r="DR38" s="592"/>
      <c r="DS38" s="592"/>
      <c r="DT38" s="592"/>
      <c r="DU38" s="592"/>
      <c r="DV38" s="593"/>
      <c r="DW38" s="596">
        <v>17.399999999999999</v>
      </c>
      <c r="DX38" s="617"/>
      <c r="DY38" s="617"/>
      <c r="DZ38" s="617"/>
      <c r="EA38" s="617"/>
      <c r="EB38" s="617"/>
      <c r="EC38" s="618"/>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115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295532</v>
      </c>
      <c r="CS39" s="623"/>
      <c r="CT39" s="623"/>
      <c r="CU39" s="623"/>
      <c r="CV39" s="623"/>
      <c r="CW39" s="623"/>
      <c r="CX39" s="623"/>
      <c r="CY39" s="624"/>
      <c r="CZ39" s="625">
        <v>7.6</v>
      </c>
      <c r="DA39" s="626"/>
      <c r="DB39" s="626"/>
      <c r="DC39" s="627"/>
      <c r="DD39" s="600">
        <v>221088</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78275</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4824</v>
      </c>
      <c r="CS40" s="592"/>
      <c r="CT40" s="592"/>
      <c r="CU40" s="592"/>
      <c r="CV40" s="592"/>
      <c r="CW40" s="592"/>
      <c r="CX40" s="592"/>
      <c r="CY40" s="593"/>
      <c r="CZ40" s="625">
        <v>0.1</v>
      </c>
      <c r="DA40" s="626"/>
      <c r="DB40" s="626"/>
      <c r="DC40" s="627"/>
      <c r="DD40" s="600">
        <v>3124</v>
      </c>
      <c r="DE40" s="592"/>
      <c r="DF40" s="592"/>
      <c r="DG40" s="592"/>
      <c r="DH40" s="592"/>
      <c r="DI40" s="592"/>
      <c r="DJ40" s="592"/>
      <c r="DK40" s="593"/>
      <c r="DL40" s="600">
        <v>2624</v>
      </c>
      <c r="DM40" s="592"/>
      <c r="DN40" s="592"/>
      <c r="DO40" s="592"/>
      <c r="DP40" s="592"/>
      <c r="DQ40" s="592"/>
      <c r="DR40" s="592"/>
      <c r="DS40" s="592"/>
      <c r="DT40" s="592"/>
      <c r="DU40" s="592"/>
      <c r="DV40" s="593"/>
      <c r="DW40" s="596">
        <v>0.1</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297358</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270</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189808</v>
      </c>
      <c r="CS42" s="592"/>
      <c r="CT42" s="592"/>
      <c r="CU42" s="592"/>
      <c r="CV42" s="592"/>
      <c r="CW42" s="592"/>
      <c r="CX42" s="592"/>
      <c r="CY42" s="593"/>
      <c r="CZ42" s="625">
        <v>4.9000000000000004</v>
      </c>
      <c r="DA42" s="674"/>
      <c r="DB42" s="674"/>
      <c r="DC42" s="675"/>
      <c r="DD42" s="600">
        <v>109510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t="s">
        <v>318</v>
      </c>
      <c r="CS43" s="623"/>
      <c r="CT43" s="623"/>
      <c r="CU43" s="623"/>
      <c r="CV43" s="623"/>
      <c r="CW43" s="623"/>
      <c r="CX43" s="623"/>
      <c r="CY43" s="624"/>
      <c r="CZ43" s="625" t="s">
        <v>318</v>
      </c>
      <c r="DA43" s="626"/>
      <c r="DB43" s="626"/>
      <c r="DC43" s="627"/>
      <c r="DD43" s="600" t="s">
        <v>318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177873</v>
      </c>
      <c r="CS44" s="592"/>
      <c r="CT44" s="592"/>
      <c r="CU44" s="592"/>
      <c r="CV44" s="592"/>
      <c r="CW44" s="592"/>
      <c r="CX44" s="592"/>
      <c r="CY44" s="593"/>
      <c r="CZ44" s="625">
        <v>4.5999999999999996</v>
      </c>
      <c r="DA44" s="674"/>
      <c r="DB44" s="674"/>
      <c r="DC44" s="675"/>
      <c r="DD44" s="600">
        <v>97575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28011</v>
      </c>
      <c r="CS45" s="623"/>
      <c r="CT45" s="623"/>
      <c r="CU45" s="623"/>
      <c r="CV45" s="623"/>
      <c r="CW45" s="623"/>
      <c r="CX45" s="623"/>
      <c r="CY45" s="624"/>
      <c r="CZ45" s="625">
        <v>0.7</v>
      </c>
      <c r="DA45" s="626"/>
      <c r="DB45" s="626"/>
      <c r="DC45" s="627"/>
      <c r="DD45" s="600">
        <v>1291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149862</v>
      </c>
      <c r="CS46" s="592"/>
      <c r="CT46" s="592"/>
      <c r="CU46" s="592"/>
      <c r="CV46" s="592"/>
      <c r="CW46" s="592"/>
      <c r="CX46" s="592"/>
      <c r="CY46" s="593"/>
      <c r="CZ46" s="625">
        <v>3.8</v>
      </c>
      <c r="DA46" s="674"/>
      <c r="DB46" s="674"/>
      <c r="DC46" s="675"/>
      <c r="DD46" s="600">
        <v>96284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11935</v>
      </c>
      <c r="CS47" s="623"/>
      <c r="CT47" s="623"/>
      <c r="CU47" s="623"/>
      <c r="CV47" s="623"/>
      <c r="CW47" s="623"/>
      <c r="CX47" s="623"/>
      <c r="CY47" s="624"/>
      <c r="CZ47" s="625">
        <v>0.3</v>
      </c>
      <c r="DA47" s="626"/>
      <c r="DB47" s="626"/>
      <c r="DC47" s="627"/>
      <c r="DD47" s="600">
        <v>11935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3899327</v>
      </c>
      <c r="CS49" s="659"/>
      <c r="CT49" s="659"/>
      <c r="CU49" s="659"/>
      <c r="CV49" s="659"/>
      <c r="CW49" s="659"/>
      <c r="CX49" s="659"/>
      <c r="CY49" s="686"/>
      <c r="CZ49" s="687">
        <v>100</v>
      </c>
      <c r="DA49" s="688"/>
      <c r="DB49" s="688"/>
      <c r="DC49" s="689"/>
      <c r="DD49" s="690">
        <v>3265979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5" zoomScaleNormal="6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4251</v>
      </c>
      <c r="R7" s="721"/>
      <c r="S7" s="721"/>
      <c r="T7" s="721"/>
      <c r="U7" s="721"/>
      <c r="V7" s="721">
        <v>3914</v>
      </c>
      <c r="W7" s="721"/>
      <c r="X7" s="721"/>
      <c r="Y7" s="721"/>
      <c r="Z7" s="721"/>
      <c r="AA7" s="721">
        <v>338</v>
      </c>
      <c r="AB7" s="721"/>
      <c r="AC7" s="721"/>
      <c r="AD7" s="721"/>
      <c r="AE7" s="722"/>
      <c r="AF7" s="723">
        <v>326</v>
      </c>
      <c r="AG7" s="724"/>
      <c r="AH7" s="724"/>
      <c r="AI7" s="724"/>
      <c r="AJ7" s="725"/>
      <c r="AK7" s="760">
        <v>5</v>
      </c>
      <c r="AL7" s="761"/>
      <c r="AM7" s="761"/>
      <c r="AN7" s="761"/>
      <c r="AO7" s="761"/>
      <c r="AP7" s="761">
        <v>3044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0</v>
      </c>
      <c r="CI7" s="758"/>
      <c r="CJ7" s="758"/>
      <c r="CK7" s="758"/>
      <c r="CL7" s="759"/>
      <c r="CM7" s="757">
        <v>11</v>
      </c>
      <c r="CN7" s="758"/>
      <c r="CO7" s="758"/>
      <c r="CP7" s="758"/>
      <c r="CQ7" s="759"/>
      <c r="CR7" s="757">
        <v>10</v>
      </c>
      <c r="CS7" s="758"/>
      <c r="CT7" s="758"/>
      <c r="CU7" s="758"/>
      <c r="CV7" s="759"/>
      <c r="CW7" s="757" t="s">
        <v>529</v>
      </c>
      <c r="CX7" s="758"/>
      <c r="CY7" s="758"/>
      <c r="CZ7" s="758"/>
      <c r="DA7" s="759"/>
      <c r="DB7" s="757" t="s">
        <v>529</v>
      </c>
      <c r="DC7" s="758"/>
      <c r="DD7" s="758"/>
      <c r="DE7" s="758"/>
      <c r="DF7" s="759"/>
      <c r="DG7" s="757" t="s">
        <v>529</v>
      </c>
      <c r="DH7" s="758"/>
      <c r="DI7" s="758"/>
      <c r="DJ7" s="758"/>
      <c r="DK7" s="759"/>
      <c r="DL7" s="757" t="s">
        <v>529</v>
      </c>
      <c r="DM7" s="758"/>
      <c r="DN7" s="758"/>
      <c r="DO7" s="758"/>
      <c r="DP7" s="759"/>
      <c r="DQ7" s="757" t="s">
        <v>529</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4251</v>
      </c>
      <c r="R23" s="780"/>
      <c r="S23" s="780"/>
      <c r="T23" s="780"/>
      <c r="U23" s="780"/>
      <c r="V23" s="780">
        <v>3914</v>
      </c>
      <c r="W23" s="780"/>
      <c r="X23" s="780"/>
      <c r="Y23" s="780"/>
      <c r="Z23" s="780"/>
      <c r="AA23" s="780">
        <v>338</v>
      </c>
      <c r="AB23" s="780"/>
      <c r="AC23" s="780"/>
      <c r="AD23" s="780"/>
      <c r="AE23" s="781"/>
      <c r="AF23" s="782">
        <v>326</v>
      </c>
      <c r="AG23" s="780"/>
      <c r="AH23" s="780"/>
      <c r="AI23" s="780"/>
      <c r="AJ23" s="783"/>
      <c r="AK23" s="784"/>
      <c r="AL23" s="785"/>
      <c r="AM23" s="785"/>
      <c r="AN23" s="785"/>
      <c r="AO23" s="785"/>
      <c r="AP23" s="780">
        <v>3044</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1468</v>
      </c>
      <c r="R28" s="809"/>
      <c r="S28" s="809"/>
      <c r="T28" s="809"/>
      <c r="U28" s="809"/>
      <c r="V28" s="809">
        <v>1376</v>
      </c>
      <c r="W28" s="809"/>
      <c r="X28" s="809"/>
      <c r="Y28" s="809"/>
      <c r="Z28" s="809"/>
      <c r="AA28" s="809">
        <v>92</v>
      </c>
      <c r="AB28" s="809"/>
      <c r="AC28" s="809"/>
      <c r="AD28" s="809"/>
      <c r="AE28" s="810"/>
      <c r="AF28" s="811">
        <v>92</v>
      </c>
      <c r="AG28" s="809"/>
      <c r="AH28" s="809"/>
      <c r="AI28" s="809"/>
      <c r="AJ28" s="812"/>
      <c r="AK28" s="813">
        <v>83</v>
      </c>
      <c r="AL28" s="804"/>
      <c r="AM28" s="804"/>
      <c r="AN28" s="804"/>
      <c r="AO28" s="804"/>
      <c r="AP28" s="804" t="s">
        <v>529</v>
      </c>
      <c r="AQ28" s="804"/>
      <c r="AR28" s="804"/>
      <c r="AS28" s="804"/>
      <c r="AT28" s="804"/>
      <c r="AU28" s="804" t="s">
        <v>532</v>
      </c>
      <c r="AV28" s="804"/>
      <c r="AW28" s="804"/>
      <c r="AX28" s="804"/>
      <c r="AY28" s="804"/>
      <c r="AZ28" s="805" t="s">
        <v>531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951</v>
      </c>
      <c r="R29" s="745"/>
      <c r="S29" s="745"/>
      <c r="T29" s="745"/>
      <c r="U29" s="745"/>
      <c r="V29" s="745">
        <v>897</v>
      </c>
      <c r="W29" s="745"/>
      <c r="X29" s="745"/>
      <c r="Y29" s="745"/>
      <c r="Z29" s="745"/>
      <c r="AA29" s="745">
        <v>54</v>
      </c>
      <c r="AB29" s="745"/>
      <c r="AC29" s="745"/>
      <c r="AD29" s="745"/>
      <c r="AE29" s="746"/>
      <c r="AF29" s="747">
        <v>54</v>
      </c>
      <c r="AG29" s="748"/>
      <c r="AH29" s="748"/>
      <c r="AI29" s="748"/>
      <c r="AJ29" s="749"/>
      <c r="AK29" s="816">
        <v>146</v>
      </c>
      <c r="AL29" s="817"/>
      <c r="AM29" s="817"/>
      <c r="AN29" s="817"/>
      <c r="AO29" s="817"/>
      <c r="AP29" s="817" t="s">
        <v>529</v>
      </c>
      <c r="AQ29" s="817"/>
      <c r="AR29" s="817"/>
      <c r="AS29" s="817"/>
      <c r="AT29" s="817"/>
      <c r="AU29" s="817" t="s">
        <v>529</v>
      </c>
      <c r="AV29" s="817"/>
      <c r="AW29" s="817"/>
      <c r="AX29" s="817"/>
      <c r="AY29" s="817"/>
      <c r="AZ29" s="818" t="s">
        <v>529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88</v>
      </c>
      <c r="R30" s="745"/>
      <c r="S30" s="745"/>
      <c r="T30" s="745"/>
      <c r="U30" s="745"/>
      <c r="V30" s="745">
        <v>88</v>
      </c>
      <c r="W30" s="745"/>
      <c r="X30" s="745"/>
      <c r="Y30" s="745"/>
      <c r="Z30" s="745"/>
      <c r="AA30" s="745">
        <v>0</v>
      </c>
      <c r="AB30" s="745"/>
      <c r="AC30" s="745"/>
      <c r="AD30" s="745"/>
      <c r="AE30" s="746"/>
      <c r="AF30" s="747">
        <v>0</v>
      </c>
      <c r="AG30" s="748"/>
      <c r="AH30" s="748"/>
      <c r="AI30" s="748"/>
      <c r="AJ30" s="749"/>
      <c r="AK30" s="816">
        <v>26</v>
      </c>
      <c r="AL30" s="817"/>
      <c r="AM30" s="817"/>
      <c r="AN30" s="817"/>
      <c r="AO30" s="817"/>
      <c r="AP30" s="817" t="s">
        <v>529</v>
      </c>
      <c r="AQ30" s="817"/>
      <c r="AR30" s="817"/>
      <c r="AS30" s="817"/>
      <c r="AT30" s="817"/>
      <c r="AU30" s="817" t="s">
        <v>529</v>
      </c>
      <c r="AV30" s="817"/>
      <c r="AW30" s="817"/>
      <c r="AX30" s="817"/>
      <c r="AY30" s="817"/>
      <c r="AZ30" s="818" t="s">
        <v>530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6</v>
      </c>
      <c r="R31" s="745"/>
      <c r="S31" s="745"/>
      <c r="T31" s="745"/>
      <c r="U31" s="745"/>
      <c r="V31" s="745">
        <v>6</v>
      </c>
      <c r="W31" s="745"/>
      <c r="X31" s="745"/>
      <c r="Y31" s="745"/>
      <c r="Z31" s="745"/>
      <c r="AA31" s="745">
        <v>0</v>
      </c>
      <c r="AB31" s="745"/>
      <c r="AC31" s="745"/>
      <c r="AD31" s="745"/>
      <c r="AE31" s="746"/>
      <c r="AF31" s="747">
        <v>0</v>
      </c>
      <c r="AG31" s="748"/>
      <c r="AH31" s="748"/>
      <c r="AI31" s="748"/>
      <c r="AJ31" s="749"/>
      <c r="AK31" s="816">
        <v>5</v>
      </c>
      <c r="AL31" s="817"/>
      <c r="AM31" s="817"/>
      <c r="AN31" s="817"/>
      <c r="AO31" s="817"/>
      <c r="AP31" s="817" t="s">
        <v>530</v>
      </c>
      <c r="AQ31" s="817"/>
      <c r="AR31" s="817"/>
      <c r="AS31" s="817"/>
      <c r="AT31" s="817"/>
      <c r="AU31" s="817" t="s">
        <v>529</v>
      </c>
      <c r="AV31" s="817"/>
      <c r="AW31" s="817"/>
      <c r="AX31" s="817"/>
      <c r="AY31" s="817"/>
      <c r="AZ31" s="818" t="s">
        <v>530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255</v>
      </c>
      <c r="R32" s="745"/>
      <c r="S32" s="745"/>
      <c r="T32" s="745"/>
      <c r="U32" s="745"/>
      <c r="V32" s="745">
        <v>227</v>
      </c>
      <c r="W32" s="745"/>
      <c r="X32" s="745"/>
      <c r="Y32" s="745"/>
      <c r="Z32" s="745"/>
      <c r="AA32" s="745">
        <v>28</v>
      </c>
      <c r="AB32" s="745"/>
      <c r="AC32" s="745"/>
      <c r="AD32" s="745"/>
      <c r="AE32" s="746"/>
      <c r="AF32" s="747">
        <v>171</v>
      </c>
      <c r="AG32" s="748"/>
      <c r="AH32" s="748"/>
      <c r="AI32" s="748"/>
      <c r="AJ32" s="749"/>
      <c r="AK32" s="816">
        <v>38</v>
      </c>
      <c r="AL32" s="817"/>
      <c r="AM32" s="817"/>
      <c r="AN32" s="817"/>
      <c r="AO32" s="817"/>
      <c r="AP32" s="817">
        <v>305</v>
      </c>
      <c r="AQ32" s="817"/>
      <c r="AR32" s="817"/>
      <c r="AS32" s="817"/>
      <c r="AT32" s="817"/>
      <c r="AU32" s="817">
        <v>74</v>
      </c>
      <c r="AV32" s="817"/>
      <c r="AW32" s="817"/>
      <c r="AX32" s="817"/>
      <c r="AY32" s="817"/>
      <c r="AZ32" s="818" t="s">
        <v>529</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415</v>
      </c>
      <c r="R33" s="745"/>
      <c r="S33" s="745"/>
      <c r="T33" s="745"/>
      <c r="U33" s="745"/>
      <c r="V33" s="745">
        <v>386</v>
      </c>
      <c r="W33" s="745"/>
      <c r="X33" s="745"/>
      <c r="Y33" s="745"/>
      <c r="Z33" s="745"/>
      <c r="AA33" s="745">
        <v>29</v>
      </c>
      <c r="AB33" s="745"/>
      <c r="AC33" s="745"/>
      <c r="AD33" s="745"/>
      <c r="AE33" s="746"/>
      <c r="AF33" s="747">
        <v>29</v>
      </c>
      <c r="AG33" s="748"/>
      <c r="AH33" s="748"/>
      <c r="AI33" s="748"/>
      <c r="AJ33" s="749"/>
      <c r="AK33" s="816">
        <v>226</v>
      </c>
      <c r="AL33" s="817"/>
      <c r="AM33" s="817"/>
      <c r="AN33" s="817"/>
      <c r="AO33" s="817"/>
      <c r="AP33" s="817">
        <v>2458</v>
      </c>
      <c r="AQ33" s="817"/>
      <c r="AR33" s="817"/>
      <c r="AS33" s="817"/>
      <c r="AT33" s="817"/>
      <c r="AU33" s="817">
        <v>2240</v>
      </c>
      <c r="AV33" s="817"/>
      <c r="AW33" s="817"/>
      <c r="AX33" s="817"/>
      <c r="AY33" s="817"/>
      <c r="AZ33" s="818" t="s">
        <v>529</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347</v>
      </c>
      <c r="AG63" s="828"/>
      <c r="AH63" s="828"/>
      <c r="AI63" s="828"/>
      <c r="AJ63" s="829"/>
      <c r="AK63" s="830"/>
      <c r="AL63" s="825"/>
      <c r="AM63" s="825"/>
      <c r="AN63" s="825"/>
      <c r="AO63" s="825"/>
      <c r="AP63" s="828">
        <v>2763</v>
      </c>
      <c r="AQ63" s="828"/>
      <c r="AR63" s="828"/>
      <c r="AS63" s="828"/>
      <c r="AT63" s="828"/>
      <c r="AU63" s="828">
        <v>2314</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529</v>
      </c>
      <c r="AQ68" s="852"/>
      <c r="AR68" s="852"/>
      <c r="AS68" s="852"/>
      <c r="AT68" s="852"/>
      <c r="AU68" s="852" t="s">
        <v>529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529</v>
      </c>
      <c r="AQ69" s="817"/>
      <c r="AR69" s="817"/>
      <c r="AS69" s="817"/>
      <c r="AT69" s="817"/>
      <c r="AU69" s="817" t="s">
        <v>546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529</v>
      </c>
      <c r="AL70" s="817"/>
      <c r="AM70" s="817"/>
      <c r="AN70" s="817"/>
      <c r="AO70" s="817"/>
      <c r="AP70" s="817" t="s">
        <v>545</v>
      </c>
      <c r="AQ70" s="817"/>
      <c r="AR70" s="817"/>
      <c r="AS70" s="817"/>
      <c r="AT70" s="817"/>
      <c r="AU70" s="817" t="s">
        <v>529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529</v>
      </c>
      <c r="AL71" s="817"/>
      <c r="AM71" s="817"/>
      <c r="AN71" s="817"/>
      <c r="AO71" s="817"/>
      <c r="AP71" s="817" t="s">
        <v>529</v>
      </c>
      <c r="AQ71" s="817"/>
      <c r="AR71" s="817"/>
      <c r="AS71" s="817"/>
      <c r="AT71" s="817"/>
      <c r="AU71" s="817" t="s">
        <v>529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529</v>
      </c>
      <c r="AQ72" s="817"/>
      <c r="AR72" s="817"/>
      <c r="AS72" s="817"/>
      <c r="AT72" s="817"/>
      <c r="AU72" s="817" t="s">
        <v>529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3106</v>
      </c>
      <c r="R73" s="817"/>
      <c r="S73" s="817"/>
      <c r="T73" s="817"/>
      <c r="U73" s="817"/>
      <c r="V73" s="817">
        <v>3009</v>
      </c>
      <c r="W73" s="817"/>
      <c r="X73" s="817"/>
      <c r="Y73" s="817"/>
      <c r="Z73" s="817"/>
      <c r="AA73" s="817">
        <v>97</v>
      </c>
      <c r="AB73" s="817"/>
      <c r="AC73" s="817"/>
      <c r="AD73" s="817"/>
      <c r="AE73" s="817"/>
      <c r="AF73" s="817">
        <v>97</v>
      </c>
      <c r="AG73" s="817"/>
      <c r="AH73" s="817"/>
      <c r="AI73" s="817"/>
      <c r="AJ73" s="817"/>
      <c r="AK73" s="817" t="s">
        <v>544</v>
      </c>
      <c r="AL73" s="817"/>
      <c r="AM73" s="817"/>
      <c r="AN73" s="817"/>
      <c r="AO73" s="817"/>
      <c r="AP73" s="817">
        <v>201</v>
      </c>
      <c r="AQ73" s="817"/>
      <c r="AR73" s="817"/>
      <c r="AS73" s="817"/>
      <c r="AT73" s="817"/>
      <c r="AU73" s="817">
        <v>31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810</v>
      </c>
      <c r="R74" s="817"/>
      <c r="S74" s="817"/>
      <c r="T74" s="817"/>
      <c r="U74" s="817"/>
      <c r="V74" s="817">
        <v>790</v>
      </c>
      <c r="W74" s="817"/>
      <c r="X74" s="817"/>
      <c r="Y74" s="817"/>
      <c r="Z74" s="817"/>
      <c r="AA74" s="817">
        <v>20</v>
      </c>
      <c r="AB74" s="817"/>
      <c r="AC74" s="817"/>
      <c r="AD74" s="817"/>
      <c r="AE74" s="817"/>
      <c r="AF74" s="817">
        <v>20</v>
      </c>
      <c r="AG74" s="817"/>
      <c r="AH74" s="817"/>
      <c r="AI74" s="817"/>
      <c r="AJ74" s="817"/>
      <c r="AK74" s="817">
        <v>102</v>
      </c>
      <c r="AL74" s="817"/>
      <c r="AM74" s="817"/>
      <c r="AN74" s="817"/>
      <c r="AO74" s="817"/>
      <c r="AP74" s="817">
        <v>679</v>
      </c>
      <c r="AQ74" s="817"/>
      <c r="AR74" s="817"/>
      <c r="AS74" s="817"/>
      <c r="AT74" s="817"/>
      <c r="AU74" s="817">
        <v>35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541</v>
      </c>
      <c r="C75" s="860"/>
      <c r="D75" s="860"/>
      <c r="E75" s="860"/>
      <c r="F75" s="860"/>
      <c r="G75" s="860"/>
      <c r="H75" s="860"/>
      <c r="I75" s="860"/>
      <c r="J75" s="860"/>
      <c r="K75" s="860"/>
      <c r="L75" s="860"/>
      <c r="M75" s="860"/>
      <c r="N75" s="860"/>
      <c r="O75" s="860"/>
      <c r="P75" s="861"/>
      <c r="Q75" s="865">
        <v>3419</v>
      </c>
      <c r="R75" s="866"/>
      <c r="S75" s="866"/>
      <c r="T75" s="866"/>
      <c r="U75" s="816"/>
      <c r="V75" s="867">
        <v>3368</v>
      </c>
      <c r="W75" s="866"/>
      <c r="X75" s="866"/>
      <c r="Y75" s="866"/>
      <c r="Z75" s="816"/>
      <c r="AA75" s="867">
        <v>51</v>
      </c>
      <c r="AB75" s="866"/>
      <c r="AC75" s="866"/>
      <c r="AD75" s="866"/>
      <c r="AE75" s="816"/>
      <c r="AF75" s="867">
        <v>32</v>
      </c>
      <c r="AG75" s="866"/>
      <c r="AH75" s="866"/>
      <c r="AI75" s="866"/>
      <c r="AJ75" s="816"/>
      <c r="AK75" s="867">
        <v>6</v>
      </c>
      <c r="AL75" s="866"/>
      <c r="AM75" s="866"/>
      <c r="AN75" s="866"/>
      <c r="AO75" s="816"/>
      <c r="AP75" s="867">
        <v>1129</v>
      </c>
      <c r="AQ75" s="866"/>
      <c r="AR75" s="866"/>
      <c r="AS75" s="866"/>
      <c r="AT75" s="816"/>
      <c r="AU75" s="867">
        <v>93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542</v>
      </c>
      <c r="C76" s="860"/>
      <c r="D76" s="860"/>
      <c r="E76" s="860"/>
      <c r="F76" s="860"/>
      <c r="G76" s="860"/>
      <c r="H76" s="860"/>
      <c r="I76" s="860"/>
      <c r="J76" s="860"/>
      <c r="K76" s="860"/>
      <c r="L76" s="860"/>
      <c r="M76" s="860"/>
      <c r="N76" s="860"/>
      <c r="O76" s="860"/>
      <c r="P76" s="861"/>
      <c r="Q76" s="865">
        <v>110</v>
      </c>
      <c r="R76" s="866"/>
      <c r="S76" s="866"/>
      <c r="T76" s="866"/>
      <c r="U76" s="816"/>
      <c r="V76" s="867">
        <v>107</v>
      </c>
      <c r="W76" s="866"/>
      <c r="X76" s="866"/>
      <c r="Y76" s="866"/>
      <c r="Z76" s="816"/>
      <c r="AA76" s="867">
        <v>3</v>
      </c>
      <c r="AB76" s="866"/>
      <c r="AC76" s="866"/>
      <c r="AD76" s="866"/>
      <c r="AE76" s="816"/>
      <c r="AF76" s="867">
        <v>3</v>
      </c>
      <c r="AG76" s="866"/>
      <c r="AH76" s="866"/>
      <c r="AI76" s="866"/>
      <c r="AJ76" s="816"/>
      <c r="AK76" s="867">
        <v>9</v>
      </c>
      <c r="AL76" s="866"/>
      <c r="AM76" s="866"/>
      <c r="AN76" s="866"/>
      <c r="AO76" s="816"/>
      <c r="AP76" s="867" t="s">
        <v>529</v>
      </c>
      <c r="AQ76" s="866"/>
      <c r="AR76" s="866"/>
      <c r="AS76" s="866"/>
      <c r="AT76" s="816"/>
      <c r="AU76" s="867" t="s">
        <v>529</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540</v>
      </c>
      <c r="C77" s="860"/>
      <c r="D77" s="860"/>
      <c r="E77" s="860"/>
      <c r="F77" s="860"/>
      <c r="G77" s="860"/>
      <c r="H77" s="860"/>
      <c r="I77" s="860"/>
      <c r="J77" s="860"/>
      <c r="K77" s="860"/>
      <c r="L77" s="860"/>
      <c r="M77" s="860"/>
      <c r="N77" s="860"/>
      <c r="O77" s="860"/>
      <c r="P77" s="861"/>
      <c r="Q77" s="865">
        <v>11</v>
      </c>
      <c r="R77" s="866"/>
      <c r="S77" s="866"/>
      <c r="T77" s="866"/>
      <c r="U77" s="816"/>
      <c r="V77" s="867">
        <v>10</v>
      </c>
      <c r="W77" s="866"/>
      <c r="X77" s="866"/>
      <c r="Y77" s="866"/>
      <c r="Z77" s="816"/>
      <c r="AA77" s="867">
        <v>1</v>
      </c>
      <c r="AB77" s="866"/>
      <c r="AC77" s="866"/>
      <c r="AD77" s="866"/>
      <c r="AE77" s="816"/>
      <c r="AF77" s="867">
        <v>1</v>
      </c>
      <c r="AG77" s="866"/>
      <c r="AH77" s="866"/>
      <c r="AI77" s="866"/>
      <c r="AJ77" s="816"/>
      <c r="AK77" s="867">
        <v>0</v>
      </c>
      <c r="AL77" s="866"/>
      <c r="AM77" s="866"/>
      <c r="AN77" s="866"/>
      <c r="AO77" s="816"/>
      <c r="AP77" s="867" t="s">
        <v>529</v>
      </c>
      <c r="AQ77" s="866"/>
      <c r="AR77" s="866"/>
      <c r="AS77" s="866"/>
      <c r="AT77" s="816"/>
      <c r="AU77" s="867" t="s">
        <v>529</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5990</v>
      </c>
      <c r="AG88" s="828"/>
      <c r="AH88" s="828"/>
      <c r="AI88" s="828"/>
      <c r="AJ88" s="828"/>
      <c r="AK88" s="825"/>
      <c r="AL88" s="825"/>
      <c r="AM88" s="825"/>
      <c r="AN88" s="825"/>
      <c r="AO88" s="825"/>
      <c r="AP88" s="828">
        <v>2010</v>
      </c>
      <c r="AQ88" s="828"/>
      <c r="AR88" s="828"/>
      <c r="AS88" s="828"/>
      <c r="AT88" s="828"/>
      <c r="AU88" s="828">
        <v>158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v>
      </c>
      <c r="CS102" s="836"/>
      <c r="CT102" s="836"/>
      <c r="CU102" s="836"/>
      <c r="CV102" s="879"/>
      <c r="CW102" s="878" t="s">
        <v>529</v>
      </c>
      <c r="CX102" s="836"/>
      <c r="CY102" s="836"/>
      <c r="CZ102" s="836"/>
      <c r="DA102" s="879"/>
      <c r="DB102" s="878" t="s">
        <v>529</v>
      </c>
      <c r="DC102" s="836"/>
      <c r="DD102" s="836"/>
      <c r="DE102" s="836"/>
      <c r="DF102" s="879"/>
      <c r="DG102" s="878" t="s">
        <v>529</v>
      </c>
      <c r="DH102" s="836"/>
      <c r="DI102" s="836"/>
      <c r="DJ102" s="836"/>
      <c r="DK102" s="879"/>
      <c r="DL102" s="878" t="s">
        <v>547</v>
      </c>
      <c r="DM102" s="836"/>
      <c r="DN102" s="836"/>
      <c r="DO102" s="836"/>
      <c r="DP102" s="879"/>
      <c r="DQ102" s="878" t="s">
        <v>529</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272431</v>
      </c>
      <c r="AB110" s="888"/>
      <c r="AC110" s="888"/>
      <c r="AD110" s="888"/>
      <c r="AE110" s="889"/>
      <c r="AF110" s="890">
        <v>257638</v>
      </c>
      <c r="AG110" s="888"/>
      <c r="AH110" s="888"/>
      <c r="AI110" s="888"/>
      <c r="AJ110" s="889"/>
      <c r="AK110" s="890">
        <v>238514</v>
      </c>
      <c r="AL110" s="888"/>
      <c r="AM110" s="888"/>
      <c r="AN110" s="888"/>
      <c r="AO110" s="889"/>
      <c r="AP110" s="891">
        <v>9.1999999999999993</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2910698</v>
      </c>
      <c r="BR110" s="925"/>
      <c r="BS110" s="925"/>
      <c r="BT110" s="925"/>
      <c r="BU110" s="925"/>
      <c r="BV110" s="925">
        <v>3036683</v>
      </c>
      <c r="BW110" s="925"/>
      <c r="BX110" s="925"/>
      <c r="BY110" s="925"/>
      <c r="BZ110" s="925"/>
      <c r="CA110" s="925">
        <v>3044076</v>
      </c>
      <c r="CB110" s="925"/>
      <c r="CC110" s="925"/>
      <c r="CD110" s="925"/>
      <c r="CE110" s="925"/>
      <c r="CF110" s="939">
        <v>117.1</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165800</v>
      </c>
      <c r="BR111" s="918"/>
      <c r="BS111" s="918"/>
      <c r="BT111" s="918"/>
      <c r="BU111" s="918"/>
      <c r="BV111" s="918">
        <v>128823</v>
      </c>
      <c r="BW111" s="918"/>
      <c r="BX111" s="918"/>
      <c r="BY111" s="918"/>
      <c r="BZ111" s="918"/>
      <c r="CA111" s="918">
        <v>94382</v>
      </c>
      <c r="CB111" s="918"/>
      <c r="CC111" s="918"/>
      <c r="CD111" s="918"/>
      <c r="CE111" s="918"/>
      <c r="CF111" s="912">
        <v>3.6</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2666150</v>
      </c>
      <c r="BR112" s="918"/>
      <c r="BS112" s="918"/>
      <c r="BT112" s="918"/>
      <c r="BU112" s="918"/>
      <c r="BV112" s="918">
        <v>2643194</v>
      </c>
      <c r="BW112" s="918"/>
      <c r="BX112" s="918"/>
      <c r="BY112" s="918"/>
      <c r="BZ112" s="918"/>
      <c r="CA112" s="918">
        <v>2313652</v>
      </c>
      <c r="CB112" s="918"/>
      <c r="CC112" s="918"/>
      <c r="CD112" s="918"/>
      <c r="CE112" s="918"/>
      <c r="CF112" s="912">
        <v>89</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78022</v>
      </c>
      <c r="DH112" s="918"/>
      <c r="DI112" s="918"/>
      <c r="DJ112" s="918"/>
      <c r="DK112" s="918"/>
      <c r="DL112" s="918">
        <v>55410</v>
      </c>
      <c r="DM112" s="918"/>
      <c r="DN112" s="918"/>
      <c r="DO112" s="918"/>
      <c r="DP112" s="918"/>
      <c r="DQ112" s="918">
        <v>35594</v>
      </c>
      <c r="DR112" s="918"/>
      <c r="DS112" s="918"/>
      <c r="DT112" s="918"/>
      <c r="DU112" s="918"/>
      <c r="DV112" s="919">
        <v>1.4</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207803</v>
      </c>
      <c r="AB113" s="932"/>
      <c r="AC113" s="932"/>
      <c r="AD113" s="932"/>
      <c r="AE113" s="933"/>
      <c r="AF113" s="934">
        <v>207919</v>
      </c>
      <c r="AG113" s="932"/>
      <c r="AH113" s="932"/>
      <c r="AI113" s="932"/>
      <c r="AJ113" s="933"/>
      <c r="AK113" s="934">
        <v>223301</v>
      </c>
      <c r="AL113" s="932"/>
      <c r="AM113" s="932"/>
      <c r="AN113" s="932"/>
      <c r="AO113" s="933"/>
      <c r="AP113" s="935">
        <v>8.6</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365175</v>
      </c>
      <c r="BR113" s="918"/>
      <c r="BS113" s="918"/>
      <c r="BT113" s="918"/>
      <c r="BU113" s="918"/>
      <c r="BV113" s="918">
        <v>243702</v>
      </c>
      <c r="BW113" s="918"/>
      <c r="BX113" s="918"/>
      <c r="BY113" s="918"/>
      <c r="BZ113" s="918"/>
      <c r="CA113" s="918">
        <v>158133</v>
      </c>
      <c r="CB113" s="918"/>
      <c r="CC113" s="918"/>
      <c r="CD113" s="918"/>
      <c r="CE113" s="918"/>
      <c r="CF113" s="912">
        <v>6.1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156868</v>
      </c>
      <c r="AB114" s="957"/>
      <c r="AC114" s="957"/>
      <c r="AD114" s="957"/>
      <c r="AE114" s="958"/>
      <c r="AF114" s="959">
        <v>136695</v>
      </c>
      <c r="AG114" s="957"/>
      <c r="AH114" s="957"/>
      <c r="AI114" s="957"/>
      <c r="AJ114" s="958"/>
      <c r="AK114" s="959">
        <v>91592</v>
      </c>
      <c r="AL114" s="957"/>
      <c r="AM114" s="957"/>
      <c r="AN114" s="957"/>
      <c r="AO114" s="958"/>
      <c r="AP114" s="960">
        <v>3.5</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1196687</v>
      </c>
      <c r="BR114" s="918"/>
      <c r="BS114" s="918"/>
      <c r="BT114" s="918"/>
      <c r="BU114" s="918"/>
      <c r="BV114" s="918">
        <v>1138263</v>
      </c>
      <c r="BW114" s="918"/>
      <c r="BX114" s="918"/>
      <c r="BY114" s="918"/>
      <c r="BZ114" s="918"/>
      <c r="CA114" s="918">
        <v>1087420</v>
      </c>
      <c r="CB114" s="918"/>
      <c r="CC114" s="918"/>
      <c r="CD114" s="918"/>
      <c r="CE114" s="918"/>
      <c r="CF114" s="912">
        <v>41.8</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44247</v>
      </c>
      <c r="AB115" s="932"/>
      <c r="AC115" s="932"/>
      <c r="AD115" s="932"/>
      <c r="AE115" s="933"/>
      <c r="AF115" s="934">
        <v>40926</v>
      </c>
      <c r="AG115" s="932"/>
      <c r="AH115" s="932"/>
      <c r="AI115" s="932"/>
      <c r="AJ115" s="933"/>
      <c r="AK115" s="934">
        <v>37437</v>
      </c>
      <c r="AL115" s="932"/>
      <c r="AM115" s="932"/>
      <c r="AN115" s="932"/>
      <c r="AO115" s="933"/>
      <c r="AP115" s="935">
        <v>1.4</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2000</v>
      </c>
      <c r="BR115" s="918"/>
      <c r="BS115" s="918"/>
      <c r="BT115" s="918"/>
      <c r="BU115" s="918"/>
      <c r="BV115" s="918">
        <v>8535</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681349</v>
      </c>
      <c r="AB117" s="964"/>
      <c r="AC117" s="964"/>
      <c r="AD117" s="964"/>
      <c r="AE117" s="965"/>
      <c r="AF117" s="963">
        <v>643178</v>
      </c>
      <c r="AG117" s="964"/>
      <c r="AH117" s="964"/>
      <c r="AI117" s="964"/>
      <c r="AJ117" s="965"/>
      <c r="AK117" s="963">
        <v>590844</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7306510</v>
      </c>
      <c r="BR118" s="984"/>
      <c r="BS118" s="984"/>
      <c r="BT118" s="984"/>
      <c r="BU118" s="984"/>
      <c r="BV118" s="984">
        <v>7199200</v>
      </c>
      <c r="BW118" s="984"/>
      <c r="BX118" s="984"/>
      <c r="BY118" s="984"/>
      <c r="BZ118" s="984"/>
      <c r="CA118" s="984">
        <v>6697663</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1052710</v>
      </c>
      <c r="BR119" s="925"/>
      <c r="BS119" s="925"/>
      <c r="BT119" s="925"/>
      <c r="BU119" s="925"/>
      <c r="BV119" s="925">
        <v>1008534</v>
      </c>
      <c r="BW119" s="925"/>
      <c r="BX119" s="925"/>
      <c r="BY119" s="925"/>
      <c r="BZ119" s="925"/>
      <c r="CA119" s="925">
        <v>1302968</v>
      </c>
      <c r="CB119" s="925"/>
      <c r="CC119" s="925"/>
      <c r="CD119" s="925"/>
      <c r="CE119" s="925"/>
      <c r="CF119" s="939">
        <v>50.1</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87778</v>
      </c>
      <c r="DH119" s="996"/>
      <c r="DI119" s="996"/>
      <c r="DJ119" s="996"/>
      <c r="DK119" s="997"/>
      <c r="DL119" s="998">
        <v>73413</v>
      </c>
      <c r="DM119" s="996"/>
      <c r="DN119" s="996"/>
      <c r="DO119" s="996"/>
      <c r="DP119" s="997"/>
      <c r="DQ119" s="998">
        <v>58788</v>
      </c>
      <c r="DR119" s="996"/>
      <c r="DS119" s="996"/>
      <c r="DT119" s="996"/>
      <c r="DU119" s="997"/>
      <c r="DV119" s="999">
        <v>2.2999999999999998</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62437</v>
      </c>
      <c r="BR120" s="918"/>
      <c r="BS120" s="918"/>
      <c r="BT120" s="918"/>
      <c r="BU120" s="918"/>
      <c r="BV120" s="918">
        <v>126829</v>
      </c>
      <c r="BW120" s="918"/>
      <c r="BX120" s="918"/>
      <c r="BY120" s="918"/>
      <c r="BZ120" s="918"/>
      <c r="CA120" s="918">
        <v>129402</v>
      </c>
      <c r="CB120" s="918"/>
      <c r="CC120" s="918"/>
      <c r="CD120" s="918"/>
      <c r="CE120" s="918"/>
      <c r="CF120" s="912">
        <v>5</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2658317</v>
      </c>
      <c r="DH120" s="925"/>
      <c r="DI120" s="925"/>
      <c r="DJ120" s="925"/>
      <c r="DK120" s="925"/>
      <c r="DL120" s="925">
        <v>2583003</v>
      </c>
      <c r="DM120" s="925"/>
      <c r="DN120" s="925"/>
      <c r="DO120" s="925"/>
      <c r="DP120" s="925"/>
      <c r="DQ120" s="925">
        <v>2239638</v>
      </c>
      <c r="DR120" s="925"/>
      <c r="DS120" s="925"/>
      <c r="DT120" s="925"/>
      <c r="DU120" s="925"/>
      <c r="DV120" s="926">
        <v>86.2</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28183</v>
      </c>
      <c r="AB121" s="957"/>
      <c r="AC121" s="957"/>
      <c r="AD121" s="957"/>
      <c r="AE121" s="958"/>
      <c r="AF121" s="959">
        <v>24862</v>
      </c>
      <c r="AG121" s="957"/>
      <c r="AH121" s="957"/>
      <c r="AI121" s="957"/>
      <c r="AJ121" s="958"/>
      <c r="AK121" s="959">
        <v>21331</v>
      </c>
      <c r="AL121" s="957"/>
      <c r="AM121" s="957"/>
      <c r="AN121" s="957"/>
      <c r="AO121" s="958"/>
      <c r="AP121" s="960">
        <v>0.8</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4087164</v>
      </c>
      <c r="BR121" s="984"/>
      <c r="BS121" s="984"/>
      <c r="BT121" s="984"/>
      <c r="BU121" s="984"/>
      <c r="BV121" s="984">
        <v>4043378</v>
      </c>
      <c r="BW121" s="984"/>
      <c r="BX121" s="984"/>
      <c r="BY121" s="984"/>
      <c r="BZ121" s="984"/>
      <c r="CA121" s="984">
        <v>3923958</v>
      </c>
      <c r="CB121" s="984"/>
      <c r="CC121" s="984"/>
      <c r="CD121" s="984"/>
      <c r="CE121" s="984"/>
      <c r="CF121" s="1022">
        <v>151</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7833</v>
      </c>
      <c r="DH121" s="918"/>
      <c r="DI121" s="918"/>
      <c r="DJ121" s="918"/>
      <c r="DK121" s="918"/>
      <c r="DL121" s="918">
        <v>60191</v>
      </c>
      <c r="DM121" s="918"/>
      <c r="DN121" s="918"/>
      <c r="DO121" s="918"/>
      <c r="DP121" s="918"/>
      <c r="DQ121" s="918">
        <v>74014</v>
      </c>
      <c r="DR121" s="918"/>
      <c r="DS121" s="918"/>
      <c r="DT121" s="918"/>
      <c r="DU121" s="918"/>
      <c r="DV121" s="919">
        <v>2.8</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5202311</v>
      </c>
      <c r="BR122" s="1033"/>
      <c r="BS122" s="1033"/>
      <c r="BT122" s="1033"/>
      <c r="BU122" s="1033"/>
      <c r="BV122" s="1033">
        <v>5178741</v>
      </c>
      <c r="BW122" s="1033"/>
      <c r="BX122" s="1033"/>
      <c r="BY122" s="1033"/>
      <c r="BZ122" s="1033"/>
      <c r="CA122" s="1033">
        <v>5356328</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78.7</v>
      </c>
      <c r="BR123" s="1025"/>
      <c r="BS123" s="1025"/>
      <c r="BT123" s="1025"/>
      <c r="BU123" s="1025"/>
      <c r="BV123" s="1025">
        <v>77.2</v>
      </c>
      <c r="BW123" s="1025"/>
      <c r="BX123" s="1025"/>
      <c r="BY123" s="1025"/>
      <c r="BZ123" s="1025"/>
      <c r="CA123" s="1025">
        <v>51.6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16064</v>
      </c>
      <c r="AB126" s="957"/>
      <c r="AC126" s="957"/>
      <c r="AD126" s="957"/>
      <c r="AE126" s="958"/>
      <c r="AF126" s="959">
        <v>16064</v>
      </c>
      <c r="AG126" s="957"/>
      <c r="AH126" s="957"/>
      <c r="AI126" s="957"/>
      <c r="AJ126" s="958"/>
      <c r="AK126" s="959">
        <v>16106</v>
      </c>
      <c r="AL126" s="957"/>
      <c r="AM126" s="957"/>
      <c r="AN126" s="957"/>
      <c r="AO126" s="958"/>
      <c r="AP126" s="960">
        <v>0.6</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2000</v>
      </c>
      <c r="DH127" s="1046"/>
      <c r="DI127" s="1046"/>
      <c r="DJ127" s="1046"/>
      <c r="DK127" s="1046"/>
      <c r="DL127" s="1046">
        <v>8535</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2720</v>
      </c>
      <c r="AB128" s="1088"/>
      <c r="AC128" s="1088"/>
      <c r="AD128" s="1088"/>
      <c r="AE128" s="1089"/>
      <c r="AF128" s="1090">
        <v>2759</v>
      </c>
      <c r="AG128" s="1088"/>
      <c r="AH128" s="1088"/>
      <c r="AI128" s="1088"/>
      <c r="AJ128" s="1089"/>
      <c r="AK128" s="1090">
        <v>5403</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3031960</v>
      </c>
      <c r="AB129" s="957"/>
      <c r="AC129" s="957"/>
      <c r="AD129" s="957"/>
      <c r="AE129" s="958"/>
      <c r="AF129" s="959">
        <v>2980310</v>
      </c>
      <c r="AG129" s="957"/>
      <c r="AH129" s="957"/>
      <c r="AI129" s="957"/>
      <c r="AJ129" s="958"/>
      <c r="AK129" s="959">
        <v>2959548</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10.3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360752</v>
      </c>
      <c r="AB130" s="957"/>
      <c r="AC130" s="957"/>
      <c r="AD130" s="957"/>
      <c r="AE130" s="958"/>
      <c r="AF130" s="959">
        <v>366250</v>
      </c>
      <c r="AG130" s="957"/>
      <c r="AH130" s="957"/>
      <c r="AI130" s="957"/>
      <c r="AJ130" s="958"/>
      <c r="AK130" s="959">
        <v>360531</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51.6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2671208</v>
      </c>
      <c r="AB131" s="996"/>
      <c r="AC131" s="996"/>
      <c r="AD131" s="996"/>
      <c r="AE131" s="997"/>
      <c r="AF131" s="998">
        <v>2614060</v>
      </c>
      <c r="AG131" s="996"/>
      <c r="AH131" s="996"/>
      <c r="AI131" s="996"/>
      <c r="AJ131" s="997"/>
      <c r="AK131" s="998">
        <v>2599017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11.900121589999999</v>
      </c>
      <c r="AB132" s="1102"/>
      <c r="AC132" s="1102"/>
      <c r="AD132" s="1102"/>
      <c r="AE132" s="1103"/>
      <c r="AF132" s="1104">
        <v>10.48824434</v>
      </c>
      <c r="AG132" s="1102"/>
      <c r="AH132" s="1102"/>
      <c r="AI132" s="1102"/>
      <c r="AJ132" s="1103"/>
      <c r="AK132" s="1104">
        <v>8.6536563629999996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13</v>
      </c>
      <c r="AB133" s="1109"/>
      <c r="AC133" s="1109"/>
      <c r="AD133" s="1109"/>
      <c r="AE133" s="1110"/>
      <c r="AF133" s="1108">
        <v>11.6</v>
      </c>
      <c r="AG133" s="1109"/>
      <c r="AH133" s="1109"/>
      <c r="AI133" s="1109"/>
      <c r="AJ133" s="1110"/>
      <c r="AK133" s="1108">
        <v>10.3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58" zoomScale="75" zoomScaleNormal="85" zoomScaleSheetLayoutView="75" workbookViewId="0">
      <selection activeCell="Q51" sqref="Q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2"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989340</v>
      </c>
      <c r="L9" s="264">
        <v>99873</v>
      </c>
      <c r="M9" s="265">
        <v>80329</v>
      </c>
      <c r="N9" s="266">
        <v>24.3</v>
      </c>
    </row>
    <row r="10" spans="1:16">
      <c r="A10" s="248"/>
      <c r="B10" s="244"/>
      <c r="C10" s="244"/>
      <c r="D10" s="244"/>
      <c r="E10" s="244"/>
      <c r="F10" s="244"/>
      <c r="G10" s="1117" t="s">
        <v>472</v>
      </c>
      <c r="H10" s="1118"/>
      <c r="I10" s="1118"/>
      <c r="J10" s="1119"/>
      <c r="K10" s="267">
        <v>43734</v>
      </c>
      <c r="L10" s="268">
        <v>4415</v>
      </c>
      <c r="M10" s="269">
        <v>8609</v>
      </c>
      <c r="N10" s="270">
        <v>-48.7</v>
      </c>
    </row>
    <row r="11" spans="1:16" ht="13.5" customHeight="1">
      <c r="A11" s="248"/>
      <c r="B11" s="244"/>
      <c r="C11" s="244"/>
      <c r="D11" s="244"/>
      <c r="E11" s="244"/>
      <c r="F11" s="244"/>
      <c r="G11" s="1117" t="s">
        <v>473</v>
      </c>
      <c r="H11" s="1118"/>
      <c r="I11" s="1118"/>
      <c r="J11" s="1119"/>
      <c r="K11" s="267">
        <v>152036</v>
      </c>
      <c r="L11" s="268">
        <v>15348</v>
      </c>
      <c r="M11" s="269">
        <v>13591</v>
      </c>
      <c r="N11" s="270">
        <v>12.9</v>
      </c>
    </row>
    <row r="12" spans="1:16" ht="13.5" customHeight="1">
      <c r="A12" s="248"/>
      <c r="B12" s="244"/>
      <c r="C12" s="244"/>
      <c r="D12" s="244"/>
      <c r="E12" s="244"/>
      <c r="F12" s="244"/>
      <c r="G12" s="1117" t="s">
        <v>474</v>
      </c>
      <c r="H12" s="1118"/>
      <c r="I12" s="1118"/>
      <c r="J12" s="1119"/>
      <c r="K12" s="267">
        <v>5136</v>
      </c>
      <c r="L12" s="268">
        <v>518</v>
      </c>
      <c r="M12" s="269">
        <v>743</v>
      </c>
      <c r="N12" s="270">
        <v>-30.3</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v>65730</v>
      </c>
      <c r="L14" s="268">
        <v>6635</v>
      </c>
      <c r="M14" s="269">
        <v>5092</v>
      </c>
      <c r="N14" s="270">
        <v>30.3</v>
      </c>
    </row>
    <row r="15" spans="1:16" ht="13.5" customHeight="1">
      <c r="A15" s="248"/>
      <c r="B15" s="244"/>
      <c r="C15" s="244"/>
      <c r="D15" s="244"/>
      <c r="E15" s="244"/>
      <c r="F15" s="244"/>
      <c r="G15" s="1117" t="s">
        <v>478</v>
      </c>
      <c r="H15" s="1118"/>
      <c r="I15" s="1118"/>
      <c r="J15" s="1119"/>
      <c r="K15" s="267" t="s">
        <v>476</v>
      </c>
      <c r="L15" s="268" t="s">
        <v>476</v>
      </c>
      <c r="M15" s="269">
        <v>1814</v>
      </c>
      <c r="N15" s="270" t="s">
        <v>476</v>
      </c>
    </row>
    <row r="16" spans="1:16">
      <c r="A16" s="248"/>
      <c r="B16" s="244"/>
      <c r="C16" s="244"/>
      <c r="D16" s="244"/>
      <c r="E16" s="244"/>
      <c r="F16" s="244"/>
      <c r="G16" s="1120" t="s">
        <v>479</v>
      </c>
      <c r="H16" s="1121"/>
      <c r="I16" s="1121"/>
      <c r="J16" s="1122"/>
      <c r="K16" s="268">
        <v>-117919</v>
      </c>
      <c r="L16" s="268">
        <v>-11904</v>
      </c>
      <c r="M16" s="269">
        <v>-8452</v>
      </c>
      <c r="N16" s="270">
        <v>40.799999999999997</v>
      </c>
    </row>
    <row r="17" spans="1:16">
      <c r="A17" s="248"/>
      <c r="B17" s="244"/>
      <c r="C17" s="244"/>
      <c r="D17" s="244"/>
      <c r="E17" s="244"/>
      <c r="F17" s="244"/>
      <c r="G17" s="1120" t="s">
        <v>170</v>
      </c>
      <c r="H17" s="1121"/>
      <c r="I17" s="1121"/>
      <c r="J17" s="1122"/>
      <c r="K17" s="268">
        <v>1138057</v>
      </c>
      <c r="L17" s="268">
        <v>114886</v>
      </c>
      <c r="M17" s="269">
        <v>101726</v>
      </c>
      <c r="N17" s="270">
        <v>12.9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11.1</v>
      </c>
      <c r="L21" s="281">
        <v>9.5500000000000007</v>
      </c>
      <c r="M21" s="282">
        <v>1.55</v>
      </c>
      <c r="N21" s="249"/>
      <c r="O21" s="283"/>
      <c r="P21" s="279"/>
    </row>
    <row r="22" spans="1:16" s="284" customFormat="1">
      <c r="A22" s="279"/>
      <c r="B22" s="249"/>
      <c r="C22" s="249"/>
      <c r="D22" s="249"/>
      <c r="E22" s="249"/>
      <c r="F22" s="249"/>
      <c r="G22" s="1112" t="s">
        <v>485</v>
      </c>
      <c r="H22" s="1113"/>
      <c r="I22" s="1113"/>
      <c r="J22" s="1114"/>
      <c r="K22" s="285">
        <v>92.7</v>
      </c>
      <c r="L22" s="286">
        <v>96</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238514</v>
      </c>
      <c r="L32" s="294">
        <v>24078</v>
      </c>
      <c r="M32" s="295">
        <v>44248</v>
      </c>
      <c r="N32" s="296">
        <v>-45.6</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t="s">
        <v>476</v>
      </c>
      <c r="N34" s="296" t="s">
        <v>476</v>
      </c>
    </row>
    <row r="35" spans="1:16" ht="27" customHeight="1">
      <c r="A35" s="248"/>
      <c r="B35" s="244"/>
      <c r="C35" s="244"/>
      <c r="D35" s="244"/>
      <c r="E35" s="244"/>
      <c r="F35" s="244"/>
      <c r="G35" s="1128" t="s">
        <v>492</v>
      </c>
      <c r="H35" s="1129"/>
      <c r="I35" s="1129"/>
      <c r="J35" s="1130"/>
      <c r="K35" s="294">
        <v>223301</v>
      </c>
      <c r="L35" s="294">
        <v>22542</v>
      </c>
      <c r="M35" s="295">
        <v>15882</v>
      </c>
      <c r="N35" s="296">
        <v>41.9</v>
      </c>
    </row>
    <row r="36" spans="1:16" ht="27" customHeight="1">
      <c r="A36" s="248"/>
      <c r="B36" s="244"/>
      <c r="C36" s="244"/>
      <c r="D36" s="244"/>
      <c r="E36" s="244"/>
      <c r="F36" s="244"/>
      <c r="G36" s="1128" t="s">
        <v>493</v>
      </c>
      <c r="H36" s="1129"/>
      <c r="I36" s="1129"/>
      <c r="J36" s="1130"/>
      <c r="K36" s="294">
        <v>91592</v>
      </c>
      <c r="L36" s="294">
        <v>9246</v>
      </c>
      <c r="M36" s="295">
        <v>6478</v>
      </c>
      <c r="N36" s="296">
        <v>42.7</v>
      </c>
    </row>
    <row r="37" spans="1:16" ht="13.5" customHeight="1">
      <c r="A37" s="248"/>
      <c r="B37" s="244"/>
      <c r="C37" s="244"/>
      <c r="D37" s="244"/>
      <c r="E37" s="244"/>
      <c r="F37" s="244"/>
      <c r="G37" s="1128" t="s">
        <v>494</v>
      </c>
      <c r="H37" s="1129"/>
      <c r="I37" s="1129"/>
      <c r="J37" s="1130"/>
      <c r="K37" s="294">
        <v>37437</v>
      </c>
      <c r="L37" s="294">
        <v>3779</v>
      </c>
      <c r="M37" s="295">
        <v>2404</v>
      </c>
      <c r="N37" s="296">
        <v>57.2</v>
      </c>
    </row>
    <row r="38" spans="1:16" ht="27" customHeight="1">
      <c r="A38" s="248"/>
      <c r="B38" s="244"/>
      <c r="C38" s="244"/>
      <c r="D38" s="244"/>
      <c r="E38" s="244"/>
      <c r="F38" s="244"/>
      <c r="G38" s="1131" t="s">
        <v>495</v>
      </c>
      <c r="H38" s="1132"/>
      <c r="I38" s="1132"/>
      <c r="J38" s="1133"/>
      <c r="K38" s="297" t="s">
        <v>476</v>
      </c>
      <c r="L38" s="297" t="s">
        <v>476</v>
      </c>
      <c r="M38" s="298">
        <v>1</v>
      </c>
      <c r="N38" s="299" t="s">
        <v>476</v>
      </c>
      <c r="O38" s="293"/>
    </row>
    <row r="39" spans="1:16">
      <c r="A39" s="248"/>
      <c r="B39" s="244"/>
      <c r="C39" s="244"/>
      <c r="D39" s="244"/>
      <c r="E39" s="244"/>
      <c r="F39" s="244"/>
      <c r="G39" s="1131" t="s">
        <v>496</v>
      </c>
      <c r="H39" s="1132"/>
      <c r="I39" s="1132"/>
      <c r="J39" s="1133"/>
      <c r="K39" s="300">
        <v>-5403</v>
      </c>
      <c r="L39" s="300">
        <v>-545</v>
      </c>
      <c r="M39" s="301">
        <v>-1618</v>
      </c>
      <c r="N39" s="302">
        <v>-66.3</v>
      </c>
      <c r="O39" s="293"/>
    </row>
    <row r="40" spans="1:16" ht="27" customHeight="1">
      <c r="A40" s="248"/>
      <c r="B40" s="244"/>
      <c r="C40" s="244"/>
      <c r="D40" s="244"/>
      <c r="E40" s="244"/>
      <c r="F40" s="244"/>
      <c r="G40" s="1128" t="s">
        <v>497</v>
      </c>
      <c r="H40" s="1129"/>
      <c r="I40" s="1129"/>
      <c r="J40" s="1130"/>
      <c r="K40" s="300">
        <v>-360531</v>
      </c>
      <c r="L40" s="300">
        <v>-36395</v>
      </c>
      <c r="M40" s="301">
        <v>-42527</v>
      </c>
      <c r="N40" s="302">
        <v>-14.4</v>
      </c>
      <c r="O40" s="293"/>
    </row>
    <row r="41" spans="1:16">
      <c r="A41" s="248"/>
      <c r="B41" s="244"/>
      <c r="C41" s="244"/>
      <c r="D41" s="244"/>
      <c r="E41" s="244"/>
      <c r="F41" s="244"/>
      <c r="G41" s="1134" t="s">
        <v>280</v>
      </c>
      <c r="H41" s="1135"/>
      <c r="I41" s="1135"/>
      <c r="J41" s="1136"/>
      <c r="K41" s="294">
        <v>224910</v>
      </c>
      <c r="L41" s="300">
        <v>22704</v>
      </c>
      <c r="M41" s="301">
        <v>24868</v>
      </c>
      <c r="N41" s="302">
        <v>-8.6999999999999993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661268</v>
      </c>
      <c r="J51" s="320">
        <v>62620</v>
      </c>
      <c r="K51" s="321">
        <v>36.4</v>
      </c>
      <c r="L51" s="322">
        <v>86910</v>
      </c>
      <c r="M51" s="323">
        <v>58.5</v>
      </c>
      <c r="N51" s="324">
        <v>-22.1</v>
      </c>
    </row>
    <row r="52" spans="1:14">
      <c r="A52" s="248"/>
      <c r="B52" s="244"/>
      <c r="C52" s="244"/>
      <c r="D52" s="244"/>
      <c r="E52" s="244"/>
      <c r="F52" s="244"/>
      <c r="G52" s="325"/>
      <c r="H52" s="326" t="s">
        <v>508</v>
      </c>
      <c r="I52" s="327">
        <v>329423</v>
      </c>
      <c r="J52" s="328">
        <v>31195</v>
      </c>
      <c r="K52" s="329">
        <v>12.6</v>
      </c>
      <c r="L52" s="330">
        <v>50891</v>
      </c>
      <c r="M52" s="331">
        <v>65.3</v>
      </c>
      <c r="N52" s="332">
        <v>-52.7</v>
      </c>
    </row>
    <row r="53" spans="1:14">
      <c r="A53" s="248"/>
      <c r="B53" s="244"/>
      <c r="C53" s="244"/>
      <c r="D53" s="244"/>
      <c r="E53" s="244"/>
      <c r="F53" s="244"/>
      <c r="G53" s="310" t="s">
        <v>509</v>
      </c>
      <c r="H53" s="311"/>
      <c r="I53" s="319">
        <v>274892</v>
      </c>
      <c r="J53" s="320">
        <v>26427</v>
      </c>
      <c r="K53" s="321">
        <v>-57.8</v>
      </c>
      <c r="L53" s="322">
        <v>95443</v>
      </c>
      <c r="M53" s="323">
        <v>9.8000000000000007</v>
      </c>
      <c r="N53" s="324">
        <v>-67.599999999999994</v>
      </c>
    </row>
    <row r="54" spans="1:14">
      <c r="A54" s="248"/>
      <c r="B54" s="244"/>
      <c r="C54" s="244"/>
      <c r="D54" s="244"/>
      <c r="E54" s="244"/>
      <c r="F54" s="244"/>
      <c r="G54" s="325"/>
      <c r="H54" s="326" t="s">
        <v>508</v>
      </c>
      <c r="I54" s="327">
        <v>187909</v>
      </c>
      <c r="J54" s="328">
        <v>18065</v>
      </c>
      <c r="K54" s="329">
        <v>-42.1</v>
      </c>
      <c r="L54" s="330">
        <v>48538</v>
      </c>
      <c r="M54" s="331">
        <v>-4.5999999999999996</v>
      </c>
      <c r="N54" s="332">
        <v>-37.5</v>
      </c>
    </row>
    <row r="55" spans="1:14">
      <c r="A55" s="248"/>
      <c r="B55" s="244"/>
      <c r="C55" s="244"/>
      <c r="D55" s="244"/>
      <c r="E55" s="244"/>
      <c r="F55" s="244"/>
      <c r="G55" s="310" t="s">
        <v>510</v>
      </c>
      <c r="H55" s="311"/>
      <c r="I55" s="319">
        <v>428101</v>
      </c>
      <c r="J55" s="320">
        <v>41946</v>
      </c>
      <c r="K55" s="321">
        <v>58.7</v>
      </c>
      <c r="L55" s="322">
        <v>72729</v>
      </c>
      <c r="M55" s="323">
        <v>-23.8</v>
      </c>
      <c r="N55" s="324">
        <v>82.5</v>
      </c>
    </row>
    <row r="56" spans="1:14">
      <c r="A56" s="248"/>
      <c r="B56" s="244"/>
      <c r="C56" s="244"/>
      <c r="D56" s="244"/>
      <c r="E56" s="244"/>
      <c r="F56" s="244"/>
      <c r="G56" s="325"/>
      <c r="H56" s="326" t="s">
        <v>508</v>
      </c>
      <c r="I56" s="327">
        <v>245014</v>
      </c>
      <c r="J56" s="328">
        <v>24007</v>
      </c>
      <c r="K56" s="329">
        <v>32.9</v>
      </c>
      <c r="L56" s="330">
        <v>36291</v>
      </c>
      <c r="M56" s="331">
        <v>-25.2</v>
      </c>
      <c r="N56" s="332">
        <v>58.1</v>
      </c>
    </row>
    <row r="57" spans="1:14">
      <c r="A57" s="248"/>
      <c r="B57" s="244"/>
      <c r="C57" s="244"/>
      <c r="D57" s="244"/>
      <c r="E57" s="244"/>
      <c r="F57" s="244"/>
      <c r="G57" s="310" t="s">
        <v>511</v>
      </c>
      <c r="H57" s="311"/>
      <c r="I57" s="319">
        <v>593106</v>
      </c>
      <c r="J57" s="320">
        <v>58939</v>
      </c>
      <c r="K57" s="321">
        <v>40.5</v>
      </c>
      <c r="L57" s="322">
        <v>70317</v>
      </c>
      <c r="M57" s="323">
        <v>-3.3</v>
      </c>
      <c r="N57" s="324">
        <v>43.8</v>
      </c>
    </row>
    <row r="58" spans="1:14">
      <c r="A58" s="248"/>
      <c r="B58" s="244"/>
      <c r="C58" s="244"/>
      <c r="D58" s="244"/>
      <c r="E58" s="244"/>
      <c r="F58" s="244"/>
      <c r="G58" s="325"/>
      <c r="H58" s="326" t="s">
        <v>508</v>
      </c>
      <c r="I58" s="327">
        <v>327113</v>
      </c>
      <c r="J58" s="328">
        <v>32507</v>
      </c>
      <c r="K58" s="329">
        <v>35.4</v>
      </c>
      <c r="L58" s="330">
        <v>35725</v>
      </c>
      <c r="M58" s="331">
        <v>-1.6</v>
      </c>
      <c r="N58" s="332">
        <v>37</v>
      </c>
    </row>
    <row r="59" spans="1:14">
      <c r="A59" s="248"/>
      <c r="B59" s="244"/>
      <c r="C59" s="244"/>
      <c r="D59" s="244"/>
      <c r="E59" s="244"/>
      <c r="F59" s="244"/>
      <c r="G59" s="310" t="s">
        <v>512</v>
      </c>
      <c r="H59" s="311"/>
      <c r="I59" s="319">
        <v>177873</v>
      </c>
      <c r="J59" s="320">
        <v>17956</v>
      </c>
      <c r="K59" s="321">
        <v>-69.5</v>
      </c>
      <c r="L59" s="322">
        <v>105751</v>
      </c>
      <c r="M59" s="323">
        <v>50.4</v>
      </c>
      <c r="N59" s="324">
        <v>-119.9</v>
      </c>
    </row>
    <row r="60" spans="1:14">
      <c r="A60" s="248"/>
      <c r="B60" s="244"/>
      <c r="C60" s="244"/>
      <c r="D60" s="244"/>
      <c r="E60" s="244"/>
      <c r="F60" s="244"/>
      <c r="G60" s="325"/>
      <c r="H60" s="326" t="s">
        <v>508</v>
      </c>
      <c r="I60" s="333">
        <v>149862</v>
      </c>
      <c r="J60" s="328">
        <v>15128</v>
      </c>
      <c r="K60" s="329">
        <v>-53.5</v>
      </c>
      <c r="L60" s="330">
        <v>49969</v>
      </c>
      <c r="M60" s="331">
        <v>39.9</v>
      </c>
      <c r="N60" s="332">
        <v>-93.4</v>
      </c>
    </row>
    <row r="61" spans="1:14">
      <c r="A61" s="248"/>
      <c r="B61" s="244"/>
      <c r="C61" s="244"/>
      <c r="D61" s="244"/>
      <c r="E61" s="244"/>
      <c r="F61" s="244"/>
      <c r="G61" s="310" t="s">
        <v>513</v>
      </c>
      <c r="H61" s="334"/>
      <c r="I61" s="335">
        <v>427048</v>
      </c>
      <c r="J61" s="336">
        <v>41578</v>
      </c>
      <c r="K61" s="337">
        <v>1.7</v>
      </c>
      <c r="L61" s="338">
        <v>86230</v>
      </c>
      <c r="M61" s="339">
        <v>18.3</v>
      </c>
      <c r="N61" s="324">
        <v>-16.600000000000001</v>
      </c>
    </row>
    <row r="62" spans="1:14">
      <c r="A62" s="248"/>
      <c r="B62" s="244"/>
      <c r="C62" s="244"/>
      <c r="D62" s="244"/>
      <c r="E62" s="244"/>
      <c r="F62" s="244"/>
      <c r="G62" s="325"/>
      <c r="H62" s="326" t="s">
        <v>508</v>
      </c>
      <c r="I62" s="327">
        <v>247864</v>
      </c>
      <c r="J62" s="328">
        <v>24180</v>
      </c>
      <c r="K62" s="329">
        <v>-2.9</v>
      </c>
      <c r="L62" s="330">
        <v>44283</v>
      </c>
      <c r="M62" s="331">
        <v>14.8</v>
      </c>
      <c r="N62" s="332">
        <v>-17.7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75" zoomScaleNormal="75"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5.42</v>
      </c>
      <c r="G47" s="12">
        <v>6.8</v>
      </c>
      <c r="H47" s="12">
        <v>8.66</v>
      </c>
      <c r="I47" s="12">
        <v>8.14</v>
      </c>
      <c r="J47" s="13">
        <v>8.8800000000000008</v>
      </c>
    </row>
    <row r="48" spans="2:10" ht="57.75" customHeight="1">
      <c r="B48" s="14"/>
      <c r="C48" s="1139" t="s">
        <v>4</v>
      </c>
      <c r="D48" s="1139"/>
      <c r="E48" s="1140"/>
      <c r="F48" s="15">
        <v>8.7799999999999994</v>
      </c>
      <c r="G48" s="16">
        <v>8.57</v>
      </c>
      <c r="H48" s="16">
        <v>7.3</v>
      </c>
      <c r="I48" s="16">
        <v>10.050000000000001</v>
      </c>
      <c r="J48" s="17">
        <v>11.02</v>
      </c>
    </row>
    <row r="49" spans="2:10" ht="57.75" customHeight="1" thickBot="1">
      <c r="B49" s="18"/>
      <c r="C49" s="1141" t="s">
        <v>5</v>
      </c>
      <c r="D49" s="1141"/>
      <c r="E49" s="1142"/>
      <c r="F49" s="19">
        <v>3.43</v>
      </c>
      <c r="G49" s="20">
        <v>1.76</v>
      </c>
      <c r="H49" s="20">
        <v>0.12</v>
      </c>
      <c r="I49" s="20">
        <v>1.96</v>
      </c>
      <c r="J49" s="21">
        <v>1.58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M32" sqref="M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8.7799999999999994</v>
      </c>
      <c r="G34" s="33">
        <v>8.57</v>
      </c>
      <c r="H34" s="33">
        <v>7.3</v>
      </c>
      <c r="I34" s="33">
        <v>10.050000000000001</v>
      </c>
      <c r="J34" s="34">
        <v>11.02</v>
      </c>
      <c r="K34" s="22"/>
      <c r="L34" s="22"/>
      <c r="M34" s="22"/>
      <c r="N34" s="22"/>
      <c r="O34" s="22"/>
      <c r="P34" s="22"/>
    </row>
    <row r="35" spans="1:16" ht="39" customHeight="1">
      <c r="A35" s="22"/>
      <c r="B35" s="35"/>
      <c r="C35" s="1143" t="s">
        <v>521</v>
      </c>
      <c r="D35" s="1144"/>
      <c r="E35" s="1145"/>
      <c r="F35" s="36">
        <v>3.79</v>
      </c>
      <c r="G35" s="37">
        <v>3.52</v>
      </c>
      <c r="H35" s="37">
        <v>2.5499999999999998</v>
      </c>
      <c r="I35" s="37">
        <v>4.01</v>
      </c>
      <c r="J35" s="38">
        <v>5.79</v>
      </c>
      <c r="K35" s="22"/>
      <c r="L35" s="22"/>
      <c r="M35" s="22"/>
      <c r="N35" s="22"/>
      <c r="O35" s="22"/>
      <c r="P35" s="22"/>
    </row>
    <row r="36" spans="1:16" ht="39" customHeight="1">
      <c r="A36" s="22"/>
      <c r="B36" s="35"/>
      <c r="C36" s="1143" t="s">
        <v>522</v>
      </c>
      <c r="D36" s="1144"/>
      <c r="E36" s="1145"/>
      <c r="F36" s="36">
        <v>1.99</v>
      </c>
      <c r="G36" s="37">
        <v>1.3</v>
      </c>
      <c r="H36" s="37">
        <v>0.63</v>
      </c>
      <c r="I36" s="37">
        <v>2.74</v>
      </c>
      <c r="J36" s="38">
        <v>3.1</v>
      </c>
      <c r="K36" s="22"/>
      <c r="L36" s="22"/>
      <c r="M36" s="22"/>
      <c r="N36" s="22"/>
      <c r="O36" s="22"/>
      <c r="P36" s="22"/>
    </row>
    <row r="37" spans="1:16" ht="39" customHeight="1">
      <c r="A37" s="22"/>
      <c r="B37" s="35"/>
      <c r="C37" s="1143" t="s">
        <v>523</v>
      </c>
      <c r="D37" s="1144"/>
      <c r="E37" s="1145"/>
      <c r="F37" s="36">
        <v>1.08</v>
      </c>
      <c r="G37" s="37">
        <v>0.79</v>
      </c>
      <c r="H37" s="37">
        <v>1.0900000000000001</v>
      </c>
      <c r="I37" s="37">
        <v>1.5</v>
      </c>
      <c r="J37" s="38">
        <v>1.82</v>
      </c>
      <c r="K37" s="22"/>
      <c r="L37" s="22"/>
      <c r="M37" s="22"/>
      <c r="N37" s="22"/>
      <c r="O37" s="22"/>
      <c r="P37" s="22"/>
    </row>
    <row r="38" spans="1:16" ht="39" customHeight="1">
      <c r="A38" s="22"/>
      <c r="B38" s="35"/>
      <c r="C38" s="1143" t="s">
        <v>524</v>
      </c>
      <c r="D38" s="1144"/>
      <c r="E38" s="1145"/>
      <c r="F38" s="36">
        <v>0.66</v>
      </c>
      <c r="G38" s="37">
        <v>0.53</v>
      </c>
      <c r="H38" s="37">
        <v>0.12</v>
      </c>
      <c r="I38" s="37">
        <v>0.56000000000000005</v>
      </c>
      <c r="J38" s="38">
        <v>0.99</v>
      </c>
      <c r="K38" s="22"/>
      <c r="L38" s="22"/>
      <c r="M38" s="22"/>
      <c r="N38" s="22"/>
      <c r="O38" s="22"/>
      <c r="P38" s="22"/>
    </row>
    <row r="39" spans="1:16" ht="39" customHeight="1">
      <c r="A39" s="22"/>
      <c r="B39" s="35"/>
      <c r="C39" s="1143" t="s">
        <v>525</v>
      </c>
      <c r="D39" s="1144"/>
      <c r="E39" s="1145"/>
      <c r="F39" s="36">
        <v>0.04</v>
      </c>
      <c r="G39" s="37">
        <v>0.01</v>
      </c>
      <c r="H39" s="37">
        <v>0</v>
      </c>
      <c r="I39" s="37">
        <v>0</v>
      </c>
      <c r="J39" s="38">
        <v>0.01</v>
      </c>
      <c r="K39" s="22"/>
      <c r="L39" s="22"/>
      <c r="M39" s="22"/>
      <c r="N39" s="22"/>
      <c r="O39" s="22"/>
      <c r="P39" s="22"/>
    </row>
    <row r="40" spans="1:16" ht="39" customHeight="1">
      <c r="A40" s="22"/>
      <c r="B40" s="35"/>
      <c r="C40" s="1143" t="s">
        <v>526</v>
      </c>
      <c r="D40" s="1144"/>
      <c r="E40" s="1145"/>
      <c r="F40" s="36">
        <v>0.01</v>
      </c>
      <c r="G40" s="37">
        <v>0.02</v>
      </c>
      <c r="H40" s="37">
        <v>0.02</v>
      </c>
      <c r="I40" s="37">
        <v>0.01</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528</v>
      </c>
      <c r="D43" s="1147"/>
      <c r="E43" s="1148"/>
      <c r="F43" s="41">
        <v>0.01</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U49" sqref="U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325</v>
      </c>
      <c r="L45" s="60">
        <v>289</v>
      </c>
      <c r="M45" s="60">
        <v>272</v>
      </c>
      <c r="N45" s="60">
        <v>258</v>
      </c>
      <c r="O45" s="61">
        <v>239</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215</v>
      </c>
      <c r="L48" s="64">
        <v>211</v>
      </c>
      <c r="M48" s="64">
        <v>208</v>
      </c>
      <c r="N48" s="64">
        <v>208</v>
      </c>
      <c r="O48" s="65">
        <v>223</v>
      </c>
      <c r="P48" s="48"/>
      <c r="Q48" s="48"/>
      <c r="R48" s="48"/>
      <c r="S48" s="48"/>
      <c r="T48" s="48"/>
      <c r="U48" s="48"/>
    </row>
    <row r="49" spans="1:21" ht="30.75" customHeight="1">
      <c r="A49" s="48"/>
      <c r="B49" s="1161"/>
      <c r="C49" s="1162"/>
      <c r="D49" s="62"/>
      <c r="E49" s="1153" t="s">
        <v>16</v>
      </c>
      <c r="F49" s="1153"/>
      <c r="G49" s="1153"/>
      <c r="H49" s="1153"/>
      <c r="I49" s="1153"/>
      <c r="J49" s="1154"/>
      <c r="K49" s="63">
        <v>159</v>
      </c>
      <c r="L49" s="64">
        <v>163</v>
      </c>
      <c r="M49" s="64">
        <v>157</v>
      </c>
      <c r="N49" s="64">
        <v>137</v>
      </c>
      <c r="O49" s="65">
        <v>92</v>
      </c>
      <c r="P49" s="48"/>
      <c r="Q49" s="48"/>
      <c r="R49" s="48"/>
      <c r="S49" s="48"/>
      <c r="T49" s="48"/>
      <c r="U49" s="48"/>
    </row>
    <row r="50" spans="1:21" ht="30.75" customHeight="1">
      <c r="A50" s="48"/>
      <c r="B50" s="1161"/>
      <c r="C50" s="1162"/>
      <c r="D50" s="62"/>
      <c r="E50" s="1153" t="s">
        <v>17</v>
      </c>
      <c r="F50" s="1153"/>
      <c r="G50" s="1153"/>
      <c r="H50" s="1153"/>
      <c r="I50" s="1153"/>
      <c r="J50" s="1154"/>
      <c r="K50" s="63">
        <v>49</v>
      </c>
      <c r="L50" s="64">
        <v>47</v>
      </c>
      <c r="M50" s="64">
        <v>44</v>
      </c>
      <c r="N50" s="64">
        <v>41</v>
      </c>
      <c r="O50" s="65">
        <v>37</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363</v>
      </c>
      <c r="L52" s="64">
        <v>360</v>
      </c>
      <c r="M52" s="64">
        <v>363</v>
      </c>
      <c r="N52" s="64">
        <v>368</v>
      </c>
      <c r="O52" s="65">
        <v>366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385</v>
      </c>
      <c r="L53" s="69">
        <v>350</v>
      </c>
      <c r="M53" s="69">
        <v>318</v>
      </c>
      <c r="N53" s="69">
        <v>276</v>
      </c>
      <c r="O53" s="70">
        <v>225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L2" sqref="L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2706</v>
      </c>
      <c r="J41" s="83">
        <v>2784</v>
      </c>
      <c r="K41" s="83">
        <v>2911</v>
      </c>
      <c r="L41" s="83">
        <v>3037</v>
      </c>
      <c r="M41" s="84">
        <v>3044</v>
      </c>
    </row>
    <row r="42" spans="2:13" ht="27.75" customHeight="1">
      <c r="B42" s="1169"/>
      <c r="C42" s="1170"/>
      <c r="D42" s="85"/>
      <c r="E42" s="1175" t="s">
        <v>26</v>
      </c>
      <c r="F42" s="1175"/>
      <c r="G42" s="1175"/>
      <c r="H42" s="1176"/>
      <c r="I42" s="86">
        <v>248</v>
      </c>
      <c r="J42" s="87">
        <v>206</v>
      </c>
      <c r="K42" s="87">
        <v>166</v>
      </c>
      <c r="L42" s="87">
        <v>129</v>
      </c>
      <c r="M42" s="88">
        <v>94</v>
      </c>
    </row>
    <row r="43" spans="2:13" ht="27.75" customHeight="1">
      <c r="B43" s="1169"/>
      <c r="C43" s="1170"/>
      <c r="D43" s="85"/>
      <c r="E43" s="1175" t="s">
        <v>27</v>
      </c>
      <c r="F43" s="1175"/>
      <c r="G43" s="1175"/>
      <c r="H43" s="1176"/>
      <c r="I43" s="86">
        <v>2904</v>
      </c>
      <c r="J43" s="87">
        <v>2762</v>
      </c>
      <c r="K43" s="87">
        <v>2666</v>
      </c>
      <c r="L43" s="87">
        <v>2643</v>
      </c>
      <c r="M43" s="88">
        <v>2314</v>
      </c>
    </row>
    <row r="44" spans="2:13" ht="27.75" customHeight="1">
      <c r="B44" s="1169"/>
      <c r="C44" s="1170"/>
      <c r="D44" s="85"/>
      <c r="E44" s="1175" t="s">
        <v>28</v>
      </c>
      <c r="F44" s="1175"/>
      <c r="G44" s="1175"/>
      <c r="H44" s="1176"/>
      <c r="I44" s="86">
        <v>605</v>
      </c>
      <c r="J44" s="87">
        <v>460</v>
      </c>
      <c r="K44" s="87">
        <v>365</v>
      </c>
      <c r="L44" s="87">
        <v>244</v>
      </c>
      <c r="M44" s="88">
        <v>158</v>
      </c>
    </row>
    <row r="45" spans="2:13" ht="27.75" customHeight="1">
      <c r="B45" s="1169"/>
      <c r="C45" s="1170"/>
      <c r="D45" s="85"/>
      <c r="E45" s="1175" t="s">
        <v>29</v>
      </c>
      <c r="F45" s="1175"/>
      <c r="G45" s="1175"/>
      <c r="H45" s="1176"/>
      <c r="I45" s="86">
        <v>1209</v>
      </c>
      <c r="J45" s="87">
        <v>1207</v>
      </c>
      <c r="K45" s="87">
        <v>1197</v>
      </c>
      <c r="L45" s="87">
        <v>1138</v>
      </c>
      <c r="M45" s="88">
        <v>1087</v>
      </c>
    </row>
    <row r="46" spans="2:13" ht="27.75" customHeight="1">
      <c r="B46" s="1169"/>
      <c r="C46" s="1170"/>
      <c r="D46" s="85"/>
      <c r="E46" s="1175" t="s">
        <v>30</v>
      </c>
      <c r="F46" s="1175"/>
      <c r="G46" s="1175"/>
      <c r="H46" s="1176"/>
      <c r="I46" s="86">
        <v>7</v>
      </c>
      <c r="J46" s="87">
        <v>4</v>
      </c>
      <c r="K46" s="87">
        <v>2</v>
      </c>
      <c r="L46" s="87">
        <v>9</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890</v>
      </c>
      <c r="J49" s="87">
        <v>995</v>
      </c>
      <c r="K49" s="87">
        <v>1053</v>
      </c>
      <c r="L49" s="87">
        <v>1009</v>
      </c>
      <c r="M49" s="88">
        <v>1303</v>
      </c>
    </row>
    <row r="50" spans="2:13" ht="27.75" customHeight="1">
      <c r="B50" s="1169"/>
      <c r="C50" s="1170"/>
      <c r="D50" s="85"/>
      <c r="E50" s="1175" t="s">
        <v>35</v>
      </c>
      <c r="F50" s="1175"/>
      <c r="G50" s="1175"/>
      <c r="H50" s="1176"/>
      <c r="I50" s="86">
        <v>78</v>
      </c>
      <c r="J50" s="87">
        <v>77</v>
      </c>
      <c r="K50" s="87">
        <v>62</v>
      </c>
      <c r="L50" s="87">
        <v>127</v>
      </c>
      <c r="M50" s="88">
        <v>129</v>
      </c>
    </row>
    <row r="51" spans="2:13" ht="27.75" customHeight="1">
      <c r="B51" s="1171"/>
      <c r="C51" s="1172"/>
      <c r="D51" s="85"/>
      <c r="E51" s="1175" t="s">
        <v>36</v>
      </c>
      <c r="F51" s="1175"/>
      <c r="G51" s="1175"/>
      <c r="H51" s="1176"/>
      <c r="I51" s="86">
        <v>4042</v>
      </c>
      <c r="J51" s="87">
        <v>4098</v>
      </c>
      <c r="K51" s="87">
        <v>4087</v>
      </c>
      <c r="L51" s="87">
        <v>4043</v>
      </c>
      <c r="M51" s="88">
        <v>3924</v>
      </c>
    </row>
    <row r="52" spans="2:13" ht="27.75" customHeight="1" thickBot="1">
      <c r="B52" s="1179" t="s">
        <v>37</v>
      </c>
      <c r="C52" s="1180"/>
      <c r="D52" s="90"/>
      <c r="E52" s="1181" t="s">
        <v>38</v>
      </c>
      <c r="F52" s="1181"/>
      <c r="G52" s="1181"/>
      <c r="H52" s="1182"/>
      <c r="I52" s="91">
        <v>2669</v>
      </c>
      <c r="J52" s="92">
        <v>2254</v>
      </c>
      <c r="K52" s="92">
        <v>2104</v>
      </c>
      <c r="L52" s="92">
        <v>2020</v>
      </c>
      <c r="M52" s="93">
        <v>1341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62620</v>
      </c>
      <c r="E3" s="116"/>
      <c r="F3" s="117">
        <v>86910</v>
      </c>
      <c r="G3" s="118"/>
      <c r="H3" s="119"/>
    </row>
    <row r="4" spans="1:8">
      <c r="A4" s="120"/>
      <c r="B4" s="121"/>
      <c r="C4" s="122"/>
      <c r="D4" s="123">
        <v>31195</v>
      </c>
      <c r="E4" s="124"/>
      <c r="F4" s="125">
        <v>50891</v>
      </c>
      <c r="G4" s="126"/>
      <c r="H4" s="127"/>
    </row>
    <row r="5" spans="1:8">
      <c r="A5" s="108" t="s">
        <v>509</v>
      </c>
      <c r="B5" s="113"/>
      <c r="C5" s="114"/>
      <c r="D5" s="115">
        <v>26427</v>
      </c>
      <c r="E5" s="116"/>
      <c r="F5" s="117">
        <v>95443</v>
      </c>
      <c r="G5" s="118"/>
      <c r="H5" s="119"/>
    </row>
    <row r="6" spans="1:8">
      <c r="A6" s="120"/>
      <c r="B6" s="121"/>
      <c r="C6" s="122"/>
      <c r="D6" s="123">
        <v>18065</v>
      </c>
      <c r="E6" s="124"/>
      <c r="F6" s="125">
        <v>48538</v>
      </c>
      <c r="G6" s="126"/>
      <c r="H6" s="127"/>
    </row>
    <row r="7" spans="1:8">
      <c r="A7" s="108" t="s">
        <v>510</v>
      </c>
      <c r="B7" s="113"/>
      <c r="C7" s="114"/>
      <c r="D7" s="115">
        <v>41946</v>
      </c>
      <c r="E7" s="116"/>
      <c r="F7" s="117">
        <v>72729</v>
      </c>
      <c r="G7" s="118"/>
      <c r="H7" s="119"/>
    </row>
    <row r="8" spans="1:8">
      <c r="A8" s="120"/>
      <c r="B8" s="121"/>
      <c r="C8" s="122"/>
      <c r="D8" s="123">
        <v>24007</v>
      </c>
      <c r="E8" s="124"/>
      <c r="F8" s="125">
        <v>36291</v>
      </c>
      <c r="G8" s="126"/>
      <c r="H8" s="127"/>
    </row>
    <row r="9" spans="1:8">
      <c r="A9" s="108" t="s">
        <v>511</v>
      </c>
      <c r="B9" s="113"/>
      <c r="C9" s="114"/>
      <c r="D9" s="115">
        <v>58939</v>
      </c>
      <c r="E9" s="116"/>
      <c r="F9" s="117">
        <v>70317</v>
      </c>
      <c r="G9" s="118"/>
      <c r="H9" s="119"/>
    </row>
    <row r="10" spans="1:8">
      <c r="A10" s="120"/>
      <c r="B10" s="121"/>
      <c r="C10" s="122"/>
      <c r="D10" s="123">
        <v>32507</v>
      </c>
      <c r="E10" s="124"/>
      <c r="F10" s="125">
        <v>35725</v>
      </c>
      <c r="G10" s="126"/>
      <c r="H10" s="127"/>
    </row>
    <row r="11" spans="1:8">
      <c r="A11" s="108" t="s">
        <v>512</v>
      </c>
      <c r="B11" s="113"/>
      <c r="C11" s="114"/>
      <c r="D11" s="115">
        <v>17956</v>
      </c>
      <c r="E11" s="116"/>
      <c r="F11" s="117">
        <v>105751</v>
      </c>
      <c r="G11" s="118"/>
      <c r="H11" s="119"/>
    </row>
    <row r="12" spans="1:8">
      <c r="A12" s="120"/>
      <c r="B12" s="121"/>
      <c r="C12" s="128"/>
      <c r="D12" s="123">
        <v>15128</v>
      </c>
      <c r="E12" s="124"/>
      <c r="F12" s="125">
        <v>49969</v>
      </c>
      <c r="G12" s="126"/>
      <c r="H12" s="127"/>
    </row>
    <row r="13" spans="1:8">
      <c r="A13" s="108"/>
      <c r="B13" s="113"/>
      <c r="C13" s="129"/>
      <c r="D13" s="130">
        <v>41578</v>
      </c>
      <c r="E13" s="131"/>
      <c r="F13" s="132">
        <v>86230</v>
      </c>
      <c r="G13" s="133"/>
      <c r="H13" s="119"/>
    </row>
    <row r="14" spans="1:8">
      <c r="A14" s="120"/>
      <c r="B14" s="121"/>
      <c r="C14" s="122"/>
      <c r="D14" s="123">
        <v>24180</v>
      </c>
      <c r="E14" s="124"/>
      <c r="F14" s="125">
        <v>44283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8.7799999999999994</v>
      </c>
      <c r="C19" s="134">
        <f>ROUND(VALUE(SUBSTITUTE(実質収支比率等に係る経年分析!G$48,"▲","-")),2)</f>
        <v>8.57</v>
      </c>
      <c r="D19" s="134">
        <f>ROUND(VALUE(SUBSTITUTE(実質収支比率等に係る経年分析!H$48,"▲","-")),2)</f>
        <v>7.3</v>
      </c>
      <c r="E19" s="134">
        <f>ROUND(VALUE(SUBSTITUTE(実質収支比率等に係る経年分析!I$48,"▲","-")),2)</f>
        <v>10.050000000000001</v>
      </c>
      <c r="F19" s="134">
        <f>ROUND(VALUE(SUBSTITUTE(実質収支比率等に係る経年分析!J$48,"▲","-")),2)</f>
        <v>11.02</v>
      </c>
    </row>
    <row r="20" spans="1:11">
      <c r="A20" s="134" t="s">
        <v>43</v>
      </c>
      <c r="B20" s="134">
        <f>ROUND(VALUE(SUBSTITUTE(実質収支比率等に係る経年分析!F$47,"▲","-")),2)</f>
        <v>5.42</v>
      </c>
      <c r="C20" s="134">
        <f>ROUND(VALUE(SUBSTITUTE(実質収支比率等に係る経年分析!G$47,"▲","-")),2)</f>
        <v>6.8</v>
      </c>
      <c r="D20" s="134">
        <f>ROUND(VALUE(SUBSTITUTE(実質収支比率等に係る経年分析!H$47,"▲","-")),2)</f>
        <v>8.66</v>
      </c>
      <c r="E20" s="134">
        <f>ROUND(VALUE(SUBSTITUTE(実質収支比率等に係る経年分析!I$47,"▲","-")),2)</f>
        <v>8.14</v>
      </c>
      <c r="F20" s="134">
        <f>ROUND(VALUE(SUBSTITUTE(実質収支比率等に係る経年分析!J$47,"▲","-")),2)</f>
        <v>8.8800000000000008</v>
      </c>
    </row>
    <row r="21" spans="1:11">
      <c r="A21" s="134" t="s">
        <v>44</v>
      </c>
      <c r="B21" s="134">
        <f>IF(ISNUMBER(VALUE(SUBSTITUTE(実質収支比率等に係る経年分析!F$49,"▲","-"))),ROUND(VALUE(SUBSTITUTE(実質収支比率等に係る経年分析!F$49,"▲","-")),2),NA())</f>
        <v>3.43</v>
      </c>
      <c r="C21" s="134">
        <f>IF(ISNUMBER(VALUE(SUBSTITUTE(実質収支比率等に係る経年分析!G$49,"▲","-"))),ROUND(VALUE(SUBSTITUTE(実質収支比率等に係る経年分析!G$49,"▲","-")),2),NA())</f>
        <v>1.76</v>
      </c>
      <c r="D21" s="134">
        <f>IF(ISNUMBER(VALUE(SUBSTITUTE(実質収支比率等に係る経年分析!H$49,"▲","-"))),ROUND(VALUE(SUBSTITUTE(実質収支比率等に係る経年分析!H$49,"▲","-")),2),NA())</f>
        <v>0.12</v>
      </c>
      <c r="E21" s="134">
        <f>IF(ISNUMBER(VALUE(SUBSTITUTE(実質収支比率等に係る経年分析!I$49,"▲","-"))),ROUND(VALUE(SUBSTITUTE(実質収支比率等に係る経年分析!I$49,"▲","-")),2),NA())</f>
        <v>1.96</v>
      </c>
      <c r="F21" s="134">
        <f>IF(ISNUMBER(VALUE(SUBSTITUTE(実質収支比率等に係る経年分析!J$49,"▲","-"))),ROUND(VALUE(SUBSTITUTE(実質収支比率等に係る経年分析!J$49,"▲","-")),2),NA())</f>
        <v>1.58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2.5499999999999998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8.7799999999999994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10.050000000000001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363</v>
      </c>
      <c r="E42" s="136"/>
      <c r="F42" s="136"/>
      <c r="G42" s="136">
        <f>'実質公債費比率（分子）の構造'!L$52</f>
        <v>360</v>
      </c>
      <c r="H42" s="136"/>
      <c r="I42" s="136"/>
      <c r="J42" s="136">
        <f>'実質公債費比率（分子）の構造'!M$52</f>
        <v>363</v>
      </c>
      <c r="K42" s="136"/>
      <c r="L42" s="136"/>
      <c r="M42" s="136">
        <f>'実質公債費比率（分子）の構造'!N$52</f>
        <v>368</v>
      </c>
      <c r="N42" s="136"/>
      <c r="O42" s="136"/>
      <c r="P42" s="136">
        <f>'実質公債費比率（分子）の構造'!O$52</f>
        <v>366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49</v>
      </c>
      <c r="C44" s="136"/>
      <c r="D44" s="136"/>
      <c r="E44" s="136">
        <f>'実質公債費比率（分子）の構造'!L$50</f>
        <v>47</v>
      </c>
      <c r="F44" s="136"/>
      <c r="G44" s="136"/>
      <c r="H44" s="136">
        <f>'実質公債費比率（分子）の構造'!M$50</f>
        <v>44</v>
      </c>
      <c r="I44" s="136"/>
      <c r="J44" s="136"/>
      <c r="K44" s="136">
        <f>'実質公債費比率（分子）の構造'!N$50</f>
        <v>41</v>
      </c>
      <c r="L44" s="136"/>
      <c r="M44" s="136"/>
      <c r="N44" s="136">
        <f>'実質公債費比率（分子）の構造'!O$50</f>
        <v>37</v>
      </c>
      <c r="O44" s="136"/>
      <c r="P44" s="136"/>
    </row>
    <row r="45" spans="1:16">
      <c r="A45" s="136" t="s">
        <v>54</v>
      </c>
      <c r="B45" s="136">
        <f>'実質公債費比率（分子）の構造'!K$49</f>
        <v>159</v>
      </c>
      <c r="C45" s="136"/>
      <c r="D45" s="136"/>
      <c r="E45" s="136">
        <f>'実質公債費比率（分子）の構造'!L$49</f>
        <v>163</v>
      </c>
      <c r="F45" s="136"/>
      <c r="G45" s="136"/>
      <c r="H45" s="136">
        <f>'実質公債費比率（分子）の構造'!M$49</f>
        <v>157</v>
      </c>
      <c r="I45" s="136"/>
      <c r="J45" s="136"/>
      <c r="K45" s="136">
        <f>'実質公債費比率（分子）の構造'!N$49</f>
        <v>137</v>
      </c>
      <c r="L45" s="136"/>
      <c r="M45" s="136"/>
      <c r="N45" s="136">
        <f>'実質公債費比率（分子）の構造'!O$49</f>
        <v>92</v>
      </c>
      <c r="O45" s="136"/>
      <c r="P45" s="136"/>
    </row>
    <row r="46" spans="1:16">
      <c r="A46" s="136" t="s">
        <v>55</v>
      </c>
      <c r="B46" s="136">
        <f>'実質公債費比率（分子）の構造'!K$48</f>
        <v>215</v>
      </c>
      <c r="C46" s="136"/>
      <c r="D46" s="136"/>
      <c r="E46" s="136">
        <f>'実質公債費比率（分子）の構造'!L$48</f>
        <v>211</v>
      </c>
      <c r="F46" s="136"/>
      <c r="G46" s="136"/>
      <c r="H46" s="136">
        <f>'実質公債費比率（分子）の構造'!M$48</f>
        <v>208</v>
      </c>
      <c r="I46" s="136"/>
      <c r="J46" s="136"/>
      <c r="K46" s="136">
        <f>'実質公債費比率（分子）の構造'!N$48</f>
        <v>208</v>
      </c>
      <c r="L46" s="136"/>
      <c r="M46" s="136"/>
      <c r="N46" s="136">
        <f>'実質公債費比率（分子）の構造'!O$48</f>
        <v>223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325</v>
      </c>
      <c r="C49" s="136"/>
      <c r="D49" s="136"/>
      <c r="E49" s="136">
        <f>'実質公債費比率（分子）の構造'!L$45</f>
        <v>289</v>
      </c>
      <c r="F49" s="136"/>
      <c r="G49" s="136"/>
      <c r="H49" s="136">
        <f>'実質公債費比率（分子）の構造'!M$45</f>
        <v>272</v>
      </c>
      <c r="I49" s="136"/>
      <c r="J49" s="136"/>
      <c r="K49" s="136">
        <f>'実質公債費比率（分子）の構造'!N$45</f>
        <v>258</v>
      </c>
      <c r="L49" s="136"/>
      <c r="M49" s="136"/>
      <c r="N49" s="136">
        <f>'実質公債費比率（分子）の構造'!O$45</f>
        <v>239</v>
      </c>
      <c r="O49" s="136"/>
      <c r="P49" s="136"/>
    </row>
    <row r="50" spans="1:16">
      <c r="A50" s="136" t="s">
        <v>59</v>
      </c>
      <c r="B50" s="136" t="e">
        <f>NA()</f>
        <v>#N/A</v>
      </c>
      <c r="C50" s="136">
        <f>IF(ISNUMBER('実質公債費比率（分子）の構造'!K$53),'実質公債費比率（分子）の構造'!K$53,NA())</f>
        <v>385</v>
      </c>
      <c r="D50" s="136" t="e">
        <f>NA()</f>
        <v>#N/A</v>
      </c>
      <c r="E50" s="136" t="e">
        <f>NA()</f>
        <v>#N/A</v>
      </c>
      <c r="F50" s="136">
        <f>IF(ISNUMBER('実質公債費比率（分子）の構造'!L$53),'実質公債費比率（分子）の構造'!L$53,NA())</f>
        <v>350</v>
      </c>
      <c r="G50" s="136" t="e">
        <f>NA()</f>
        <v>#N/A</v>
      </c>
      <c r="H50" s="136" t="e">
        <f>NA()</f>
        <v>#N/A</v>
      </c>
      <c r="I50" s="136">
        <f>IF(ISNUMBER('実質公債費比率（分子）の構造'!M$53),'実質公債費比率（分子）の構造'!M$53,NA())</f>
        <v>318</v>
      </c>
      <c r="J50" s="136" t="e">
        <f>NA()</f>
        <v>#N/A</v>
      </c>
      <c r="K50" s="136" t="e">
        <f>NA()</f>
        <v>#N/A</v>
      </c>
      <c r="L50" s="136">
        <f>IF(ISNUMBER('実質公債費比率（分子）の構造'!N$53),'実質公債費比率（分子）の構造'!N$53,NA())</f>
        <v>276</v>
      </c>
      <c r="M50" s="136" t="e">
        <f>NA()</f>
        <v>#N/A</v>
      </c>
      <c r="N50" s="136" t="e">
        <f>NA()</f>
        <v>#N/A</v>
      </c>
      <c r="O50" s="136">
        <f>IF(ISNUMBER('実質公債費比率（分子）の構造'!O$53),'実質公債費比率（分子）の構造'!O$53,NA())</f>
        <v>225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4042</v>
      </c>
      <c r="E56" s="135"/>
      <c r="F56" s="135"/>
      <c r="G56" s="135">
        <f>'将来負担比率（分子）の構造'!J$51</f>
        <v>4098</v>
      </c>
      <c r="H56" s="135"/>
      <c r="I56" s="135"/>
      <c r="J56" s="135">
        <f>'将来負担比率（分子）の構造'!K$51</f>
        <v>4087</v>
      </c>
      <c r="K56" s="135"/>
      <c r="L56" s="135"/>
      <c r="M56" s="135">
        <f>'将来負担比率（分子）の構造'!L$51</f>
        <v>4043</v>
      </c>
      <c r="N56" s="135"/>
      <c r="O56" s="135"/>
      <c r="P56" s="135">
        <f>'将来負担比率（分子）の構造'!M$51</f>
        <v>3924</v>
      </c>
    </row>
    <row r="57" spans="1:16">
      <c r="A57" s="135" t="s">
        <v>35</v>
      </c>
      <c r="B57" s="135"/>
      <c r="C57" s="135"/>
      <c r="D57" s="135">
        <f>'将来負担比率（分子）の構造'!I$50</f>
        <v>78</v>
      </c>
      <c r="E57" s="135"/>
      <c r="F57" s="135"/>
      <c r="G57" s="135">
        <f>'将来負担比率（分子）の構造'!J$50</f>
        <v>77</v>
      </c>
      <c r="H57" s="135"/>
      <c r="I57" s="135"/>
      <c r="J57" s="135">
        <f>'将来負担比率（分子）の構造'!K$50</f>
        <v>62</v>
      </c>
      <c r="K57" s="135"/>
      <c r="L57" s="135"/>
      <c r="M57" s="135">
        <f>'将来負担比率（分子）の構造'!L$50</f>
        <v>127</v>
      </c>
      <c r="N57" s="135"/>
      <c r="O57" s="135"/>
      <c r="P57" s="135">
        <f>'将来負担比率（分子）の構造'!M$50</f>
        <v>129</v>
      </c>
    </row>
    <row r="58" spans="1:16">
      <c r="A58" s="135" t="s">
        <v>34</v>
      </c>
      <c r="B58" s="135"/>
      <c r="C58" s="135"/>
      <c r="D58" s="135">
        <f>'将来負担比率（分子）の構造'!I$49</f>
        <v>890</v>
      </c>
      <c r="E58" s="135"/>
      <c r="F58" s="135"/>
      <c r="G58" s="135">
        <f>'将来負担比率（分子）の構造'!J$49</f>
        <v>995</v>
      </c>
      <c r="H58" s="135"/>
      <c r="I58" s="135"/>
      <c r="J58" s="135">
        <f>'将来負担比率（分子）の構造'!K$49</f>
        <v>1053</v>
      </c>
      <c r="K58" s="135"/>
      <c r="L58" s="135"/>
      <c r="M58" s="135">
        <f>'将来負担比率（分子）の構造'!L$49</f>
        <v>1009</v>
      </c>
      <c r="N58" s="135"/>
      <c r="O58" s="135"/>
      <c r="P58" s="135">
        <f>'将来負担比率（分子）の構造'!M$49</f>
        <v>1303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v>
      </c>
      <c r="C61" s="135"/>
      <c r="D61" s="135"/>
      <c r="E61" s="135">
        <f>'将来負担比率（分子）の構造'!J$46</f>
        <v>4</v>
      </c>
      <c r="F61" s="135"/>
      <c r="G61" s="135"/>
      <c r="H61" s="135">
        <f>'将来負担比率（分子）の構造'!K$46</f>
        <v>2</v>
      </c>
      <c r="I61" s="135"/>
      <c r="J61" s="135"/>
      <c r="K61" s="135">
        <f>'将来負担比率（分子）の構造'!L$46</f>
        <v>9</v>
      </c>
      <c r="L61" s="135"/>
      <c r="M61" s="135"/>
      <c r="N61" s="135" t="str">
        <f>'将来負担比率（分子）の構造'!M$46</f>
        <v>-</v>
      </c>
      <c r="O61" s="135"/>
      <c r="P61" s="135"/>
    </row>
    <row r="62" spans="1:16">
      <c r="A62" s="135" t="s">
        <v>29</v>
      </c>
      <c r="B62" s="135">
        <f>'将来負担比率（分子）の構造'!I$45</f>
        <v>1209</v>
      </c>
      <c r="C62" s="135"/>
      <c r="D62" s="135"/>
      <c r="E62" s="135">
        <f>'将来負担比率（分子）の構造'!J$45</f>
        <v>1207</v>
      </c>
      <c r="F62" s="135"/>
      <c r="G62" s="135"/>
      <c r="H62" s="135">
        <f>'将来負担比率（分子）の構造'!K$45</f>
        <v>1197</v>
      </c>
      <c r="I62" s="135"/>
      <c r="J62" s="135"/>
      <c r="K62" s="135">
        <f>'将来負担比率（分子）の構造'!L$45</f>
        <v>1138</v>
      </c>
      <c r="L62" s="135"/>
      <c r="M62" s="135"/>
      <c r="N62" s="135">
        <f>'将来負担比率（分子）の構造'!M$45</f>
        <v>1087</v>
      </c>
      <c r="O62" s="135"/>
      <c r="P62" s="135"/>
    </row>
    <row r="63" spans="1:16">
      <c r="A63" s="135" t="s">
        <v>28</v>
      </c>
      <c r="B63" s="135">
        <f>'将来負担比率（分子）の構造'!I$44</f>
        <v>605</v>
      </c>
      <c r="C63" s="135"/>
      <c r="D63" s="135"/>
      <c r="E63" s="135">
        <f>'将来負担比率（分子）の構造'!J$44</f>
        <v>460</v>
      </c>
      <c r="F63" s="135"/>
      <c r="G63" s="135"/>
      <c r="H63" s="135">
        <f>'将来負担比率（分子）の構造'!K$44</f>
        <v>365</v>
      </c>
      <c r="I63" s="135"/>
      <c r="J63" s="135"/>
      <c r="K63" s="135">
        <f>'将来負担比率（分子）の構造'!L$44</f>
        <v>244</v>
      </c>
      <c r="L63" s="135"/>
      <c r="M63" s="135"/>
      <c r="N63" s="135">
        <f>'将来負担比率（分子）の構造'!M$44</f>
        <v>158</v>
      </c>
      <c r="O63" s="135"/>
      <c r="P63" s="135"/>
    </row>
    <row r="64" spans="1:16">
      <c r="A64" s="135" t="s">
        <v>27</v>
      </c>
      <c r="B64" s="135">
        <f>'将来負担比率（分子）の構造'!I$43</f>
        <v>2904</v>
      </c>
      <c r="C64" s="135"/>
      <c r="D64" s="135"/>
      <c r="E64" s="135">
        <f>'将来負担比率（分子）の構造'!J$43</f>
        <v>2762</v>
      </c>
      <c r="F64" s="135"/>
      <c r="G64" s="135"/>
      <c r="H64" s="135">
        <f>'将来負担比率（分子）の構造'!K$43</f>
        <v>2666</v>
      </c>
      <c r="I64" s="135"/>
      <c r="J64" s="135"/>
      <c r="K64" s="135">
        <f>'将来負担比率（分子）の構造'!L$43</f>
        <v>2643</v>
      </c>
      <c r="L64" s="135"/>
      <c r="M64" s="135"/>
      <c r="N64" s="135">
        <f>'将来負担比率（分子）の構造'!M$43</f>
        <v>2314</v>
      </c>
      <c r="O64" s="135"/>
      <c r="P64" s="135"/>
    </row>
    <row r="65" spans="1:16">
      <c r="A65" s="135" t="s">
        <v>26</v>
      </c>
      <c r="B65" s="135">
        <f>'将来負担比率（分子）の構造'!I$42</f>
        <v>248</v>
      </c>
      <c r="C65" s="135"/>
      <c r="D65" s="135"/>
      <c r="E65" s="135">
        <f>'将来負担比率（分子）の構造'!J$42</f>
        <v>206</v>
      </c>
      <c r="F65" s="135"/>
      <c r="G65" s="135"/>
      <c r="H65" s="135">
        <f>'将来負担比率（分子）の構造'!K$42</f>
        <v>166</v>
      </c>
      <c r="I65" s="135"/>
      <c r="J65" s="135"/>
      <c r="K65" s="135">
        <f>'将来負担比率（分子）の構造'!L$42</f>
        <v>129</v>
      </c>
      <c r="L65" s="135"/>
      <c r="M65" s="135"/>
      <c r="N65" s="135">
        <f>'将来負担比率（分子）の構造'!M$42</f>
        <v>94</v>
      </c>
      <c r="O65" s="135"/>
      <c r="P65" s="135"/>
    </row>
    <row r="66" spans="1:16">
      <c r="A66" s="135" t="s">
        <v>25</v>
      </c>
      <c r="B66" s="135">
        <f>'将来負担比率（分子）の構造'!I$41</f>
        <v>2706</v>
      </c>
      <c r="C66" s="135"/>
      <c r="D66" s="135"/>
      <c r="E66" s="135">
        <f>'将来負担比率（分子）の構造'!J$41</f>
        <v>2784</v>
      </c>
      <c r="F66" s="135"/>
      <c r="G66" s="135"/>
      <c r="H66" s="135">
        <f>'将来負担比率（分子）の構造'!K$41</f>
        <v>2911</v>
      </c>
      <c r="I66" s="135"/>
      <c r="J66" s="135"/>
      <c r="K66" s="135">
        <f>'将来負担比率（分子）の構造'!L$41</f>
        <v>3037</v>
      </c>
      <c r="L66" s="135"/>
      <c r="M66" s="135"/>
      <c r="N66" s="135">
        <f>'将来負担比率（分子）の構造'!M$41</f>
        <v>3044</v>
      </c>
      <c r="O66" s="135"/>
      <c r="P66" s="135"/>
    </row>
    <row r="67" spans="1:16">
      <c r="A67" s="135" t="s">
        <v>63</v>
      </c>
      <c r="B67" s="135" t="e">
        <f>NA()</f>
        <v>#N/A</v>
      </c>
      <c r="C67" s="135">
        <f>IF(ISNUMBER('将来負担比率（分子）の構造'!I$52), IF('将来負担比率（分子）の構造'!I$52 &lt; 0, 0, '将来負担比率（分子）の構造'!I$52), NA())</f>
        <v>2669</v>
      </c>
      <c r="D67" s="135" t="e">
        <f>NA()</f>
        <v>#N/A</v>
      </c>
      <c r="E67" s="135" t="e">
        <f>NA()</f>
        <v>#N/A</v>
      </c>
      <c r="F67" s="135">
        <f>IF(ISNUMBER('将来負担比率（分子）の構造'!J$52), IF('将来負担比率（分子）の構造'!J$52 &lt; 0, 0, '将来負担比率（分子）の構造'!J$52), NA())</f>
        <v>2254</v>
      </c>
      <c r="G67" s="135" t="e">
        <f>NA()</f>
        <v>#N/A</v>
      </c>
      <c r="H67" s="135" t="e">
        <f>NA()</f>
        <v>#N/A</v>
      </c>
      <c r="I67" s="135">
        <f>IF(ISNUMBER('将来負担比率（分子）の構造'!K$52), IF('将来負担比率（分子）の構造'!K$52 &lt; 0, 0, '将来負担比率（分子）の構造'!K$52), NA())</f>
        <v>2104</v>
      </c>
      <c r="J67" s="135" t="e">
        <f>NA()</f>
        <v>#N/A</v>
      </c>
      <c r="K67" s="135" t="e">
        <f>NA()</f>
        <v>#N/A</v>
      </c>
      <c r="L67" s="135">
        <f>IF(ISNUMBER('将来負担比率（分子）の構造'!L$52), IF('将来負担比率（分子）の構造'!L$52 &lt; 0, 0, '将来負担比率（分子）の構造'!L$52), NA())</f>
        <v>2020</v>
      </c>
      <c r="M67" s="135" t="e">
        <f>NA()</f>
        <v>#N/A</v>
      </c>
      <c r="N67" s="135" t="e">
        <f>NA()</f>
        <v>#N/A</v>
      </c>
      <c r="O67" s="135">
        <f>IF(ISNUMBER('将来負担比率（分子）の構造'!M$52), IF('将来負担比率（分子）の構造'!M$52 &lt; 0, 0, '将来負担比率（分子）の構造'!M$52), NA())</f>
        <v>1341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2015-04-29T07:29:44Z</cp:lastPrinted>
  <dcterms:created xsi:type="dcterms:W3CDTF">2015-02-17T06:16:51Z</dcterms:created>
  <dcterms:modified xsi:type="dcterms:W3CDTF">2015-05-11T03:36:37Z</dcterms:modified>
  <cp:category/>
</cp:coreProperties>
</file>