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B3E6E5C0-4F3D-4BB9-A103-6305411B09B0}" xr6:coauthVersionLast="47" xr6:coauthVersionMax="47" xr10:uidLastSave="{00000000-0000-0000-0000-000000000000}"/>
  <workbookProtection workbookAlgorithmName="SHA-512" workbookHashValue="GRCGoZCFfQXEcWuz1vvdWtFmbKl4kyM//cW/W3kABXw8NGVLbT5q0ZqsWnLMYo+tmhMTvu+EM+cG31YRuBG2YQ==" workbookSaltValue="Lj8BC50Ku9ETahHq/K+Ul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AT8" i="4" s="1"/>
  <c r="S6" i="5"/>
  <c r="R6" i="5"/>
  <c r="Q6" i="5"/>
  <c r="P6" i="5"/>
  <c r="P10" i="4" s="1"/>
  <c r="O6" i="5"/>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I10" i="4"/>
  <c r="B10" i="4"/>
  <c r="BB8" i="4"/>
  <c r="AL8" i="4"/>
  <c r="AD8" i="4"/>
  <c r="W8" i="4"/>
  <c r="I8" i="4"/>
  <c r="B8" i="4"/>
  <c r="B6" i="4"/>
</calcChain>
</file>

<file path=xl/sharedStrings.xml><?xml version="1.0" encoding="utf-8"?>
<sst xmlns="http://schemas.openxmlformats.org/spreadsheetml/2006/main" count="320" uniqueCount="116">
  <si>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</si>
  <si>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</si>
  <si>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</si>
  <si>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</si>
  <si>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</si>
  <si>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</si>
  <si>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</si>
  <si>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</si>
  <si>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</si>
  <si>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</si>
  <si>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</si>
  <si>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</si>
  <si>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</si>
  <si>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</si>
  <si>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</si>
  <si>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</si>
  <si>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</si>
  <si>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</si>
  <si>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</si>
  <si>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</si>
  <si>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</si>
  <si>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</si>
  <si>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</si>
  <si>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</si>
  <si>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</si>
  <si>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</si>
  <si>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</si>
  <si>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</si>
  <si>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</si>
  <si>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</si>
  <si>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</si>
  <si>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</si>
  <si>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</si>
  <si>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</si>
  <si>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</si>
  <si>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</si>
  <si>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</si>
  <si>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</si>
  <si>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</si>
  <si>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</si>
  <si>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</si>
  <si>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</si>
  <si>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</si>
  <si>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</si>
  <si>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</si>
  <si>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</si>
  <si>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</si>
  <si>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</si>
  <si>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</si>
  <si>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</si>
  <si>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</si>
  <si>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</si>
  <si>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</si>
  <si>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</si>
  <si>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</si>
  <si>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</si>
  <si>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</si>
  <si>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</si>
  <si>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</si>
  <si>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</si>
  <si>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</si>
  <si>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</si>
  <si>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</si>
  <si>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</si>
  <si>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</si>
  <si>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</si>
  <si>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</si>
  <si>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</si>
  <si>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</si>
  <si>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</si>
  <si>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</si>
  <si>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</si>
  <si>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</si>
  <si>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</si>
  <si>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</si>
  <si>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</si>
  <si>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</si>
  <si>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</si>
  <si>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</si>
  <si>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</si>
  <si>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</si>
  <si>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</si>
  <si>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</si>
  <si>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</si>
  <si>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</si>
  <si>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</si>
  <si>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</si>
  <si>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</si>
  <si>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</si>
  <si>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</si>
  <si>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</si>
  <si>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</si>
  <si>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</si>
  <si>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</si>
  <si>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</si>
  <si>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</si>
  <si>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利根町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</si>
  <si>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</si>
  <si>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</si>
  <si>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</si>
  <si>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</si>
  <si>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</si>
  <si>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</si>
  <si>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</si>
  <si>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</si>
  <si>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</si>
  <si>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</si>
  <si>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</si>
  <si>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</si>
  <si>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</si>
  <si>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</si>
  <si>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</si>
  <si>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</si>
  <si>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①有形固定資産減価償却率は，法適用初年度であり，類似団体の平均値よりも低い水準となっている。
②管渠老朽化率は，法定耐用年数を超えた管渠はないため0である。
③管渠改善率は0である。今後は令和5年度に策定したストックマネジメント計画に基づき，計画的な更新を図る必要がある。</t>
    <rPh sb="1" eb="12">
      <t>ユウケイコテイシサンゲンカショウキャクリツ</t>
    </rPh>
    <rPh sb="14" eb="17">
      <t>ホウテキヨウ</t>
    </rPh>
    <rPh sb="17" eb="20">
      <t>ショネンド</t>
    </rPh>
    <rPh sb="24" eb="28">
      <t>ルイジダンタイ</t>
    </rPh>
    <rPh sb="29" eb="32">
      <t>ヘイキンチ</t>
    </rPh>
    <rPh sb="35" eb="36">
      <t>ヒク</t>
    </rPh>
    <rPh sb="37" eb="39">
      <t>スイジュン</t>
    </rPh>
    <rPh sb="48" eb="54">
      <t>ホウテイタイヨウネンスウ</t>
    </rPh>
    <rPh sb="62" eb="67">
      <t>カンキョカイゼンリツ</t>
    </rPh>
    <rPh sb="80" eb="82">
      <t>コンゴ</t>
    </rPh>
    <rPh sb="92" eb="94">
      <t>ケイカク</t>
    </rPh>
    <rPh sb="94" eb="96">
      <t>レイワ</t>
    </rPh>
    <rPh sb="97" eb="99">
      <t>ネンド</t>
    </rPh>
    <rPh sb="100" eb="102">
      <t>サクテイ</t>
    </rPh>
    <rPh sb="105" eb="106">
      <t>モト</t>
    </rPh>
    <rPh sb="109" eb="112">
      <t>ケイカクテキ</t>
    </rPh>
    <rPh sb="113" eb="115">
      <t>コウシン</t>
    </rPh>
    <rPh sb="128" eb="129">
      <t>ハカ</t>
    </rPh>
    <rPh sb="130" eb="132">
      <t>ヒツヨウ</t>
    </rPh>
    <phoneticPr fontId="4"/>
  </si>
  <si>
    <t>①経常収支比率は，法適用初年度の財源として引継金を活用したため100％を下回り，②累積欠損金比率も発生する状況となる。
③流動比率は，100％を下回っており1年以内の支払い能力は低い状況であり，一般会計からの負担金により賄っている。
④企業債残高対事業規模比率は，類似団体平均値と比較しても低く抑えられている。今後の施設更新により企業債残高の増加が見込まれるため，投資規模について注意する必要がある。
⑤経費回収率は，100％を下回っており，適正な使用料収入の確保と維持管理費の削減に努める必要がある。
⑥汚水処理原価は，類似団体平均を下回っているが，今後施設の更新費用の増大も見込まれることから，引き続き経費削減と接続率の向上による有収水量の増加に努める。
⑧水洗化率は，類似団体平均値を上回っており，おおむね良好である。引き続き普及促進活動を行い，水洗化率の向上に努める。</t>
    <rPh sb="1" eb="7">
      <t>ケイジョウシュウシヒリツ</t>
    </rPh>
    <rPh sb="9" eb="10">
      <t>ホウ</t>
    </rPh>
    <rPh sb="10" eb="12">
      <t>テキヨウ</t>
    </rPh>
    <rPh sb="12" eb="15">
      <t>ショネンド</t>
    </rPh>
    <rPh sb="16" eb="18">
      <t>ザイゲン</t>
    </rPh>
    <rPh sb="21" eb="24">
      <t>ヒキツギキン</t>
    </rPh>
    <rPh sb="25" eb="27">
      <t>カツヨウ</t>
    </rPh>
    <rPh sb="36" eb="38">
      <t>シタマワ</t>
    </rPh>
    <rPh sb="49" eb="51">
      <t>ハッセイ</t>
    </rPh>
    <rPh sb="53" eb="55">
      <t>ジョウキョウ</t>
    </rPh>
    <rPh sb="61" eb="65">
      <t>リュウドウヒリツ</t>
    </rPh>
    <rPh sb="72" eb="74">
      <t>シタマワ</t>
    </rPh>
    <rPh sb="79" eb="80">
      <t>ネン</t>
    </rPh>
    <rPh sb="80" eb="82">
      <t>イナイ</t>
    </rPh>
    <rPh sb="83" eb="85">
      <t>シハラ</t>
    </rPh>
    <rPh sb="86" eb="88">
      <t>ノウリョク</t>
    </rPh>
    <rPh sb="89" eb="90">
      <t>ヒク</t>
    </rPh>
    <rPh sb="91" eb="93">
      <t>ジョウキョウ</t>
    </rPh>
    <rPh sb="97" eb="99">
      <t>イッパン</t>
    </rPh>
    <rPh sb="99" eb="101">
      <t>カイケイ</t>
    </rPh>
    <rPh sb="104" eb="107">
      <t>フタンキン</t>
    </rPh>
    <rPh sb="110" eb="111">
      <t>マカナ</t>
    </rPh>
    <rPh sb="118" eb="123">
      <t>キギョウサイザンダカ</t>
    </rPh>
    <rPh sb="123" eb="130">
      <t>タイジギョウキボヒリツ</t>
    </rPh>
    <rPh sb="132" eb="136">
      <t>ルイジダンタイ</t>
    </rPh>
    <rPh sb="136" eb="139">
      <t>ヘイキンチ</t>
    </rPh>
    <rPh sb="140" eb="142">
      <t>ヒカク</t>
    </rPh>
    <rPh sb="145" eb="146">
      <t>ヒク</t>
    </rPh>
    <rPh sb="147" eb="148">
      <t>オサ</t>
    </rPh>
    <rPh sb="155" eb="157">
      <t>コンゴ</t>
    </rPh>
    <rPh sb="158" eb="162">
      <t>シセツコウシン</t>
    </rPh>
    <rPh sb="165" eb="170">
      <t>キギョウサイザンダカ</t>
    </rPh>
    <rPh sb="171" eb="173">
      <t>ゾウカ</t>
    </rPh>
    <rPh sb="174" eb="176">
      <t>ミコ</t>
    </rPh>
    <rPh sb="182" eb="186">
      <t>トウシキボ</t>
    </rPh>
    <rPh sb="190" eb="192">
      <t>チュウイ</t>
    </rPh>
    <rPh sb="194" eb="196">
      <t>ヒツヨウ</t>
    </rPh>
    <rPh sb="202" eb="207">
      <t>ケイヒカイシュウリツ</t>
    </rPh>
    <rPh sb="214" eb="216">
      <t>シタマワ</t>
    </rPh>
    <rPh sb="230" eb="232">
      <t>カクホ</t>
    </rPh>
    <rPh sb="233" eb="238">
      <t>イジカンリヒ</t>
    </rPh>
    <rPh sb="239" eb="241">
      <t>サクゲン</t>
    </rPh>
    <rPh sb="242" eb="243">
      <t>ツト</t>
    </rPh>
    <rPh sb="245" eb="247">
      <t>ヒツヨウ</t>
    </rPh>
    <rPh sb="253" eb="259">
      <t>オスイショリゲンカ</t>
    </rPh>
    <rPh sb="261" eb="267">
      <t>ルイジダンタイヘイキン</t>
    </rPh>
    <rPh sb="268" eb="270">
      <t>シタマワ</t>
    </rPh>
    <rPh sb="276" eb="278">
      <t>コンゴ</t>
    </rPh>
    <rPh sb="299" eb="300">
      <t>ヒ</t>
    </rPh>
    <rPh sb="301" eb="302">
      <t>ツヅ</t>
    </rPh>
    <rPh sb="303" eb="307">
      <t>ケイヒサクゲン</t>
    </rPh>
    <rPh sb="308" eb="311">
      <t>セツゾクリツ</t>
    </rPh>
    <rPh sb="312" eb="314">
      <t>コウジョウ</t>
    </rPh>
    <phoneticPr fontId="4"/>
  </si>
  <si>
    <t>　経常収支比率及び流動比率はいずれも100％を下回り，累積欠損金比率も発生していることから，財政状況は健全とは言えない。物価高騰や人件費の増加，人口減少に伴う使用料の減収により，経費回収率は低水準が続いており，不足分は一般会計からの負担金で補填している状況である。
　今後は施設の老朽化対策としてストックマネジメント計画に基づく更新を進める必要がある。そのため，下水道の専門知識を有する職員を確保すると共に，使用料収入や起債の動向を注視しながら，収支均衡のとれた効率的な管理運営を図らなければならない。独立採算による持続可能な事業運営を実現するためにも，適正な使用料水準の検討を通じて安定的な財源を確保していくことが求められる。
　</t>
    <rPh sb="1" eb="7">
      <t>ケイジョウシュウシヒリツ</t>
    </rPh>
    <rPh sb="7" eb="8">
      <t>オヨ</t>
    </rPh>
    <rPh sb="9" eb="13">
      <t>リュウドウヒリツ</t>
    </rPh>
    <rPh sb="23" eb="25">
      <t>シタマワ</t>
    </rPh>
    <rPh sb="27" eb="34">
      <t>ルイセキケッソンキンヒリツ</t>
    </rPh>
    <rPh sb="35" eb="37">
      <t>ハッセイ</t>
    </rPh>
    <rPh sb="46" eb="50">
      <t>ザイセイジョウキョウ</t>
    </rPh>
    <rPh sb="51" eb="53">
      <t>ケンゼン</t>
    </rPh>
    <rPh sb="55" eb="56">
      <t>イ</t>
    </rPh>
    <rPh sb="60" eb="64">
      <t>ブッカコウトウ</t>
    </rPh>
    <rPh sb="65" eb="68">
      <t>ジンケンヒ</t>
    </rPh>
    <rPh sb="69" eb="71">
      <t>ゾウカ</t>
    </rPh>
    <rPh sb="72" eb="76">
      <t>ジンコウゲンショウ</t>
    </rPh>
    <rPh sb="77" eb="78">
      <t>トモナ</t>
    </rPh>
    <rPh sb="79" eb="82">
      <t>シヨウリョウ</t>
    </rPh>
    <rPh sb="83" eb="85">
      <t>ゲンシュウ</t>
    </rPh>
    <rPh sb="89" eb="94">
      <t>ケイヒカイシュウリツ</t>
    </rPh>
    <rPh sb="99" eb="100">
      <t>ツヅ</t>
    </rPh>
    <rPh sb="105" eb="108">
      <t>フソクブン</t>
    </rPh>
    <rPh sb="109" eb="113">
      <t>イッパンカイケイ</t>
    </rPh>
    <rPh sb="116" eb="119">
      <t>フタンキン</t>
    </rPh>
    <rPh sb="120" eb="122">
      <t>ホテン</t>
    </rPh>
    <rPh sb="126" eb="128">
      <t>ジョウキョウ</t>
    </rPh>
    <rPh sb="134" eb="136">
      <t>コンゴ</t>
    </rPh>
    <rPh sb="137" eb="139">
      <t>シセツ</t>
    </rPh>
    <rPh sb="140" eb="143">
      <t>ロウキュウカ</t>
    </rPh>
    <rPh sb="143" eb="145">
      <t>タイサク</t>
    </rPh>
    <rPh sb="158" eb="160">
      <t>ケイカク</t>
    </rPh>
    <rPh sb="161" eb="162">
      <t>モト</t>
    </rPh>
    <rPh sb="167" eb="168">
      <t>スス</t>
    </rPh>
    <rPh sb="170" eb="172">
      <t>ヒツヨウ</t>
    </rPh>
    <rPh sb="185" eb="187">
      <t>センモン</t>
    </rPh>
    <rPh sb="187" eb="189">
      <t>チシキ</t>
    </rPh>
    <rPh sb="190" eb="191">
      <t>ユウ</t>
    </rPh>
    <rPh sb="193" eb="195">
      <t>ショクイン</t>
    </rPh>
    <rPh sb="196" eb="198">
      <t>カクホ</t>
    </rPh>
    <rPh sb="201" eb="202">
      <t>トモ</t>
    </rPh>
    <rPh sb="204" eb="207">
      <t>シヨウリョウ</t>
    </rPh>
    <rPh sb="210" eb="212">
      <t>キサイ</t>
    </rPh>
    <rPh sb="213" eb="215">
      <t>ドウコウ</t>
    </rPh>
    <rPh sb="216" eb="218">
      <t>チュウシ</t>
    </rPh>
    <rPh sb="223" eb="225">
      <t>シュウシ</t>
    </rPh>
    <rPh sb="225" eb="227">
      <t>キンコウ</t>
    </rPh>
    <rPh sb="231" eb="234">
      <t>コウリツテキ</t>
    </rPh>
    <rPh sb="235" eb="239">
      <t>カンリウンエイ</t>
    </rPh>
    <rPh sb="240" eb="241">
      <t>ハカ</t>
    </rPh>
    <rPh sb="251" eb="255">
      <t>ドクリツサイサン</t>
    </rPh>
    <rPh sb="258" eb="262">
      <t>ジゾクカノウ</t>
    </rPh>
    <rPh sb="263" eb="267">
      <t>ジギョウウンエイ</t>
    </rPh>
    <rPh sb="268" eb="270">
      <t>ジツゲン</t>
    </rPh>
    <rPh sb="280" eb="283">
      <t>シヨウリョウ</t>
    </rPh>
    <rPh sb="283" eb="285">
      <t>スイジュン</t>
    </rPh>
    <rPh sb="289" eb="290">
      <t>ツウ</t>
    </rPh>
    <rPh sb="292" eb="295">
      <t>アンテイテキ</t>
    </rPh>
    <rPh sb="296" eb="298">
      <t>ザイゲン</t>
    </rPh>
    <rPh sb="299" eb="301">
      <t>カクホ</t>
    </rPh>
    <rPh sb="308" eb="309">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</si>
</sst>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911-4253-937A-796D8450530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0.15</c:v>
                </c:pt>
              </c:numCache>
            </c:numRef>
          </c:val>
          <c:smooth val="0"/>
          <c:extLst>
            <c:ext xmlns:c16="http://schemas.microsoft.com/office/drawing/2014/chart" uri="{C3380CC4-5D6E-409C-BE32-E72D297353CC}">
              <c16:uniqueId val="{00000001-3911-4253-937A-796D8450530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69-435E-B927-D4D20E07A5F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56.85</c:v>
                </c:pt>
              </c:numCache>
            </c:numRef>
          </c:val>
          <c:smooth val="0"/>
          <c:extLst>
            <c:ext xmlns:c16="http://schemas.microsoft.com/office/drawing/2014/chart" uri="{C3380CC4-5D6E-409C-BE32-E72D297353CC}">
              <c16:uniqueId val="{00000001-DE69-435E-B927-D4D20E07A5F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98.06</c:v>
                </c:pt>
              </c:numCache>
            </c:numRef>
          </c:val>
          <c:extLst>
            <c:ext xmlns:c16="http://schemas.microsoft.com/office/drawing/2014/chart" uri="{C3380CC4-5D6E-409C-BE32-E72D297353CC}">
              <c16:uniqueId val="{00000000-343F-4E52-A69F-D2CF28BC615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90.79</c:v>
                </c:pt>
              </c:numCache>
            </c:numRef>
          </c:val>
          <c:smooth val="0"/>
          <c:extLst>
            <c:ext xmlns:c16="http://schemas.microsoft.com/office/drawing/2014/chart" uri="{C3380CC4-5D6E-409C-BE32-E72D297353CC}">
              <c16:uniqueId val="{00000001-343F-4E52-A69F-D2CF28BC615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98.9</c:v>
                </c:pt>
              </c:numCache>
            </c:numRef>
          </c:val>
          <c:extLst>
            <c:ext xmlns:c16="http://schemas.microsoft.com/office/drawing/2014/chart" uri="{C3380CC4-5D6E-409C-BE32-E72D297353CC}">
              <c16:uniqueId val="{00000000-9AFC-4F01-B5CE-638E2F097F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c:v>
                </c:pt>
              </c:numCache>
            </c:numRef>
          </c:val>
          <c:smooth val="0"/>
          <c:extLst>
            <c:ext xmlns:c16="http://schemas.microsoft.com/office/drawing/2014/chart" uri="{C3380CC4-5D6E-409C-BE32-E72D297353CC}">
              <c16:uniqueId val="{00000001-9AFC-4F01-B5CE-638E2F097F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6.55</c:v>
                </c:pt>
              </c:numCache>
            </c:numRef>
          </c:val>
          <c:extLst>
            <c:ext xmlns:c16="http://schemas.microsoft.com/office/drawing/2014/chart" uri="{C3380CC4-5D6E-409C-BE32-E72D297353CC}">
              <c16:uniqueId val="{00000000-87A1-45DB-BC65-81CF3258DCF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28.47</c:v>
                </c:pt>
              </c:numCache>
            </c:numRef>
          </c:val>
          <c:smooth val="0"/>
          <c:extLst>
            <c:ext xmlns:c16="http://schemas.microsoft.com/office/drawing/2014/chart" uri="{C3380CC4-5D6E-409C-BE32-E72D297353CC}">
              <c16:uniqueId val="{00000001-87A1-45DB-BC65-81CF3258DCF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CFC-4D6B-A31D-7E733562C81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1.87</c:v>
                </c:pt>
              </c:numCache>
            </c:numRef>
          </c:val>
          <c:smooth val="0"/>
          <c:extLst>
            <c:ext xmlns:c16="http://schemas.microsoft.com/office/drawing/2014/chart" uri="{C3380CC4-5D6E-409C-BE32-E72D297353CC}">
              <c16:uniqueId val="{00000001-0CFC-4D6B-A31D-7E733562C81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7</c:v>
                </c:pt>
              </c:numCache>
            </c:numRef>
          </c:val>
          <c:extLst>
            <c:ext xmlns:c16="http://schemas.microsoft.com/office/drawing/2014/chart" uri="{C3380CC4-5D6E-409C-BE32-E72D297353CC}">
              <c16:uniqueId val="{00000000-9AB1-4F44-909F-FDD8646EBA9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16.91</c:v>
                </c:pt>
              </c:numCache>
            </c:numRef>
          </c:val>
          <c:smooth val="0"/>
          <c:extLst>
            <c:ext xmlns:c16="http://schemas.microsoft.com/office/drawing/2014/chart" uri="{C3380CC4-5D6E-409C-BE32-E72D297353CC}">
              <c16:uniqueId val="{00000001-9AB1-4F44-909F-FDD8646EBA9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90.01</c:v>
                </c:pt>
              </c:numCache>
            </c:numRef>
          </c:val>
          <c:extLst>
            <c:ext xmlns:c16="http://schemas.microsoft.com/office/drawing/2014/chart" uri="{C3380CC4-5D6E-409C-BE32-E72D297353CC}">
              <c16:uniqueId val="{00000000-5CE3-4AF9-BCDD-948CFBD912B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73.930000000000007</c:v>
                </c:pt>
              </c:numCache>
            </c:numRef>
          </c:val>
          <c:smooth val="0"/>
          <c:extLst>
            <c:ext xmlns:c16="http://schemas.microsoft.com/office/drawing/2014/chart" uri="{C3380CC4-5D6E-409C-BE32-E72D297353CC}">
              <c16:uniqueId val="{00000001-5CE3-4AF9-BCDD-948CFBD912B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128.87</c:v>
                </c:pt>
              </c:numCache>
            </c:numRef>
          </c:val>
          <c:extLst>
            <c:ext xmlns:c16="http://schemas.microsoft.com/office/drawing/2014/chart" uri="{C3380CC4-5D6E-409C-BE32-E72D297353CC}">
              <c16:uniqueId val="{00000000-F7D7-4EDC-A2CD-D26D62E7651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795.22</c:v>
                </c:pt>
              </c:numCache>
            </c:numRef>
          </c:val>
          <c:smooth val="0"/>
          <c:extLst>
            <c:ext xmlns:c16="http://schemas.microsoft.com/office/drawing/2014/chart" uri="{C3380CC4-5D6E-409C-BE32-E72D297353CC}">
              <c16:uniqueId val="{00000001-F7D7-4EDC-A2CD-D26D62E7651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78.41</c:v>
                </c:pt>
              </c:numCache>
            </c:numRef>
          </c:val>
          <c:extLst>
            <c:ext xmlns:c16="http://schemas.microsoft.com/office/drawing/2014/chart" uri="{C3380CC4-5D6E-409C-BE32-E72D297353CC}">
              <c16:uniqueId val="{00000000-1C6B-4B8D-8E7A-B6B32351902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90.78</c:v>
                </c:pt>
              </c:numCache>
            </c:numRef>
          </c:val>
          <c:smooth val="0"/>
          <c:extLst>
            <c:ext xmlns:c16="http://schemas.microsoft.com/office/drawing/2014/chart" uri="{C3380CC4-5D6E-409C-BE32-E72D297353CC}">
              <c16:uniqueId val="{00000001-1C6B-4B8D-8E7A-B6B32351902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153.05000000000001</c:v>
                </c:pt>
              </c:numCache>
            </c:numRef>
          </c:val>
          <c:extLst>
            <c:ext xmlns:c16="http://schemas.microsoft.com/office/drawing/2014/chart" uri="{C3380CC4-5D6E-409C-BE32-E72D297353CC}">
              <c16:uniqueId val="{00000000-5E07-44F0-91CD-A1B3308B5B9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170.83</c:v>
                </c:pt>
              </c:numCache>
            </c:numRef>
          </c:val>
          <c:smooth val="0"/>
          <c:extLst>
            <c:ext xmlns:c16="http://schemas.microsoft.com/office/drawing/2014/chart" uri="{C3380CC4-5D6E-409C-BE32-E72D297353CC}">
              <c16:uniqueId val="{00000001-5E07-44F0-91CD-A1B3308B5B9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利根町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15498</v>
      </c>
      <c r="AM8" s="41"/>
      <c r="AN8" s="41"/>
      <c r="AO8" s="41"/>
      <c r="AP8" s="41"/>
      <c r="AQ8" s="41"/>
      <c r="AR8" s="41"/>
      <c r="AS8" s="41"/>
      <c r="AT8" s="34">
        <f>データ!T6</f>
        <v>24.86</v>
      </c>
      <c r="AU8" s="34"/>
      <c r="AV8" s="34"/>
      <c r="AW8" s="34"/>
      <c r="AX8" s="34"/>
      <c r="AY8" s="34"/>
      <c r="AZ8" s="34"/>
      <c r="BA8" s="34"/>
      <c r="BB8" s="34">
        <f>データ!U6</f>
        <v>623.41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92.42</v>
      </c>
      <c r="J10" s="34"/>
      <c r="K10" s="34"/>
      <c r="L10" s="34"/>
      <c r="M10" s="34"/>
      <c r="N10" s="34"/>
      <c r="O10" s="34"/>
      <c r="P10" s="34">
        <f>データ!P6</f>
        <v>88.58</v>
      </c>
      <c r="Q10" s="34"/>
      <c r="R10" s="34"/>
      <c r="S10" s="34"/>
      <c r="T10" s="34"/>
      <c r="U10" s="34"/>
      <c r="V10" s="34"/>
      <c r="W10" s="34">
        <f>データ!Q6</f>
        <v>85.76</v>
      </c>
      <c r="X10" s="34"/>
      <c r="Y10" s="34"/>
      <c r="Z10" s="34"/>
      <c r="AA10" s="34"/>
      <c r="AB10" s="34"/>
      <c r="AC10" s="34"/>
      <c r="AD10" s="41">
        <f>データ!R6</f>
        <v>2640</v>
      </c>
      <c r="AE10" s="41"/>
      <c r="AF10" s="41"/>
      <c r="AG10" s="41"/>
      <c r="AH10" s="41"/>
      <c r="AI10" s="41"/>
      <c r="AJ10" s="41"/>
      <c r="AK10" s="2"/>
      <c r="AL10" s="41">
        <f>データ!V6</f>
        <v>13580</v>
      </c>
      <c r="AM10" s="41"/>
      <c r="AN10" s="41"/>
      <c r="AO10" s="41"/>
      <c r="AP10" s="41"/>
      <c r="AQ10" s="41"/>
      <c r="AR10" s="41"/>
      <c r="AS10" s="41"/>
      <c r="AT10" s="34">
        <f>データ!W6</f>
        <v>3.93</v>
      </c>
      <c r="AU10" s="34"/>
      <c r="AV10" s="34"/>
      <c r="AW10" s="34"/>
      <c r="AX10" s="34"/>
      <c r="AY10" s="34"/>
      <c r="AZ10" s="34"/>
      <c r="BA10" s="34"/>
      <c r="BB10" s="34">
        <f>データ!X6</f>
        <v>3455.47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q+tzarPo/U40yAKsbykIYLc8aublFlGnuD7FPPGqe/TtAod7JQB9WKe9RrQ7G2qoQ/afQCADZNH3/0DiX7G+A==" saltValue="JNBb1uEtGqyBqAtaa2sl9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85642</v>
      </c>
      <c r="D6" s="19">
        <f t="shared" si="3"/>
        <v>46</v>
      </c>
      <c r="E6" s="19">
        <f t="shared" si="3"/>
        <v>17</v>
      </c>
      <c r="F6" s="19">
        <f t="shared" si="3"/>
        <v>1</v>
      </c>
      <c r="G6" s="19">
        <f t="shared" si="3"/>
        <v>0</v>
      </c>
      <c r="H6" s="19" t="str">
        <f t="shared" si="3"/>
        <v>茨城県　利根町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92.42</v>
      </c>
      <c r="P6" s="20">
        <f t="shared" si="3"/>
        <v>88.58</v>
      </c>
      <c r="Q6" s="20">
        <f t="shared" si="3"/>
        <v>85.76</v>
      </c>
      <c r="R6" s="20">
        <f t="shared" si="3"/>
        <v>2640</v>
      </c>
      <c r="S6" s="20">
        <f t="shared" si="3"/>
        <v>15498</v>
      </c>
      <c r="T6" s="20">
        <f t="shared" si="3"/>
        <v>24.86</v>
      </c>
      <c r="U6" s="20">
        <f t="shared" si="3"/>
        <v>623.41</v>
      </c>
      <c r="V6" s="20">
        <f t="shared" si="3"/>
        <v>13580</v>
      </c>
      <c r="W6" s="20">
        <f t="shared" si="3"/>
        <v>3.93</v>
      </c>
      <c r="X6" s="20">
        <f t="shared" si="3"/>
        <v>3455.47</v>
      </c>
      <c r="Y6" s="21" t="str">
        <f>IF(Y7="",NA(),Y7)</f>
        <v>-</v>
      </c>
      <c r="Z6" s="21" t="str">
        <f t="shared" ref="Z6:AH6" si="4">IF(Z7="",NA(),Z7)</f>
        <v>-</v>
      </c>
      <c r="AA6" s="21" t="str">
        <f t="shared" si="4"/>
        <v>-</v>
      </c>
      <c r="AB6" s="21" t="str">
        <f t="shared" si="4"/>
        <v>-</v>
      </c>
      <c r="AC6" s="21">
        <f t="shared" si="4"/>
        <v>98.9</v>
      </c>
      <c r="AD6" s="21" t="str">
        <f t="shared" si="4"/>
        <v>-</v>
      </c>
      <c r="AE6" s="21" t="str">
        <f t="shared" si="4"/>
        <v>-</v>
      </c>
      <c r="AF6" s="21" t="str">
        <f t="shared" si="4"/>
        <v>-</v>
      </c>
      <c r="AG6" s="21" t="str">
        <f t="shared" si="4"/>
        <v>-</v>
      </c>
      <c r="AH6" s="21">
        <f t="shared" si="4"/>
        <v>105.5</v>
      </c>
      <c r="AI6" s="20" t="str">
        <f>IF(AI7="","",IF(AI7="-","【-】","【"&amp;SUBSTITUTE(TEXT(AI7,"#,##0.00"),"-","△")&amp;"】"))</f>
        <v>【105.36】</v>
      </c>
      <c r="AJ6" s="21" t="str">
        <f>IF(AJ7="",NA(),AJ7)</f>
        <v>-</v>
      </c>
      <c r="AK6" s="21" t="str">
        <f t="shared" ref="AK6:AS6" si="5">IF(AK7="",NA(),AK7)</f>
        <v>-</v>
      </c>
      <c r="AL6" s="21" t="str">
        <f t="shared" si="5"/>
        <v>-</v>
      </c>
      <c r="AM6" s="21" t="str">
        <f t="shared" si="5"/>
        <v>-</v>
      </c>
      <c r="AN6" s="21">
        <f t="shared" si="5"/>
        <v>7</v>
      </c>
      <c r="AO6" s="21" t="str">
        <f t="shared" si="5"/>
        <v>-</v>
      </c>
      <c r="AP6" s="21" t="str">
        <f t="shared" si="5"/>
        <v>-</v>
      </c>
      <c r="AQ6" s="21" t="str">
        <f t="shared" si="5"/>
        <v>-</v>
      </c>
      <c r="AR6" s="21" t="str">
        <f t="shared" si="5"/>
        <v>-</v>
      </c>
      <c r="AS6" s="21">
        <f t="shared" si="5"/>
        <v>16.91</v>
      </c>
      <c r="AT6" s="20" t="str">
        <f>IF(AT7="","",IF(AT7="-","【-】","【"&amp;SUBSTITUTE(TEXT(AT7,"#,##0.00"),"-","△")&amp;"】"))</f>
        <v>【3.12】</v>
      </c>
      <c r="AU6" s="21" t="str">
        <f>IF(AU7="",NA(),AU7)</f>
        <v>-</v>
      </c>
      <c r="AV6" s="21" t="str">
        <f t="shared" ref="AV6:BD6" si="6">IF(AV7="",NA(),AV7)</f>
        <v>-</v>
      </c>
      <c r="AW6" s="21" t="str">
        <f t="shared" si="6"/>
        <v>-</v>
      </c>
      <c r="AX6" s="21" t="str">
        <f t="shared" si="6"/>
        <v>-</v>
      </c>
      <c r="AY6" s="21">
        <f t="shared" si="6"/>
        <v>90.01</v>
      </c>
      <c r="AZ6" s="21" t="str">
        <f t="shared" si="6"/>
        <v>-</v>
      </c>
      <c r="BA6" s="21" t="str">
        <f t="shared" si="6"/>
        <v>-</v>
      </c>
      <c r="BB6" s="21" t="str">
        <f t="shared" si="6"/>
        <v>-</v>
      </c>
      <c r="BC6" s="21" t="str">
        <f t="shared" si="6"/>
        <v>-</v>
      </c>
      <c r="BD6" s="21">
        <f t="shared" si="6"/>
        <v>73.930000000000007</v>
      </c>
      <c r="BE6" s="20" t="str">
        <f>IF(BE7="","",IF(BE7="-","【-】","【"&amp;SUBSTITUTE(TEXT(BE7,"#,##0.00"),"-","△")&amp;"】"))</f>
        <v>【82.75】</v>
      </c>
      <c r="BF6" s="21" t="str">
        <f>IF(BF7="",NA(),BF7)</f>
        <v>-</v>
      </c>
      <c r="BG6" s="21" t="str">
        <f t="shared" ref="BG6:BO6" si="7">IF(BG7="",NA(),BG7)</f>
        <v>-</v>
      </c>
      <c r="BH6" s="21" t="str">
        <f t="shared" si="7"/>
        <v>-</v>
      </c>
      <c r="BI6" s="21" t="str">
        <f t="shared" si="7"/>
        <v>-</v>
      </c>
      <c r="BJ6" s="21">
        <f t="shared" si="7"/>
        <v>128.87</v>
      </c>
      <c r="BK6" s="21" t="str">
        <f t="shared" si="7"/>
        <v>-</v>
      </c>
      <c r="BL6" s="21" t="str">
        <f t="shared" si="7"/>
        <v>-</v>
      </c>
      <c r="BM6" s="21" t="str">
        <f t="shared" si="7"/>
        <v>-</v>
      </c>
      <c r="BN6" s="21" t="str">
        <f t="shared" si="7"/>
        <v>-</v>
      </c>
      <c r="BO6" s="21">
        <f t="shared" si="7"/>
        <v>795.22</v>
      </c>
      <c r="BP6" s="20" t="str">
        <f>IF(BP7="","",IF(BP7="-","【-】","【"&amp;SUBSTITUTE(TEXT(BP7,"#,##0.00"),"-","△")&amp;"】"))</f>
        <v>【602.56】</v>
      </c>
      <c r="BQ6" s="21" t="str">
        <f>IF(BQ7="",NA(),BQ7)</f>
        <v>-</v>
      </c>
      <c r="BR6" s="21" t="str">
        <f t="shared" ref="BR6:BZ6" si="8">IF(BR7="",NA(),BR7)</f>
        <v>-</v>
      </c>
      <c r="BS6" s="21" t="str">
        <f t="shared" si="8"/>
        <v>-</v>
      </c>
      <c r="BT6" s="21" t="str">
        <f t="shared" si="8"/>
        <v>-</v>
      </c>
      <c r="BU6" s="21">
        <f t="shared" si="8"/>
        <v>78.41</v>
      </c>
      <c r="BV6" s="21" t="str">
        <f t="shared" si="8"/>
        <v>-</v>
      </c>
      <c r="BW6" s="21" t="str">
        <f t="shared" si="8"/>
        <v>-</v>
      </c>
      <c r="BX6" s="21" t="str">
        <f t="shared" si="8"/>
        <v>-</v>
      </c>
      <c r="BY6" s="21" t="str">
        <f t="shared" si="8"/>
        <v>-</v>
      </c>
      <c r="BZ6" s="21">
        <f t="shared" si="8"/>
        <v>90.78</v>
      </c>
      <c r="CA6" s="20" t="str">
        <f>IF(CA7="","",IF(CA7="-","【-】","【"&amp;SUBSTITUTE(TEXT(CA7,"#,##0.00"),"-","△")&amp;"】"))</f>
        <v>【97.94】</v>
      </c>
      <c r="CB6" s="21" t="str">
        <f>IF(CB7="",NA(),CB7)</f>
        <v>-</v>
      </c>
      <c r="CC6" s="21" t="str">
        <f t="shared" ref="CC6:CK6" si="9">IF(CC7="",NA(),CC7)</f>
        <v>-</v>
      </c>
      <c r="CD6" s="21" t="str">
        <f t="shared" si="9"/>
        <v>-</v>
      </c>
      <c r="CE6" s="21" t="str">
        <f t="shared" si="9"/>
        <v>-</v>
      </c>
      <c r="CF6" s="21">
        <f t="shared" si="9"/>
        <v>153.05000000000001</v>
      </c>
      <c r="CG6" s="21" t="str">
        <f t="shared" si="9"/>
        <v>-</v>
      </c>
      <c r="CH6" s="21" t="str">
        <f t="shared" si="9"/>
        <v>-</v>
      </c>
      <c r="CI6" s="21" t="str">
        <f t="shared" si="9"/>
        <v>-</v>
      </c>
      <c r="CJ6" s="21" t="str">
        <f t="shared" si="9"/>
        <v>-</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56.85</v>
      </c>
      <c r="CW6" s="20" t="str">
        <f>IF(CW7="","",IF(CW7="-","【-】","【"&amp;SUBSTITUTE(TEXT(CW7,"#,##0.00"),"-","△")&amp;"】"))</f>
        <v>【60.13】</v>
      </c>
      <c r="CX6" s="21" t="str">
        <f>IF(CX7="",NA(),CX7)</f>
        <v>-</v>
      </c>
      <c r="CY6" s="21" t="str">
        <f t="shared" ref="CY6:DG6" si="11">IF(CY7="",NA(),CY7)</f>
        <v>-</v>
      </c>
      <c r="CZ6" s="21" t="str">
        <f t="shared" si="11"/>
        <v>-</v>
      </c>
      <c r="DA6" s="21" t="str">
        <f t="shared" si="11"/>
        <v>-</v>
      </c>
      <c r="DB6" s="21">
        <f t="shared" si="11"/>
        <v>98.06</v>
      </c>
      <c r="DC6" s="21" t="str">
        <f t="shared" si="11"/>
        <v>-</v>
      </c>
      <c r="DD6" s="21" t="str">
        <f t="shared" si="11"/>
        <v>-</v>
      </c>
      <c r="DE6" s="21" t="str">
        <f t="shared" si="11"/>
        <v>-</v>
      </c>
      <c r="DF6" s="21" t="str">
        <f t="shared" si="11"/>
        <v>-</v>
      </c>
      <c r="DG6" s="21">
        <f t="shared" si="11"/>
        <v>90.79</v>
      </c>
      <c r="DH6" s="20" t="str">
        <f>IF(DH7="","",IF(DH7="-","【-】","【"&amp;SUBSTITUTE(TEXT(DH7,"#,##0.00"),"-","△")&amp;"】"))</f>
        <v>【96.00】</v>
      </c>
      <c r="DI6" s="21" t="str">
        <f>IF(DI7="",NA(),DI7)</f>
        <v>-</v>
      </c>
      <c r="DJ6" s="21" t="str">
        <f t="shared" ref="DJ6:DR6" si="12">IF(DJ7="",NA(),DJ7)</f>
        <v>-</v>
      </c>
      <c r="DK6" s="21" t="str">
        <f t="shared" si="12"/>
        <v>-</v>
      </c>
      <c r="DL6" s="21" t="str">
        <f t="shared" si="12"/>
        <v>-</v>
      </c>
      <c r="DM6" s="21">
        <f t="shared" si="12"/>
        <v>6.55</v>
      </c>
      <c r="DN6" s="21" t="str">
        <f t="shared" si="12"/>
        <v>-</v>
      </c>
      <c r="DO6" s="21" t="str">
        <f t="shared" si="12"/>
        <v>-</v>
      </c>
      <c r="DP6" s="21" t="str">
        <f t="shared" si="12"/>
        <v>-</v>
      </c>
      <c r="DQ6" s="21" t="str">
        <f t="shared" si="12"/>
        <v>-</v>
      </c>
      <c r="DR6" s="21">
        <f t="shared" si="12"/>
        <v>28.47</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1.87</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0.15</v>
      </c>
      <c r="EO6" s="20" t="str">
        <f>IF(EO7="","",IF(EO7="-","【-】","【"&amp;SUBSTITUTE(TEXT(EO7,"#,##0.00"),"-","△")&amp;"】"))</f>
        <v>【0.19】</v>
      </c>
    </row>
    <row r="7" spans="1:148" s="22" customFormat="1" x14ac:dyDescent="0.15">
      <c r="A7" s="14"/>
      <c r="B7" s="23">
        <v>2024</v>
      </c>
      <c r="C7" s="23">
        <v>85642</v>
      </c>
      <c r="D7" s="23">
        <v>46</v>
      </c>
      <c r="E7" s="23">
        <v>17</v>
      </c>
      <c r="F7" s="23">
        <v>1</v>
      </c>
      <c r="G7" s="23">
        <v>0</v>
      </c>
      <c r="H7" s="23" t="s">
        <v>96</v>
      </c>
      <c r="I7" s="23" t="s">
        <v>97</v>
      </c>
      <c r="J7" s="23" t="s">
        <v>98</v>
      </c>
      <c r="K7" s="23" t="s">
        <v>99</v>
      </c>
      <c r="L7" s="23" t="s">
        <v>100</v>
      </c>
      <c r="M7" s="23" t="s">
        <v>101</v>
      </c>
      <c r="N7" s="24" t="s">
        <v>102</v>
      </c>
      <c r="O7" s="24">
        <v>92.42</v>
      </c>
      <c r="P7" s="24">
        <v>88.58</v>
      </c>
      <c r="Q7" s="24">
        <v>85.76</v>
      </c>
      <c r="R7" s="24">
        <v>2640</v>
      </c>
      <c r="S7" s="24">
        <v>15498</v>
      </c>
      <c r="T7" s="24">
        <v>24.86</v>
      </c>
      <c r="U7" s="24">
        <v>623.41</v>
      </c>
      <c r="V7" s="24">
        <v>13580</v>
      </c>
      <c r="W7" s="24">
        <v>3.93</v>
      </c>
      <c r="X7" s="24">
        <v>3455.47</v>
      </c>
      <c r="Y7" s="24" t="s">
        <v>102</v>
      </c>
      <c r="Z7" s="24" t="s">
        <v>102</v>
      </c>
      <c r="AA7" s="24" t="s">
        <v>102</v>
      </c>
      <c r="AB7" s="24" t="s">
        <v>102</v>
      </c>
      <c r="AC7" s="24">
        <v>98.9</v>
      </c>
      <c r="AD7" s="24" t="s">
        <v>102</v>
      </c>
      <c r="AE7" s="24" t="s">
        <v>102</v>
      </c>
      <c r="AF7" s="24" t="s">
        <v>102</v>
      </c>
      <c r="AG7" s="24" t="s">
        <v>102</v>
      </c>
      <c r="AH7" s="24">
        <v>105.5</v>
      </c>
      <c r="AI7" s="24">
        <v>105.36</v>
      </c>
      <c r="AJ7" s="24" t="s">
        <v>102</v>
      </c>
      <c r="AK7" s="24" t="s">
        <v>102</v>
      </c>
      <c r="AL7" s="24" t="s">
        <v>102</v>
      </c>
      <c r="AM7" s="24" t="s">
        <v>102</v>
      </c>
      <c r="AN7" s="24">
        <v>7</v>
      </c>
      <c r="AO7" s="24" t="s">
        <v>102</v>
      </c>
      <c r="AP7" s="24" t="s">
        <v>102</v>
      </c>
      <c r="AQ7" s="24" t="s">
        <v>102</v>
      </c>
      <c r="AR7" s="24" t="s">
        <v>102</v>
      </c>
      <c r="AS7" s="24">
        <v>16.91</v>
      </c>
      <c r="AT7" s="24">
        <v>3.12</v>
      </c>
      <c r="AU7" s="24" t="s">
        <v>102</v>
      </c>
      <c r="AV7" s="24" t="s">
        <v>102</v>
      </c>
      <c r="AW7" s="24" t="s">
        <v>102</v>
      </c>
      <c r="AX7" s="24" t="s">
        <v>102</v>
      </c>
      <c r="AY7" s="24">
        <v>90.01</v>
      </c>
      <c r="AZ7" s="24" t="s">
        <v>102</v>
      </c>
      <c r="BA7" s="24" t="s">
        <v>102</v>
      </c>
      <c r="BB7" s="24" t="s">
        <v>102</v>
      </c>
      <c r="BC7" s="24" t="s">
        <v>102</v>
      </c>
      <c r="BD7" s="24">
        <v>73.930000000000007</v>
      </c>
      <c r="BE7" s="24">
        <v>82.75</v>
      </c>
      <c r="BF7" s="24" t="s">
        <v>102</v>
      </c>
      <c r="BG7" s="24" t="s">
        <v>102</v>
      </c>
      <c r="BH7" s="24" t="s">
        <v>102</v>
      </c>
      <c r="BI7" s="24" t="s">
        <v>102</v>
      </c>
      <c r="BJ7" s="24">
        <v>128.87</v>
      </c>
      <c r="BK7" s="24" t="s">
        <v>102</v>
      </c>
      <c r="BL7" s="24" t="s">
        <v>102</v>
      </c>
      <c r="BM7" s="24" t="s">
        <v>102</v>
      </c>
      <c r="BN7" s="24" t="s">
        <v>102</v>
      </c>
      <c r="BO7" s="24">
        <v>795.22</v>
      </c>
      <c r="BP7" s="24">
        <v>602.55999999999995</v>
      </c>
      <c r="BQ7" s="24" t="s">
        <v>102</v>
      </c>
      <c r="BR7" s="24" t="s">
        <v>102</v>
      </c>
      <c r="BS7" s="24" t="s">
        <v>102</v>
      </c>
      <c r="BT7" s="24" t="s">
        <v>102</v>
      </c>
      <c r="BU7" s="24">
        <v>78.41</v>
      </c>
      <c r="BV7" s="24" t="s">
        <v>102</v>
      </c>
      <c r="BW7" s="24" t="s">
        <v>102</v>
      </c>
      <c r="BX7" s="24" t="s">
        <v>102</v>
      </c>
      <c r="BY7" s="24" t="s">
        <v>102</v>
      </c>
      <c r="BZ7" s="24">
        <v>90.78</v>
      </c>
      <c r="CA7" s="24">
        <v>97.94</v>
      </c>
      <c r="CB7" s="24" t="s">
        <v>102</v>
      </c>
      <c r="CC7" s="24" t="s">
        <v>102</v>
      </c>
      <c r="CD7" s="24" t="s">
        <v>102</v>
      </c>
      <c r="CE7" s="24" t="s">
        <v>102</v>
      </c>
      <c r="CF7" s="24">
        <v>153.05000000000001</v>
      </c>
      <c r="CG7" s="24" t="s">
        <v>102</v>
      </c>
      <c r="CH7" s="24" t="s">
        <v>102</v>
      </c>
      <c r="CI7" s="24" t="s">
        <v>102</v>
      </c>
      <c r="CJ7" s="24" t="s">
        <v>102</v>
      </c>
      <c r="CK7" s="24">
        <v>170.83</v>
      </c>
      <c r="CL7" s="24">
        <v>140.97999999999999</v>
      </c>
      <c r="CM7" s="24" t="s">
        <v>102</v>
      </c>
      <c r="CN7" s="24" t="s">
        <v>102</v>
      </c>
      <c r="CO7" s="24" t="s">
        <v>102</v>
      </c>
      <c r="CP7" s="24" t="s">
        <v>102</v>
      </c>
      <c r="CQ7" s="24" t="s">
        <v>102</v>
      </c>
      <c r="CR7" s="24" t="s">
        <v>102</v>
      </c>
      <c r="CS7" s="24" t="s">
        <v>102</v>
      </c>
      <c r="CT7" s="24" t="s">
        <v>102</v>
      </c>
      <c r="CU7" s="24" t="s">
        <v>102</v>
      </c>
      <c r="CV7" s="24">
        <v>56.85</v>
      </c>
      <c r="CW7" s="24">
        <v>60.13</v>
      </c>
      <c r="CX7" s="24" t="s">
        <v>102</v>
      </c>
      <c r="CY7" s="24" t="s">
        <v>102</v>
      </c>
      <c r="CZ7" s="24" t="s">
        <v>102</v>
      </c>
      <c r="DA7" s="24" t="s">
        <v>102</v>
      </c>
      <c r="DB7" s="24">
        <v>98.06</v>
      </c>
      <c r="DC7" s="24" t="s">
        <v>102</v>
      </c>
      <c r="DD7" s="24" t="s">
        <v>102</v>
      </c>
      <c r="DE7" s="24" t="s">
        <v>102</v>
      </c>
      <c r="DF7" s="24" t="s">
        <v>102</v>
      </c>
      <c r="DG7" s="24">
        <v>90.79</v>
      </c>
      <c r="DH7" s="24">
        <v>96</v>
      </c>
      <c r="DI7" s="24" t="s">
        <v>102</v>
      </c>
      <c r="DJ7" s="24" t="s">
        <v>102</v>
      </c>
      <c r="DK7" s="24" t="s">
        <v>102</v>
      </c>
      <c r="DL7" s="24" t="s">
        <v>102</v>
      </c>
      <c r="DM7" s="24">
        <v>6.55</v>
      </c>
      <c r="DN7" s="24" t="s">
        <v>102</v>
      </c>
      <c r="DO7" s="24" t="s">
        <v>102</v>
      </c>
      <c r="DP7" s="24" t="s">
        <v>102</v>
      </c>
      <c r="DQ7" s="24" t="s">
        <v>102</v>
      </c>
      <c r="DR7" s="24">
        <v>28.47</v>
      </c>
      <c r="DS7" s="24">
        <v>42.2</v>
      </c>
      <c r="DT7" s="24" t="s">
        <v>102</v>
      </c>
      <c r="DU7" s="24" t="s">
        <v>102</v>
      </c>
      <c r="DV7" s="24" t="s">
        <v>102</v>
      </c>
      <c r="DW7" s="24" t="s">
        <v>102</v>
      </c>
      <c r="DX7" s="24">
        <v>0</v>
      </c>
      <c r="DY7" s="24" t="s">
        <v>102</v>
      </c>
      <c r="DZ7" s="24" t="s">
        <v>102</v>
      </c>
      <c r="EA7" s="24" t="s">
        <v>102</v>
      </c>
      <c r="EB7" s="24" t="s">
        <v>102</v>
      </c>
      <c r="EC7" s="24">
        <v>1.87</v>
      </c>
      <c r="ED7" s="24">
        <v>9.4600000000000009</v>
      </c>
      <c r="EE7" s="24" t="s">
        <v>102</v>
      </c>
      <c r="EF7" s="24" t="s">
        <v>102</v>
      </c>
      <c r="EG7" s="24" t="s">
        <v>102</v>
      </c>
      <c r="EH7" s="24" t="s">
        <v>102</v>
      </c>
      <c r="EI7" s="24">
        <v>0</v>
      </c>
      <c r="EJ7" s="24" t="s">
        <v>102</v>
      </c>
      <c r="EK7" s="24" t="s">
        <v>102</v>
      </c>
      <c r="EL7" s="24" t="s">
        <v>102</v>
      </c>
      <c r="EM7" s="24" t="s">
        <v>102</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2026-01-30T06:01:15Z</cp:lastPrinted>
  <dcterms:created xsi:type="dcterms:W3CDTF">2025-12-23T05:57:58Z</dcterms:created>
  <dcterms:modified xsi:type="dcterms:W3CDTF">2026-02-26T07:09:12Z</dcterms:modified>
  <cp:category/>
</cp:coreProperties>
</file>