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5_農業集落排水\"/>
    </mc:Choice>
  </mc:AlternateContent>
  <xr:revisionPtr revIDLastSave="0" documentId="8_{828336EA-169B-4921-B599-1A0A969EE362}" xr6:coauthVersionLast="47" xr6:coauthVersionMax="47" xr10:uidLastSave="{00000000-0000-0000-0000-000000000000}"/>
  <workbookProtection workbookAlgorithmName="SHA-512" workbookHashValue="2rdSk+UddzQKkdvLRQtuuGjoq4f7AxgvBuSOWJlk00hqm+Hs8W+pHaz1otpOueJCK66C26eVE0pa6W0yfMxhgA==" workbookSaltValue="x76nm61ZpH06XAwDm2GcC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AT10" i="4"/>
  <c r="AL10" i="4"/>
  <c r="W10" i="4"/>
  <c r="I10" i="4"/>
  <c r="BB8" i="4"/>
  <c r="AL8" i="4"/>
  <c r="AD8" i="4"/>
  <c r="P8" i="4"/>
  <c r="I8" i="4"/>
  <c r="B8" i="4"/>
</calcChain>
</file>

<file path=xl/sharedStrings.xml><?xml version="1.0" encoding="utf-8"?>
<sst xmlns="http://schemas.openxmlformats.org/spreadsheetml/2006/main" count="319" uniqueCount="114">
  <si>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</si>
  <si>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</si>
  <si>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</si>
  <si>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</si>
  <si>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</si>
  <si>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</si>
  <si>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</si>
  <si>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</si>
  <si>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</si>
  <si>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</si>
  <si>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</si>
  <si>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</si>
  <si>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</si>
  <si>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</si>
  <si>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</si>
  <si>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</si>
  <si>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</si>
  <si>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</si>
  <si>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</si>
  <si>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</si>
  <si>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</si>
  <si>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</si>
  <si>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</si>
  <si>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</si>
  <si>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</si>
  <si>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</si>
  <si>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</si>
  <si>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</si>
  <si>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</si>
  <si>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</si>
  <si>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</si>
  <si>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</si>
  <si>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</si>
  <si>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</si>
  <si>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</si>
  <si>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</si>
  <si>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</si>
  <si>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</si>
  <si>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</si>
  <si>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</si>
  <si>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</si>
  <si>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</si>
  <si>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</si>
  <si>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</si>
  <si>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</si>
  <si>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</si>
  <si>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</si>
  <si>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</si>
  <si>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</si>
  <si>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</si>
  <si>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</si>
  <si>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</si>
  <si>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</si>
  <si>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</si>
  <si>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</si>
  <si>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</si>
  <si>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</si>
  <si>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</si>
  <si>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</si>
  <si>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</si>
  <si>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</si>
  <si>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</si>
  <si>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</si>
  <si>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</si>
  <si>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</si>
  <si>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</si>
  <si>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</si>
  <si>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</si>
  <si>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</si>
  <si>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</si>
  <si>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</si>
  <si>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</si>
  <si>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</si>
  <si>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</si>
  <si>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</si>
  <si>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</si>
  <si>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</si>
  <si>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</si>
  <si>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</si>
  <si>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</si>
  <si>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</si>
  <si>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</si>
  <si>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</si>
  <si>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</si>
  <si>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</si>
  <si>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</si>
  <si>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</si>
  <si>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</si>
  <si>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</si>
  <si>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</si>
  <si>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</si>
  <si>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</si>
  <si>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</si>
  <si>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</si>
  <si>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</si>
  <si>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茨城県　境町</t>
  </si>
  <si>
    <t>法適用</t>
  </si>
  <si>
    <t>下水道事業</t>
  </si>
  <si>
    <t>農業集落排水</t>
  </si>
  <si>
    <t>F2</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</si>
  <si>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</si>
  <si>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</si>
  <si>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</si>
  <si>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</si>
  <si>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</si>
  <si>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</si>
  <si>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</si>
  <si>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</si>
  <si>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</si>
  <si>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</si>
  <si>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</si>
  <si>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
　法適用初年度の決算であり、減価償却累計額が小さいため値も低くなっている。
②管渠老朽化率　③管渠改善率
　既設管渠については、現段階で法定耐用年数を超えている個所はなく、老朽化による大きな影響は見られない。一方、処理場については設備等の老朽化が進行しており、優先順位をつけて修繕を行っている。
　今後は修繕・更新していくだけでなく、広域化・共同化について検討を進めていく。
　</t>
    <rPh sb="1" eb="3">
      <t>ユウケイ</t>
    </rPh>
    <rPh sb="3" eb="5">
      <t>コテイ</t>
    </rPh>
    <rPh sb="5" eb="7">
      <t>シサン</t>
    </rPh>
    <rPh sb="7" eb="9">
      <t>ゲンカ</t>
    </rPh>
    <rPh sb="9" eb="11">
      <t>ショウキャク</t>
    </rPh>
    <rPh sb="11" eb="12">
      <t>リツ</t>
    </rPh>
    <rPh sb="14" eb="15">
      <t>ホウ</t>
    </rPh>
    <rPh sb="15" eb="17">
      <t>テキヨウ</t>
    </rPh>
    <rPh sb="17" eb="20">
      <t>ショネンド</t>
    </rPh>
    <rPh sb="21" eb="23">
      <t>ケッサン</t>
    </rPh>
    <rPh sb="27" eb="29">
      <t>ゲンカ</t>
    </rPh>
    <rPh sb="29" eb="31">
      <t>ショウキャク</t>
    </rPh>
    <rPh sb="31" eb="34">
      <t>ルイケイガク</t>
    </rPh>
    <rPh sb="35" eb="36">
      <t>チイ</t>
    </rPh>
    <rPh sb="40" eb="41">
      <t>アタイ</t>
    </rPh>
    <rPh sb="42" eb="43">
      <t>ヒク</t>
    </rPh>
    <rPh sb="52" eb="54">
      <t>カンキョ</t>
    </rPh>
    <rPh sb="54" eb="57">
      <t>ロウキュウカ</t>
    </rPh>
    <rPh sb="57" eb="58">
      <t>リツ</t>
    </rPh>
    <rPh sb="60" eb="62">
      <t>カンキョ</t>
    </rPh>
    <rPh sb="62" eb="64">
      <t>カイゼン</t>
    </rPh>
    <rPh sb="64" eb="65">
      <t>リツ</t>
    </rPh>
    <rPh sb="67" eb="69">
      <t>キセツ</t>
    </rPh>
    <rPh sb="69" eb="71">
      <t>カンキョ</t>
    </rPh>
    <rPh sb="77" eb="80">
      <t>ゲンダンカイ</t>
    </rPh>
    <rPh sb="81" eb="83">
      <t>ホウテイ</t>
    </rPh>
    <rPh sb="83" eb="85">
      <t>タイヨウ</t>
    </rPh>
    <rPh sb="85" eb="87">
      <t>ネンスウ</t>
    </rPh>
    <rPh sb="88" eb="89">
      <t>コ</t>
    </rPh>
    <rPh sb="93" eb="95">
      <t>カショ</t>
    </rPh>
    <rPh sb="99" eb="102">
      <t>ロウキュウカ</t>
    </rPh>
    <rPh sb="105" eb="106">
      <t>オオ</t>
    </rPh>
    <rPh sb="108" eb="110">
      <t>エイキョウ</t>
    </rPh>
    <rPh sb="111" eb="112">
      <t>ミ</t>
    </rPh>
    <rPh sb="117" eb="119">
      <t>イッポウ</t>
    </rPh>
    <rPh sb="120" eb="123">
      <t>ショリジョウ</t>
    </rPh>
    <rPh sb="128" eb="130">
      <t>セツビ</t>
    </rPh>
    <rPh sb="130" eb="131">
      <t>トウ</t>
    </rPh>
    <rPh sb="132" eb="135">
      <t>ロウキュウカ</t>
    </rPh>
    <rPh sb="136" eb="138">
      <t>シンコウ</t>
    </rPh>
    <rPh sb="143" eb="145">
      <t>ユウセン</t>
    </rPh>
    <rPh sb="145" eb="147">
      <t>ジュンイ</t>
    </rPh>
    <rPh sb="151" eb="153">
      <t>シュウゼン</t>
    </rPh>
    <rPh sb="154" eb="155">
      <t>オコナ</t>
    </rPh>
    <rPh sb="162" eb="164">
      <t>コンゴ</t>
    </rPh>
    <rPh sb="165" eb="167">
      <t>シュウゼン</t>
    </rPh>
    <rPh sb="168" eb="170">
      <t>コウシン</t>
    </rPh>
    <rPh sb="180" eb="183">
      <t>コウイキカ</t>
    </rPh>
    <rPh sb="184" eb="187">
      <t>キョウドウカ</t>
    </rPh>
    <rPh sb="191" eb="193">
      <t>ケントウ</t>
    </rPh>
    <rPh sb="194" eb="195">
      <t>スス</t>
    </rPh>
    <phoneticPr fontId="1"/>
  </si>
  <si>
    <t>　当町の農業集落排水事業は、全体計画５地区のうち、４地区が事業完了し、残り１地区は現在のところ事業未定のため４地区の維持管理を中心とした収益的収支による経営が基本となってる。
　各施設の老朽化により、使用料収入に対し維持管理に要する費用の支出増加が問題となってる。
　企業債の償還は令和３年度にピークを迎えたが、依然として総支出の大部分を占めており、一般会計からの基準外繰入の増大が懸念され、今後使用料収入の改定に進展することも考えられる。
　老朽化対策としては、処理施設等の施設の更新時期が近付いており、今後の更新を効率的に実施していくため最適整備構想に基づき、施設の統廃合時期を視野に入れつつ経営の安定化を図っていく必要がある。</t>
    <rPh sb="1" eb="2">
      <t>トウ</t>
    </rPh>
    <rPh sb="2" eb="3">
      <t>マチ</t>
    </rPh>
    <rPh sb="4" eb="6">
      <t>ノウギョウ</t>
    </rPh>
    <rPh sb="6" eb="8">
      <t>シュウラク</t>
    </rPh>
    <rPh sb="8" eb="10">
      <t>ハイスイ</t>
    </rPh>
    <rPh sb="10" eb="12">
      <t>ジギョウ</t>
    </rPh>
    <rPh sb="14" eb="16">
      <t>ゼンタイ</t>
    </rPh>
    <rPh sb="16" eb="18">
      <t>ケイカク</t>
    </rPh>
    <rPh sb="19" eb="21">
      <t>チク</t>
    </rPh>
    <rPh sb="26" eb="28">
      <t>チク</t>
    </rPh>
    <rPh sb="29" eb="31">
      <t>ジギョウ</t>
    </rPh>
    <rPh sb="31" eb="33">
      <t>カンリョウ</t>
    </rPh>
    <rPh sb="35" eb="36">
      <t>ノコ</t>
    </rPh>
    <rPh sb="38" eb="40">
      <t>チク</t>
    </rPh>
    <rPh sb="41" eb="43">
      <t>ゲンザイ</t>
    </rPh>
    <rPh sb="47" eb="49">
      <t>ジギョウ</t>
    </rPh>
    <rPh sb="49" eb="51">
      <t>ミテイ</t>
    </rPh>
    <rPh sb="55" eb="57">
      <t>チク</t>
    </rPh>
    <rPh sb="58" eb="60">
      <t>イジ</t>
    </rPh>
    <rPh sb="60" eb="62">
      <t>カンリ</t>
    </rPh>
    <rPh sb="63" eb="65">
      <t>チュウシン</t>
    </rPh>
    <rPh sb="68" eb="71">
      <t>シュウエキテキ</t>
    </rPh>
    <rPh sb="71" eb="73">
      <t>シュウシ</t>
    </rPh>
    <rPh sb="76" eb="78">
      <t>ケイエイ</t>
    </rPh>
    <rPh sb="79" eb="81">
      <t>キホン</t>
    </rPh>
    <rPh sb="89" eb="90">
      <t>カク</t>
    </rPh>
    <rPh sb="90" eb="92">
      <t>シセツ</t>
    </rPh>
    <rPh sb="93" eb="96">
      <t>ロウキュウカ</t>
    </rPh>
    <rPh sb="100" eb="103">
      <t>シヨウリョウ</t>
    </rPh>
    <rPh sb="103" eb="105">
      <t>シュウニュウ</t>
    </rPh>
    <rPh sb="106" eb="107">
      <t>タイ</t>
    </rPh>
    <rPh sb="108" eb="110">
      <t>イジ</t>
    </rPh>
    <rPh sb="110" eb="112">
      <t>カンリ</t>
    </rPh>
    <rPh sb="113" eb="114">
      <t>ヨウ</t>
    </rPh>
    <rPh sb="116" eb="118">
      <t>ヒヨウ</t>
    </rPh>
    <rPh sb="119" eb="121">
      <t>シシュツ</t>
    </rPh>
    <rPh sb="121" eb="123">
      <t>ゾウカ</t>
    </rPh>
    <rPh sb="124" eb="126">
      <t>モンダイ</t>
    </rPh>
    <rPh sb="134" eb="136">
      <t>キギョウ</t>
    </rPh>
    <rPh sb="136" eb="137">
      <t>サイ</t>
    </rPh>
    <rPh sb="138" eb="140">
      <t>ショウカン</t>
    </rPh>
    <rPh sb="141" eb="143">
      <t>レイワ</t>
    </rPh>
    <rPh sb="144" eb="146">
      <t>ネンド</t>
    </rPh>
    <rPh sb="151" eb="152">
      <t>ムカ</t>
    </rPh>
    <rPh sb="156" eb="158">
      <t>イゼン</t>
    </rPh>
    <rPh sb="161" eb="164">
      <t>ソウシシュツ</t>
    </rPh>
    <rPh sb="165" eb="168">
      <t>ダイブブン</t>
    </rPh>
    <rPh sb="169" eb="170">
      <t>シ</t>
    </rPh>
    <rPh sb="175" eb="177">
      <t>イッパン</t>
    </rPh>
    <rPh sb="177" eb="179">
      <t>カイケイ</t>
    </rPh>
    <rPh sb="182" eb="184">
      <t>キジュン</t>
    </rPh>
    <rPh sb="184" eb="185">
      <t>ガイ</t>
    </rPh>
    <rPh sb="288" eb="290">
      <t>ジキ</t>
    </rPh>
    <phoneticPr fontId="1"/>
  </si>
  <si>
    <r>
      <t>①経常収支比率
　</t>
    </r>
    <r>
      <rPr>
        <sz val="10"/>
        <rFont val="ＭＳ ゴシック"/>
        <family val="3"/>
        <charset val="128"/>
      </rPr>
      <t>経常</t>
    </r>
    <r>
      <rPr>
        <sz val="10"/>
        <color theme="1"/>
        <rFont val="ＭＳ ゴシック"/>
        <family val="3"/>
      </rPr>
      <t>収支比率は100％を上回っており、類似団体と同程度の水準にあるが、一般会計繰入金により収支を維持している状況である。今後は経営の安定を図るためには収入に対する経営改善の取組が必要となってくる。
②累積欠損金比率
　累積欠損金は生じていない。
③流動比率
　企業債に係る流動負債が大きく、流動比率を低下させる要因となっている。支払い能力を高めるために経営改善が必要となってくる。今後は企業債残高の減少に伴い指標が改善されていく。
④企業債残高対事業規模比率
　企業債償還金の全額を一般会計繰入金で賄っているため比率は0％となっている。
⑤経費回収率
　年々、老朽化に伴い管渠や処理施設等設備の突発的な修繕により営業費用が増加していることから、維持管理費用の削減や使用料収入の確保に努めていきたい。
⑥汚水処理原価
　類似団体平均と同程度となったが、今後も費用の削減と使用料の確保に努めていきたい。
⑦施設利用率　
　施設利用率は比較的高い状況で推移しているため、今後も適正に施設が稼働するよう努めていく。
⑧水洗化率
　水洗化率は平均程度の水準にあるが、今後地区内人口の減少が見込まれるので水洗化率が減少しないよう維持継続していく。
　</t>
    </r>
    <rPh sb="1" eb="3">
      <t>ケイジョウ</t>
    </rPh>
    <rPh sb="3" eb="5">
      <t>シュウシ</t>
    </rPh>
    <rPh sb="5" eb="7">
      <t>ヒリツ</t>
    </rPh>
    <rPh sb="9" eb="11">
      <t>ケイジョウ</t>
    </rPh>
    <rPh sb="11" eb="13">
      <t>シュウシ</t>
    </rPh>
    <rPh sb="13" eb="15">
      <t>ヒリツ</t>
    </rPh>
    <rPh sb="21" eb="23">
      <t>ウワマワ</t>
    </rPh>
    <rPh sb="28" eb="30">
      <t>ルイジ</t>
    </rPh>
    <rPh sb="30" eb="32">
      <t>ダンタイ</t>
    </rPh>
    <rPh sb="33" eb="36">
      <t>ドウテイド</t>
    </rPh>
    <rPh sb="37" eb="39">
      <t>スイジュン</t>
    </rPh>
    <rPh sb="44" eb="46">
      <t>イッパン</t>
    </rPh>
    <rPh sb="46" eb="48">
      <t>カイケイ</t>
    </rPh>
    <rPh sb="48" eb="50">
      <t>クリイレ</t>
    </rPh>
    <rPh sb="50" eb="51">
      <t>キン</t>
    </rPh>
    <rPh sb="54" eb="56">
      <t>シュウシ</t>
    </rPh>
    <rPh sb="57" eb="59">
      <t>イジ</t>
    </rPh>
    <rPh sb="63" eb="65">
      <t>ジョウキョウ</t>
    </rPh>
    <rPh sb="69" eb="71">
      <t>コンゴ</t>
    </rPh>
    <rPh sb="72" eb="74">
      <t>ケイエイ</t>
    </rPh>
    <rPh sb="75" eb="77">
      <t>アンテイ</t>
    </rPh>
    <rPh sb="78" eb="79">
      <t>ハカ</t>
    </rPh>
    <rPh sb="84" eb="88">
      <t>シュウニュウニタイ</t>
    </rPh>
    <rPh sb="90" eb="92">
      <t>ケイエイ</t>
    </rPh>
    <rPh sb="92" eb="94">
      <t>カイゼン</t>
    </rPh>
    <rPh sb="95" eb="96">
      <t>ト</t>
    </rPh>
    <rPh sb="96" eb="97">
      <t>クミ</t>
    </rPh>
    <rPh sb="98" eb="100">
      <t>ヒツヨウ</t>
    </rPh>
    <rPh sb="109" eb="111">
      <t>ルイセキ</t>
    </rPh>
    <rPh sb="111" eb="113">
      <t>ケッソン</t>
    </rPh>
    <rPh sb="113" eb="114">
      <t>キン</t>
    </rPh>
    <rPh sb="114" eb="116">
      <t>ヒリツ</t>
    </rPh>
    <rPh sb="118" eb="120">
      <t>ルイセキ</t>
    </rPh>
    <rPh sb="120" eb="122">
      <t>ケッソン</t>
    </rPh>
    <rPh sb="122" eb="123">
      <t>キン</t>
    </rPh>
    <rPh sb="124" eb="125">
      <t>ショウ</t>
    </rPh>
    <rPh sb="133" eb="135">
      <t>リュウドウ</t>
    </rPh>
    <rPh sb="135" eb="137">
      <t>ヒリツ</t>
    </rPh>
    <rPh sb="139" eb="141">
      <t>キギョウ</t>
    </rPh>
    <rPh sb="141" eb="142">
      <t>サイ</t>
    </rPh>
    <rPh sb="143" eb="144">
      <t>カカ</t>
    </rPh>
    <rPh sb="145" eb="147">
      <t>リュウドウ</t>
    </rPh>
    <rPh sb="147" eb="149">
      <t>フサイ</t>
    </rPh>
    <rPh sb="150" eb="151">
      <t>オオ</t>
    </rPh>
    <rPh sb="154" eb="156">
      <t>リュウドウ</t>
    </rPh>
    <rPh sb="156" eb="158">
      <t>ヒリツ</t>
    </rPh>
    <rPh sb="159" eb="161">
      <t>テイカ</t>
    </rPh>
    <rPh sb="164" eb="166">
      <t>ヨウイン</t>
    </rPh>
    <rPh sb="173" eb="175">
      <t>シハラ</t>
    </rPh>
    <rPh sb="176" eb="178">
      <t>ノウリョク</t>
    </rPh>
    <rPh sb="179" eb="180">
      <t>タカ</t>
    </rPh>
    <rPh sb="185" eb="187">
      <t>ケイエイ</t>
    </rPh>
    <rPh sb="187" eb="189">
      <t>カイゼン</t>
    </rPh>
    <rPh sb="190" eb="192">
      <t>ヒツヨウ</t>
    </rPh>
    <rPh sb="199" eb="201">
      <t>コンゴ</t>
    </rPh>
    <rPh sb="202" eb="204">
      <t>キギョウ</t>
    </rPh>
    <rPh sb="204" eb="205">
      <t>サイ</t>
    </rPh>
    <rPh sb="205" eb="207">
      <t>ザンダカ</t>
    </rPh>
    <rPh sb="208" eb="210">
      <t>ゲンショウ</t>
    </rPh>
    <rPh sb="211" eb="212">
      <t>トモナ</t>
    </rPh>
    <rPh sb="213" eb="215">
      <t>シヒョウ</t>
    </rPh>
    <rPh sb="216" eb="218">
      <t>カイゼン</t>
    </rPh>
    <rPh sb="226" eb="228">
      <t>キギョウ</t>
    </rPh>
    <rPh sb="228" eb="229">
      <t>サイ</t>
    </rPh>
    <rPh sb="229" eb="231">
      <t>ザンダカ</t>
    </rPh>
    <rPh sb="231" eb="232">
      <t>タイ</t>
    </rPh>
    <rPh sb="232" eb="234">
      <t>ジギョウ</t>
    </rPh>
    <rPh sb="234" eb="236">
      <t>キボ</t>
    </rPh>
    <rPh sb="236" eb="238">
      <t>ヒリツ</t>
    </rPh>
    <rPh sb="240" eb="242">
      <t>キギョウ</t>
    </rPh>
    <rPh sb="242" eb="243">
      <t>サイ</t>
    </rPh>
    <rPh sb="243" eb="245">
      <t>ショウカン</t>
    </rPh>
    <rPh sb="245" eb="246">
      <t>キン</t>
    </rPh>
    <rPh sb="247" eb="249">
      <t>ゼンガク</t>
    </rPh>
    <rPh sb="250" eb="252">
      <t>イッパン</t>
    </rPh>
    <rPh sb="252" eb="254">
      <t>カイケイ</t>
    </rPh>
    <rPh sb="254" eb="256">
      <t>クリイレ</t>
    </rPh>
    <rPh sb="256" eb="257">
      <t>キン</t>
    </rPh>
    <rPh sb="258" eb="259">
      <t>マカナ</t>
    </rPh>
    <rPh sb="265" eb="267">
      <t>ヒリツ</t>
    </rPh>
    <rPh sb="279" eb="281">
      <t>ケイヒ</t>
    </rPh>
    <rPh sb="281" eb="283">
      <t>カイシュウ</t>
    </rPh>
    <rPh sb="283" eb="284">
      <t>リツ</t>
    </rPh>
    <rPh sb="286" eb="288">
      <t>ネンネン</t>
    </rPh>
    <rPh sb="289" eb="292">
      <t>ロウキュウカ</t>
    </rPh>
    <rPh sb="293" eb="294">
      <t>トモナ</t>
    </rPh>
    <rPh sb="295" eb="297">
      <t>カンキョ</t>
    </rPh>
    <rPh sb="298" eb="300">
      <t>ショリ</t>
    </rPh>
    <rPh sb="300" eb="302">
      <t>シセツ</t>
    </rPh>
    <rPh sb="302" eb="303">
      <t>トウ</t>
    </rPh>
    <rPh sb="303" eb="305">
      <t>セツビ</t>
    </rPh>
    <rPh sb="306" eb="309">
      <t>トッパツテキ</t>
    </rPh>
    <rPh sb="310" eb="312">
      <t>シュウゼン</t>
    </rPh>
    <rPh sb="315" eb="317">
      <t>エイギョウ</t>
    </rPh>
    <rPh sb="317" eb="319">
      <t>ヒヨウ</t>
    </rPh>
    <rPh sb="320" eb="322">
      <t>ゾウカ</t>
    </rPh>
    <rPh sb="331" eb="333">
      <t>イジ</t>
    </rPh>
    <rPh sb="333" eb="335">
      <t>カンリ</t>
    </rPh>
    <rPh sb="335" eb="337">
      <t>ヒヨウ</t>
    </rPh>
    <rPh sb="338" eb="340">
      <t>サクゲン</t>
    </rPh>
    <rPh sb="341" eb="344">
      <t>シヨウリョウ</t>
    </rPh>
    <rPh sb="344" eb="346">
      <t>シュウニュウ</t>
    </rPh>
    <rPh sb="347" eb="349">
      <t>カクホ</t>
    </rPh>
    <rPh sb="350" eb="351">
      <t>ツト</t>
    </rPh>
    <rPh sb="360" eb="362">
      <t>オスイ</t>
    </rPh>
    <rPh sb="362" eb="364">
      <t>ショリ</t>
    </rPh>
    <rPh sb="364" eb="366">
      <t>ゲンカ</t>
    </rPh>
    <rPh sb="368" eb="370">
      <t>ルイジ</t>
    </rPh>
    <rPh sb="370" eb="372">
      <t>ダンタイ</t>
    </rPh>
    <rPh sb="372" eb="374">
      <t>ヘイキン</t>
    </rPh>
    <rPh sb="375" eb="378">
      <t>ドウテイド</t>
    </rPh>
    <rPh sb="384" eb="386">
      <t>コンゴ</t>
    </rPh>
    <rPh sb="387" eb="389">
      <t>ヒヨウ</t>
    </rPh>
    <rPh sb="390" eb="392">
      <t>サクゲン</t>
    </rPh>
    <rPh sb="393" eb="396">
      <t>シヨウリョウ</t>
    </rPh>
    <rPh sb="397" eb="399">
      <t>カクホ</t>
    </rPh>
    <rPh sb="400" eb="401">
      <t>ツト</t>
    </rPh>
    <rPh sb="410" eb="412">
      <t>シセツ</t>
    </rPh>
    <rPh sb="412" eb="414">
      <t>リヨウ</t>
    </rPh>
    <rPh sb="414" eb="415">
      <t>リツ</t>
    </rPh>
    <rPh sb="418" eb="420">
      <t>シセツ</t>
    </rPh>
    <rPh sb="420" eb="422">
      <t>リヨウ</t>
    </rPh>
    <rPh sb="422" eb="423">
      <t>リツ</t>
    </rPh>
    <rPh sb="424" eb="427">
      <t>ヒカクテキ</t>
    </rPh>
    <rPh sb="427" eb="428">
      <t>タカ</t>
    </rPh>
    <rPh sb="429" eb="431">
      <t>ジョウキョウ</t>
    </rPh>
    <rPh sb="432" eb="434">
      <t>スイイ</t>
    </rPh>
    <rPh sb="441" eb="443">
      <t>コンゴ</t>
    </rPh>
    <rPh sb="444" eb="446">
      <t>テキセイ</t>
    </rPh>
    <rPh sb="447" eb="449">
      <t>シセツ</t>
    </rPh>
    <rPh sb="450" eb="452">
      <t>カドウ</t>
    </rPh>
    <rPh sb="456" eb="457">
      <t>ツト</t>
    </rPh>
    <rPh sb="470" eb="473">
      <t>スイセンカ</t>
    </rPh>
    <rPh sb="473" eb="474">
      <t>リツ</t>
    </rPh>
    <rPh sb="475" eb="477">
      <t>ヘイキン</t>
    </rPh>
    <rPh sb="477" eb="479">
      <t>テイド</t>
    </rPh>
    <rPh sb="480" eb="482">
      <t>スイジュン</t>
    </rPh>
    <rPh sb="487" eb="489">
      <t>コンゴ</t>
    </rPh>
    <rPh sb="489" eb="491">
      <t>チク</t>
    </rPh>
    <rPh sb="491" eb="492">
      <t>ナイ</t>
    </rPh>
    <rPh sb="492" eb="494">
      <t>ジンコウ</t>
    </rPh>
    <rPh sb="495" eb="497">
      <t>ゲンショウ</t>
    </rPh>
    <rPh sb="498" eb="500">
      <t>ミコ</t>
    </rPh>
    <rPh sb="505" eb="508">
      <t>スイセンカ</t>
    </rPh>
    <rPh sb="508" eb="509">
      <t>リツ</t>
    </rPh>
    <rPh sb="510" eb="512">
      <t>ゲンショウ</t>
    </rPh>
    <rPh sb="517" eb="519">
      <t>イジ</t>
    </rPh>
    <rPh sb="519" eb="521">
      <t>ケイゾク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</si>
</sst>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FA0-4404-BABE-E5F65A420A9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BFA0-4404-BABE-E5F65A420A9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majorUnit val="0.01"/>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60.07</c:v>
                </c:pt>
              </c:numCache>
            </c:numRef>
          </c:val>
          <c:extLst>
            <c:ext xmlns:c16="http://schemas.microsoft.com/office/drawing/2014/chart" uri="{C3380CC4-5D6E-409C-BE32-E72D297353CC}">
              <c16:uniqueId val="{00000000-EEAE-49AB-A1FC-379097D2814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EEAE-49AB-A1FC-379097D2814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88.96</c:v>
                </c:pt>
              </c:numCache>
            </c:numRef>
          </c:val>
          <c:extLst>
            <c:ext xmlns:c16="http://schemas.microsoft.com/office/drawing/2014/chart" uri="{C3380CC4-5D6E-409C-BE32-E72D297353CC}">
              <c16:uniqueId val="{00000000-4C01-45A4-86D4-39FEEA91EE2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4C01-45A4-86D4-39FEEA91EE2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106.11</c:v>
                </c:pt>
              </c:numCache>
            </c:numRef>
          </c:val>
          <c:extLst>
            <c:ext xmlns:c16="http://schemas.microsoft.com/office/drawing/2014/chart" uri="{C3380CC4-5D6E-409C-BE32-E72D297353CC}">
              <c16:uniqueId val="{00000000-179F-48FC-88C4-3E8D15094B9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179F-48FC-88C4-3E8D15094B9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4.03</c:v>
                </c:pt>
              </c:numCache>
            </c:numRef>
          </c:val>
          <c:extLst>
            <c:ext xmlns:c16="http://schemas.microsoft.com/office/drawing/2014/chart" uri="{C3380CC4-5D6E-409C-BE32-E72D297353CC}">
              <c16:uniqueId val="{00000000-A40F-497B-9989-2D030DEE2C4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A40F-497B-9989-2D030DEE2C4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3EF-4179-A793-8189A4195C0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B3EF-4179-A793-8189A4195C0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A02-4C11-AF14-D4E7BFDDCCC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7A02-4C11-AF14-D4E7BFDDCCC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43.12</c:v>
                </c:pt>
              </c:numCache>
            </c:numRef>
          </c:val>
          <c:extLst>
            <c:ext xmlns:c16="http://schemas.microsoft.com/office/drawing/2014/chart" uri="{C3380CC4-5D6E-409C-BE32-E72D297353CC}">
              <c16:uniqueId val="{00000000-6430-4862-96E9-167C84CC768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6430-4862-96E9-167C84CC768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726-4E2C-99CF-B01E8E6C7B4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A726-4E2C-99CF-B01E8E6C7B4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53.99</c:v>
                </c:pt>
              </c:numCache>
            </c:numRef>
          </c:val>
          <c:extLst>
            <c:ext xmlns:c16="http://schemas.microsoft.com/office/drawing/2014/chart" uri="{C3380CC4-5D6E-409C-BE32-E72D297353CC}">
              <c16:uniqueId val="{00000000-219C-4A78-8B57-B56F05EBDB8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219C-4A78-8B57-B56F05EBDB8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290.82</c:v>
                </c:pt>
              </c:numCache>
            </c:numRef>
          </c:val>
          <c:extLst>
            <c:ext xmlns:c16="http://schemas.microsoft.com/office/drawing/2014/chart" uri="{C3380CC4-5D6E-409C-BE32-E72D297353CC}">
              <c16:uniqueId val="{00000000-8B6B-406D-93DB-4B8988DDDB4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8B6B-406D-93DB-4B8988DDDB4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【104.30】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【102.74】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【47.19】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【798.10】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【87.80】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【49.92】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【286.33】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【54.51】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【28.46】</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6" t="s">
        <v>2</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row>
    <row r="3" spans="1:78" ht="9.75" customHeight="1" x14ac:dyDescent="0.15">
      <c r="A3" s="2"/>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row>
    <row r="4" spans="1:78" ht="9.75" customHeight="1" x14ac:dyDescent="0.15">
      <c r="A4" s="2"/>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茨城県　境町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3</v>
      </c>
      <c r="C7" s="29"/>
      <c r="D7" s="29"/>
      <c r="E7" s="29"/>
      <c r="F7" s="29"/>
      <c r="G7" s="29"/>
      <c r="H7" s="29"/>
      <c r="I7" s="29" t="s">
        <v>12</v>
      </c>
      <c r="J7" s="29"/>
      <c r="K7" s="29"/>
      <c r="L7" s="29"/>
      <c r="M7" s="29"/>
      <c r="N7" s="29"/>
      <c r="O7" s="29"/>
      <c r="P7" s="29" t="s">
        <v>4</v>
      </c>
      <c r="Q7" s="29"/>
      <c r="R7" s="29"/>
      <c r="S7" s="29"/>
      <c r="T7" s="29"/>
      <c r="U7" s="29"/>
      <c r="V7" s="29"/>
      <c r="W7" s="29" t="s">
        <v>14</v>
      </c>
      <c r="X7" s="29"/>
      <c r="Y7" s="29"/>
      <c r="Z7" s="29"/>
      <c r="AA7" s="29"/>
      <c r="AB7" s="29"/>
      <c r="AC7" s="29"/>
      <c r="AD7" s="29" t="s">
        <v>7</v>
      </c>
      <c r="AE7" s="29"/>
      <c r="AF7" s="29"/>
      <c r="AG7" s="29"/>
      <c r="AH7" s="29"/>
      <c r="AI7" s="29"/>
      <c r="AJ7" s="29"/>
      <c r="AK7" s="3"/>
      <c r="AL7" s="29" t="s">
        <v>16</v>
      </c>
      <c r="AM7" s="29"/>
      <c r="AN7" s="29"/>
      <c r="AO7" s="29"/>
      <c r="AP7" s="29"/>
      <c r="AQ7" s="29"/>
      <c r="AR7" s="29"/>
      <c r="AS7" s="29"/>
      <c r="AT7" s="29" t="s">
        <v>8</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15">
      <c r="A8" s="2"/>
      <c r="B8" s="33" t="str">
        <f>データ!I6</f>
        <v>法適用</v>
      </c>
      <c r="C8" s="33"/>
      <c r="D8" s="33"/>
      <c r="E8" s="33"/>
      <c r="F8" s="33"/>
      <c r="G8" s="33"/>
      <c r="H8" s="33"/>
      <c r="I8" s="33" t="str">
        <f>データ!J6</f>
        <v>下水道事業</v>
      </c>
      <c r="J8" s="33"/>
      <c r="K8" s="33"/>
      <c r="L8" s="33"/>
      <c r="M8" s="33"/>
      <c r="N8" s="33"/>
      <c r="O8" s="33"/>
      <c r="P8" s="33" t="str">
        <f>データ!K6</f>
        <v>農業集落排水</v>
      </c>
      <c r="Q8" s="33"/>
      <c r="R8" s="33"/>
      <c r="S8" s="33"/>
      <c r="T8" s="33"/>
      <c r="U8" s="33"/>
      <c r="V8" s="33"/>
      <c r="W8" s="33" t="str">
        <f>データ!L6</f>
        <v>F2</v>
      </c>
      <c r="X8" s="33"/>
      <c r="Y8" s="33"/>
      <c r="Z8" s="33"/>
      <c r="AA8" s="33"/>
      <c r="AB8" s="33"/>
      <c r="AC8" s="33"/>
      <c r="AD8" s="34" t="str">
        <f>データ!$M$6</f>
        <v>自治体職員</v>
      </c>
      <c r="AE8" s="34"/>
      <c r="AF8" s="34"/>
      <c r="AG8" s="34"/>
      <c r="AH8" s="34"/>
      <c r="AI8" s="34"/>
      <c r="AJ8" s="34"/>
      <c r="AK8" s="3"/>
      <c r="AL8" s="35">
        <f>データ!S6</f>
        <v>24769</v>
      </c>
      <c r="AM8" s="35"/>
      <c r="AN8" s="35"/>
      <c r="AO8" s="35"/>
      <c r="AP8" s="35"/>
      <c r="AQ8" s="35"/>
      <c r="AR8" s="35"/>
      <c r="AS8" s="35"/>
      <c r="AT8" s="36">
        <f>データ!T6</f>
        <v>46.59</v>
      </c>
      <c r="AU8" s="36"/>
      <c r="AV8" s="36"/>
      <c r="AW8" s="36"/>
      <c r="AX8" s="36"/>
      <c r="AY8" s="36"/>
      <c r="AZ8" s="36"/>
      <c r="BA8" s="36"/>
      <c r="BB8" s="36">
        <f>データ!U6</f>
        <v>531.64</v>
      </c>
      <c r="BC8" s="36"/>
      <c r="BD8" s="36"/>
      <c r="BE8" s="36"/>
      <c r="BF8" s="36"/>
      <c r="BG8" s="36"/>
      <c r="BH8" s="36"/>
      <c r="BI8" s="36"/>
      <c r="BJ8" s="3"/>
      <c r="BK8" s="3"/>
      <c r="BL8" s="37" t="s">
        <v>13</v>
      </c>
      <c r="BM8" s="38"/>
      <c r="BN8" s="39" t="s">
        <v>20</v>
      </c>
      <c r="BO8" s="39"/>
      <c r="BP8" s="39"/>
      <c r="BQ8" s="39"/>
      <c r="BR8" s="39"/>
      <c r="BS8" s="39"/>
      <c r="BT8" s="39"/>
      <c r="BU8" s="39"/>
      <c r="BV8" s="39"/>
      <c r="BW8" s="39"/>
      <c r="BX8" s="39"/>
      <c r="BY8" s="40"/>
    </row>
    <row r="9" spans="1:78" ht="18.75" customHeight="1" x14ac:dyDescent="0.15">
      <c r="A9" s="2"/>
      <c r="B9" s="29" t="s">
        <v>21</v>
      </c>
      <c r="C9" s="29"/>
      <c r="D9" s="29"/>
      <c r="E9" s="29"/>
      <c r="F9" s="29"/>
      <c r="G9" s="29"/>
      <c r="H9" s="29"/>
      <c r="I9" s="29" t="s">
        <v>23</v>
      </c>
      <c r="J9" s="29"/>
      <c r="K9" s="29"/>
      <c r="L9" s="29"/>
      <c r="M9" s="29"/>
      <c r="N9" s="29"/>
      <c r="O9" s="29"/>
      <c r="P9" s="29" t="s">
        <v>24</v>
      </c>
      <c r="Q9" s="29"/>
      <c r="R9" s="29"/>
      <c r="S9" s="29"/>
      <c r="T9" s="29"/>
      <c r="U9" s="29"/>
      <c r="V9" s="29"/>
      <c r="W9" s="29" t="s">
        <v>27</v>
      </c>
      <c r="X9" s="29"/>
      <c r="Y9" s="29"/>
      <c r="Z9" s="29"/>
      <c r="AA9" s="29"/>
      <c r="AB9" s="29"/>
      <c r="AC9" s="29"/>
      <c r="AD9" s="29" t="s">
        <v>22</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31</v>
      </c>
      <c r="BC9" s="29"/>
      <c r="BD9" s="29"/>
      <c r="BE9" s="29"/>
      <c r="BF9" s="29"/>
      <c r="BG9" s="29"/>
      <c r="BH9" s="29"/>
      <c r="BI9" s="29"/>
      <c r="BJ9" s="3"/>
      <c r="BK9" s="3"/>
      <c r="BL9" s="41" t="s">
        <v>34</v>
      </c>
      <c r="BM9" s="42"/>
      <c r="BN9" s="43" t="s">
        <v>35</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f>データ!O6</f>
        <v>76.67</v>
      </c>
      <c r="J10" s="36"/>
      <c r="K10" s="36"/>
      <c r="L10" s="36"/>
      <c r="M10" s="36"/>
      <c r="N10" s="36"/>
      <c r="O10" s="36"/>
      <c r="P10" s="36">
        <f>データ!P6</f>
        <v>15.77</v>
      </c>
      <c r="Q10" s="36"/>
      <c r="R10" s="36"/>
      <c r="S10" s="36"/>
      <c r="T10" s="36"/>
      <c r="U10" s="36"/>
      <c r="V10" s="36"/>
      <c r="W10" s="36">
        <f>データ!Q6</f>
        <v>80</v>
      </c>
      <c r="X10" s="36"/>
      <c r="Y10" s="36"/>
      <c r="Z10" s="36"/>
      <c r="AA10" s="36"/>
      <c r="AB10" s="36"/>
      <c r="AC10" s="36"/>
      <c r="AD10" s="35">
        <f>データ!R6</f>
        <v>3850</v>
      </c>
      <c r="AE10" s="35"/>
      <c r="AF10" s="35"/>
      <c r="AG10" s="35"/>
      <c r="AH10" s="35"/>
      <c r="AI10" s="35"/>
      <c r="AJ10" s="35"/>
      <c r="AK10" s="2"/>
      <c r="AL10" s="35">
        <f>データ!V6</f>
        <v>3904</v>
      </c>
      <c r="AM10" s="35"/>
      <c r="AN10" s="35"/>
      <c r="AO10" s="35"/>
      <c r="AP10" s="35"/>
      <c r="AQ10" s="35"/>
      <c r="AR10" s="35"/>
      <c r="AS10" s="35"/>
      <c r="AT10" s="36">
        <f>データ!W6</f>
        <v>2.52</v>
      </c>
      <c r="AU10" s="36"/>
      <c r="AV10" s="36"/>
      <c r="AW10" s="36"/>
      <c r="AX10" s="36"/>
      <c r="AY10" s="36"/>
      <c r="AZ10" s="36"/>
      <c r="BA10" s="36"/>
      <c r="BB10" s="36">
        <f>データ!X6</f>
        <v>1549.21</v>
      </c>
      <c r="BC10" s="36"/>
      <c r="BD10" s="36"/>
      <c r="BE10" s="36"/>
      <c r="BF10" s="36"/>
      <c r="BG10" s="36"/>
      <c r="BH10" s="36"/>
      <c r="BI10" s="36"/>
      <c r="BJ10" s="2"/>
      <c r="BK10" s="2"/>
      <c r="BL10" s="73" t="s">
        <v>37</v>
      </c>
      <c r="BM10" s="74"/>
      <c r="BN10" s="75" t="s">
        <v>38</v>
      </c>
      <c r="BO10" s="75"/>
      <c r="BP10" s="75"/>
      <c r="BQ10" s="75"/>
      <c r="BR10" s="75"/>
      <c r="BS10" s="75"/>
      <c r="BT10" s="75"/>
      <c r="BU10" s="75"/>
      <c r="BV10" s="75"/>
      <c r="BW10" s="75"/>
      <c r="BX10" s="75"/>
      <c r="BY10" s="7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40</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26</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55" t="s">
        <v>41</v>
      </c>
      <c r="BM14" s="56"/>
      <c r="BN14" s="56"/>
      <c r="BO14" s="56"/>
      <c r="BP14" s="56"/>
      <c r="BQ14" s="56"/>
      <c r="BR14" s="56"/>
      <c r="BS14" s="56"/>
      <c r="BT14" s="56"/>
      <c r="BU14" s="56"/>
      <c r="BV14" s="56"/>
      <c r="BW14" s="56"/>
      <c r="BX14" s="56"/>
      <c r="BY14" s="56"/>
      <c r="BZ14" s="57"/>
    </row>
    <row r="15" spans="1:78" ht="13.5" customHeight="1" x14ac:dyDescent="0.15">
      <c r="A15" s="2"/>
      <c r="B15" s="52"/>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4"/>
      <c r="BK15" s="2"/>
      <c r="BL15" s="58"/>
      <c r="BM15" s="59"/>
      <c r="BN15" s="59"/>
      <c r="BO15" s="59"/>
      <c r="BP15" s="59"/>
      <c r="BQ15" s="59"/>
      <c r="BR15" s="59"/>
      <c r="BS15" s="59"/>
      <c r="BT15" s="59"/>
      <c r="BU15" s="59"/>
      <c r="BV15" s="59"/>
      <c r="BW15" s="59"/>
      <c r="BX15" s="59"/>
      <c r="BY15" s="59"/>
      <c r="BZ15" s="6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1" t="s">
        <v>113</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5" t="s">
        <v>42</v>
      </c>
      <c r="BM45" s="56"/>
      <c r="BN45" s="56"/>
      <c r="BO45" s="56"/>
      <c r="BP45" s="56"/>
      <c r="BQ45" s="56"/>
      <c r="BR45" s="56"/>
      <c r="BS45" s="56"/>
      <c r="BT45" s="56"/>
      <c r="BU45" s="56"/>
      <c r="BV45" s="56"/>
      <c r="BW45" s="56"/>
      <c r="BX45" s="56"/>
      <c r="BY45" s="56"/>
      <c r="BZ45" s="5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58"/>
      <c r="BM46" s="59"/>
      <c r="BN46" s="59"/>
      <c r="BO46" s="59"/>
      <c r="BP46" s="59"/>
      <c r="BQ46" s="59"/>
      <c r="BR46" s="59"/>
      <c r="BS46" s="59"/>
      <c r="BT46" s="59"/>
      <c r="BU46" s="59"/>
      <c r="BV46" s="59"/>
      <c r="BW46" s="59"/>
      <c r="BX46" s="59"/>
      <c r="BY46" s="59"/>
      <c r="BZ46" s="6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7" t="s">
        <v>111</v>
      </c>
      <c r="BM47" s="68"/>
      <c r="BN47" s="68"/>
      <c r="BO47" s="68"/>
      <c r="BP47" s="68"/>
      <c r="BQ47" s="68"/>
      <c r="BR47" s="68"/>
      <c r="BS47" s="68"/>
      <c r="BT47" s="68"/>
      <c r="BU47" s="68"/>
      <c r="BV47" s="68"/>
      <c r="BW47" s="68"/>
      <c r="BX47" s="68"/>
      <c r="BY47" s="68"/>
      <c r="BZ47" s="6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7"/>
      <c r="BM48" s="68"/>
      <c r="BN48" s="68"/>
      <c r="BO48" s="68"/>
      <c r="BP48" s="68"/>
      <c r="BQ48" s="68"/>
      <c r="BR48" s="68"/>
      <c r="BS48" s="68"/>
      <c r="BT48" s="68"/>
      <c r="BU48" s="68"/>
      <c r="BV48" s="68"/>
      <c r="BW48" s="68"/>
      <c r="BX48" s="68"/>
      <c r="BY48" s="68"/>
      <c r="BZ48" s="6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7"/>
      <c r="BM49" s="68"/>
      <c r="BN49" s="68"/>
      <c r="BO49" s="68"/>
      <c r="BP49" s="68"/>
      <c r="BQ49" s="68"/>
      <c r="BR49" s="68"/>
      <c r="BS49" s="68"/>
      <c r="BT49" s="68"/>
      <c r="BU49" s="68"/>
      <c r="BV49" s="68"/>
      <c r="BW49" s="68"/>
      <c r="BX49" s="68"/>
      <c r="BY49" s="68"/>
      <c r="BZ49" s="6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7"/>
      <c r="BM50" s="68"/>
      <c r="BN50" s="68"/>
      <c r="BO50" s="68"/>
      <c r="BP50" s="68"/>
      <c r="BQ50" s="68"/>
      <c r="BR50" s="68"/>
      <c r="BS50" s="68"/>
      <c r="BT50" s="68"/>
      <c r="BU50" s="68"/>
      <c r="BV50" s="68"/>
      <c r="BW50" s="68"/>
      <c r="BX50" s="68"/>
      <c r="BY50" s="68"/>
      <c r="BZ50" s="6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7"/>
      <c r="BM51" s="68"/>
      <c r="BN51" s="68"/>
      <c r="BO51" s="68"/>
      <c r="BP51" s="68"/>
      <c r="BQ51" s="68"/>
      <c r="BR51" s="68"/>
      <c r="BS51" s="68"/>
      <c r="BT51" s="68"/>
      <c r="BU51" s="68"/>
      <c r="BV51" s="68"/>
      <c r="BW51" s="68"/>
      <c r="BX51" s="68"/>
      <c r="BY51" s="68"/>
      <c r="BZ51" s="6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7"/>
      <c r="BM52" s="68"/>
      <c r="BN52" s="68"/>
      <c r="BO52" s="68"/>
      <c r="BP52" s="68"/>
      <c r="BQ52" s="68"/>
      <c r="BR52" s="68"/>
      <c r="BS52" s="68"/>
      <c r="BT52" s="68"/>
      <c r="BU52" s="68"/>
      <c r="BV52" s="68"/>
      <c r="BW52" s="68"/>
      <c r="BX52" s="68"/>
      <c r="BY52" s="68"/>
      <c r="BZ52" s="6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7"/>
      <c r="BM53" s="68"/>
      <c r="BN53" s="68"/>
      <c r="BO53" s="68"/>
      <c r="BP53" s="68"/>
      <c r="BQ53" s="68"/>
      <c r="BR53" s="68"/>
      <c r="BS53" s="68"/>
      <c r="BT53" s="68"/>
      <c r="BU53" s="68"/>
      <c r="BV53" s="68"/>
      <c r="BW53" s="68"/>
      <c r="BX53" s="68"/>
      <c r="BY53" s="68"/>
      <c r="BZ53" s="6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7"/>
      <c r="BM54" s="68"/>
      <c r="BN54" s="68"/>
      <c r="BO54" s="68"/>
      <c r="BP54" s="68"/>
      <c r="BQ54" s="68"/>
      <c r="BR54" s="68"/>
      <c r="BS54" s="68"/>
      <c r="BT54" s="68"/>
      <c r="BU54" s="68"/>
      <c r="BV54" s="68"/>
      <c r="BW54" s="68"/>
      <c r="BX54" s="68"/>
      <c r="BY54" s="68"/>
      <c r="BZ54" s="6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7"/>
      <c r="BM55" s="68"/>
      <c r="BN55" s="68"/>
      <c r="BO55" s="68"/>
      <c r="BP55" s="68"/>
      <c r="BQ55" s="68"/>
      <c r="BR55" s="68"/>
      <c r="BS55" s="68"/>
      <c r="BT55" s="68"/>
      <c r="BU55" s="68"/>
      <c r="BV55" s="68"/>
      <c r="BW55" s="68"/>
      <c r="BX55" s="68"/>
      <c r="BY55" s="68"/>
      <c r="BZ55" s="69"/>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7"/>
      <c r="BM56" s="68"/>
      <c r="BN56" s="68"/>
      <c r="BO56" s="68"/>
      <c r="BP56" s="68"/>
      <c r="BQ56" s="68"/>
      <c r="BR56" s="68"/>
      <c r="BS56" s="68"/>
      <c r="BT56" s="68"/>
      <c r="BU56" s="68"/>
      <c r="BV56" s="68"/>
      <c r="BW56" s="68"/>
      <c r="BX56" s="68"/>
      <c r="BY56" s="68"/>
      <c r="BZ56" s="69"/>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7"/>
      <c r="BM57" s="68"/>
      <c r="BN57" s="68"/>
      <c r="BO57" s="68"/>
      <c r="BP57" s="68"/>
      <c r="BQ57" s="68"/>
      <c r="BR57" s="68"/>
      <c r="BS57" s="68"/>
      <c r="BT57" s="68"/>
      <c r="BU57" s="68"/>
      <c r="BV57" s="68"/>
      <c r="BW57" s="68"/>
      <c r="BX57" s="68"/>
      <c r="BY57" s="68"/>
      <c r="BZ57" s="69"/>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7"/>
      <c r="BM58" s="68"/>
      <c r="BN58" s="68"/>
      <c r="BO58" s="68"/>
      <c r="BP58" s="68"/>
      <c r="BQ58" s="68"/>
      <c r="BR58" s="68"/>
      <c r="BS58" s="68"/>
      <c r="BT58" s="68"/>
      <c r="BU58" s="68"/>
      <c r="BV58" s="68"/>
      <c r="BW58" s="68"/>
      <c r="BX58" s="68"/>
      <c r="BY58" s="68"/>
      <c r="BZ58" s="69"/>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7"/>
      <c r="BM59" s="68"/>
      <c r="BN59" s="68"/>
      <c r="BO59" s="68"/>
      <c r="BP59" s="68"/>
      <c r="BQ59" s="68"/>
      <c r="BR59" s="68"/>
      <c r="BS59" s="68"/>
      <c r="BT59" s="68"/>
      <c r="BU59" s="68"/>
      <c r="BV59" s="68"/>
      <c r="BW59" s="68"/>
      <c r="BX59" s="68"/>
      <c r="BY59" s="68"/>
      <c r="BZ59" s="69"/>
    </row>
    <row r="60" spans="1:78" ht="13.5" customHeight="1" x14ac:dyDescent="0.15">
      <c r="A60" s="2"/>
      <c r="B60" s="52" t="s">
        <v>9</v>
      </c>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4"/>
      <c r="BK60" s="2"/>
      <c r="BL60" s="67"/>
      <c r="BM60" s="68"/>
      <c r="BN60" s="68"/>
      <c r="BO60" s="68"/>
      <c r="BP60" s="68"/>
      <c r="BQ60" s="68"/>
      <c r="BR60" s="68"/>
      <c r="BS60" s="68"/>
      <c r="BT60" s="68"/>
      <c r="BU60" s="68"/>
      <c r="BV60" s="68"/>
      <c r="BW60" s="68"/>
      <c r="BX60" s="68"/>
      <c r="BY60" s="68"/>
      <c r="BZ60" s="69"/>
    </row>
    <row r="61" spans="1:78" ht="13.5" customHeight="1" x14ac:dyDescent="0.15">
      <c r="A61" s="2"/>
      <c r="B61" s="52"/>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4"/>
      <c r="BK61" s="2"/>
      <c r="BL61" s="67"/>
      <c r="BM61" s="68"/>
      <c r="BN61" s="68"/>
      <c r="BO61" s="68"/>
      <c r="BP61" s="68"/>
      <c r="BQ61" s="68"/>
      <c r="BR61" s="68"/>
      <c r="BS61" s="68"/>
      <c r="BT61" s="68"/>
      <c r="BU61" s="68"/>
      <c r="BV61" s="68"/>
      <c r="BW61" s="68"/>
      <c r="BX61" s="68"/>
      <c r="BY61" s="68"/>
      <c r="BZ61" s="6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7"/>
      <c r="BM62" s="68"/>
      <c r="BN62" s="68"/>
      <c r="BO62" s="68"/>
      <c r="BP62" s="68"/>
      <c r="BQ62" s="68"/>
      <c r="BR62" s="68"/>
      <c r="BS62" s="68"/>
      <c r="BT62" s="68"/>
      <c r="BU62" s="68"/>
      <c r="BV62" s="68"/>
      <c r="BW62" s="68"/>
      <c r="BX62" s="68"/>
      <c r="BY62" s="68"/>
      <c r="BZ62" s="6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70"/>
      <c r="BM63" s="71"/>
      <c r="BN63" s="71"/>
      <c r="BO63" s="71"/>
      <c r="BP63" s="71"/>
      <c r="BQ63" s="71"/>
      <c r="BR63" s="71"/>
      <c r="BS63" s="71"/>
      <c r="BT63" s="71"/>
      <c r="BU63" s="71"/>
      <c r="BV63" s="71"/>
      <c r="BW63" s="71"/>
      <c r="BX63" s="71"/>
      <c r="BY63" s="71"/>
      <c r="BZ63" s="7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5" t="s">
        <v>10</v>
      </c>
      <c r="BM64" s="56"/>
      <c r="BN64" s="56"/>
      <c r="BO64" s="56"/>
      <c r="BP64" s="56"/>
      <c r="BQ64" s="56"/>
      <c r="BR64" s="56"/>
      <c r="BS64" s="56"/>
      <c r="BT64" s="56"/>
      <c r="BU64" s="56"/>
      <c r="BV64" s="56"/>
      <c r="BW64" s="56"/>
      <c r="BX64" s="56"/>
      <c r="BY64" s="56"/>
      <c r="BZ64" s="5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58"/>
      <c r="BM65" s="59"/>
      <c r="BN65" s="59"/>
      <c r="BO65" s="59"/>
      <c r="BP65" s="59"/>
      <c r="BQ65" s="59"/>
      <c r="BR65" s="59"/>
      <c r="BS65" s="59"/>
      <c r="BT65" s="59"/>
      <c r="BU65" s="59"/>
      <c r="BV65" s="59"/>
      <c r="BW65" s="59"/>
      <c r="BX65" s="59"/>
      <c r="BY65" s="59"/>
      <c r="BZ65" s="6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7" t="s">
        <v>112</v>
      </c>
      <c r="BM66" s="68"/>
      <c r="BN66" s="68"/>
      <c r="BO66" s="68"/>
      <c r="BP66" s="68"/>
      <c r="BQ66" s="68"/>
      <c r="BR66" s="68"/>
      <c r="BS66" s="68"/>
      <c r="BT66" s="68"/>
      <c r="BU66" s="68"/>
      <c r="BV66" s="68"/>
      <c r="BW66" s="68"/>
      <c r="BX66" s="68"/>
      <c r="BY66" s="68"/>
      <c r="BZ66" s="6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7"/>
      <c r="BM67" s="68"/>
      <c r="BN67" s="68"/>
      <c r="BO67" s="68"/>
      <c r="BP67" s="68"/>
      <c r="BQ67" s="68"/>
      <c r="BR67" s="68"/>
      <c r="BS67" s="68"/>
      <c r="BT67" s="68"/>
      <c r="BU67" s="68"/>
      <c r="BV67" s="68"/>
      <c r="BW67" s="68"/>
      <c r="BX67" s="68"/>
      <c r="BY67" s="68"/>
      <c r="BZ67" s="6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7"/>
      <c r="BM68" s="68"/>
      <c r="BN68" s="68"/>
      <c r="BO68" s="68"/>
      <c r="BP68" s="68"/>
      <c r="BQ68" s="68"/>
      <c r="BR68" s="68"/>
      <c r="BS68" s="68"/>
      <c r="BT68" s="68"/>
      <c r="BU68" s="68"/>
      <c r="BV68" s="68"/>
      <c r="BW68" s="68"/>
      <c r="BX68" s="68"/>
      <c r="BY68" s="68"/>
      <c r="BZ68" s="6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7"/>
      <c r="BM69" s="68"/>
      <c r="BN69" s="68"/>
      <c r="BO69" s="68"/>
      <c r="BP69" s="68"/>
      <c r="BQ69" s="68"/>
      <c r="BR69" s="68"/>
      <c r="BS69" s="68"/>
      <c r="BT69" s="68"/>
      <c r="BU69" s="68"/>
      <c r="BV69" s="68"/>
      <c r="BW69" s="68"/>
      <c r="BX69" s="68"/>
      <c r="BY69" s="68"/>
      <c r="BZ69" s="6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7"/>
      <c r="BM70" s="68"/>
      <c r="BN70" s="68"/>
      <c r="BO70" s="68"/>
      <c r="BP70" s="68"/>
      <c r="BQ70" s="68"/>
      <c r="BR70" s="68"/>
      <c r="BS70" s="68"/>
      <c r="BT70" s="68"/>
      <c r="BU70" s="68"/>
      <c r="BV70" s="68"/>
      <c r="BW70" s="68"/>
      <c r="BX70" s="68"/>
      <c r="BY70" s="68"/>
      <c r="BZ70" s="6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7"/>
      <c r="BM71" s="68"/>
      <c r="BN71" s="68"/>
      <c r="BO71" s="68"/>
      <c r="BP71" s="68"/>
      <c r="BQ71" s="68"/>
      <c r="BR71" s="68"/>
      <c r="BS71" s="68"/>
      <c r="BT71" s="68"/>
      <c r="BU71" s="68"/>
      <c r="BV71" s="68"/>
      <c r="BW71" s="68"/>
      <c r="BX71" s="68"/>
      <c r="BY71" s="68"/>
      <c r="BZ71" s="6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7"/>
      <c r="BM72" s="68"/>
      <c r="BN72" s="68"/>
      <c r="BO72" s="68"/>
      <c r="BP72" s="68"/>
      <c r="BQ72" s="68"/>
      <c r="BR72" s="68"/>
      <c r="BS72" s="68"/>
      <c r="BT72" s="68"/>
      <c r="BU72" s="68"/>
      <c r="BV72" s="68"/>
      <c r="BW72" s="68"/>
      <c r="BX72" s="68"/>
      <c r="BY72" s="68"/>
      <c r="BZ72" s="6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7"/>
      <c r="BM73" s="68"/>
      <c r="BN73" s="68"/>
      <c r="BO73" s="68"/>
      <c r="BP73" s="68"/>
      <c r="BQ73" s="68"/>
      <c r="BR73" s="68"/>
      <c r="BS73" s="68"/>
      <c r="BT73" s="68"/>
      <c r="BU73" s="68"/>
      <c r="BV73" s="68"/>
      <c r="BW73" s="68"/>
      <c r="BX73" s="68"/>
      <c r="BY73" s="68"/>
      <c r="BZ73" s="6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7"/>
      <c r="BM74" s="68"/>
      <c r="BN74" s="68"/>
      <c r="BO74" s="68"/>
      <c r="BP74" s="68"/>
      <c r="BQ74" s="68"/>
      <c r="BR74" s="68"/>
      <c r="BS74" s="68"/>
      <c r="BT74" s="68"/>
      <c r="BU74" s="68"/>
      <c r="BV74" s="68"/>
      <c r="BW74" s="68"/>
      <c r="BX74" s="68"/>
      <c r="BY74" s="68"/>
      <c r="BZ74" s="6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7"/>
      <c r="BM75" s="68"/>
      <c r="BN75" s="68"/>
      <c r="BO75" s="68"/>
      <c r="BP75" s="68"/>
      <c r="BQ75" s="68"/>
      <c r="BR75" s="68"/>
      <c r="BS75" s="68"/>
      <c r="BT75" s="68"/>
      <c r="BU75" s="68"/>
      <c r="BV75" s="68"/>
      <c r="BW75" s="68"/>
      <c r="BX75" s="68"/>
      <c r="BY75" s="68"/>
      <c r="BZ75" s="6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7"/>
      <c r="BM76" s="68"/>
      <c r="BN76" s="68"/>
      <c r="BO76" s="68"/>
      <c r="BP76" s="68"/>
      <c r="BQ76" s="68"/>
      <c r="BR76" s="68"/>
      <c r="BS76" s="68"/>
      <c r="BT76" s="68"/>
      <c r="BU76" s="68"/>
      <c r="BV76" s="68"/>
      <c r="BW76" s="68"/>
      <c r="BX76" s="68"/>
      <c r="BY76" s="68"/>
      <c r="BZ76" s="6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7"/>
      <c r="BM77" s="68"/>
      <c r="BN77" s="68"/>
      <c r="BO77" s="68"/>
      <c r="BP77" s="68"/>
      <c r="BQ77" s="68"/>
      <c r="BR77" s="68"/>
      <c r="BS77" s="68"/>
      <c r="BT77" s="68"/>
      <c r="BU77" s="68"/>
      <c r="BV77" s="68"/>
      <c r="BW77" s="68"/>
      <c r="BX77" s="68"/>
      <c r="BY77" s="68"/>
      <c r="BZ77" s="6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7"/>
      <c r="BM78" s="68"/>
      <c r="BN78" s="68"/>
      <c r="BO78" s="68"/>
      <c r="BP78" s="68"/>
      <c r="BQ78" s="68"/>
      <c r="BR78" s="68"/>
      <c r="BS78" s="68"/>
      <c r="BT78" s="68"/>
      <c r="BU78" s="68"/>
      <c r="BV78" s="68"/>
      <c r="BW78" s="68"/>
      <c r="BX78" s="68"/>
      <c r="BY78" s="68"/>
      <c r="BZ78" s="69"/>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7"/>
      <c r="BM79" s="68"/>
      <c r="BN79" s="68"/>
      <c r="BO79" s="68"/>
      <c r="BP79" s="68"/>
      <c r="BQ79" s="68"/>
      <c r="BR79" s="68"/>
      <c r="BS79" s="68"/>
      <c r="BT79" s="68"/>
      <c r="BU79" s="68"/>
      <c r="BV79" s="68"/>
      <c r="BW79" s="68"/>
      <c r="BX79" s="68"/>
      <c r="BY79" s="68"/>
      <c r="BZ79" s="69"/>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7"/>
      <c r="BM80" s="68"/>
      <c r="BN80" s="68"/>
      <c r="BO80" s="68"/>
      <c r="BP80" s="68"/>
      <c r="BQ80" s="68"/>
      <c r="BR80" s="68"/>
      <c r="BS80" s="68"/>
      <c r="BT80" s="68"/>
      <c r="BU80" s="68"/>
      <c r="BV80" s="68"/>
      <c r="BW80" s="68"/>
      <c r="BX80" s="68"/>
      <c r="BY80" s="68"/>
      <c r="BZ80" s="69"/>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7"/>
      <c r="BM81" s="68"/>
      <c r="BN81" s="68"/>
      <c r="BO81" s="68"/>
      <c r="BP81" s="68"/>
      <c r="BQ81" s="68"/>
      <c r="BR81" s="68"/>
      <c r="BS81" s="68"/>
      <c r="BT81" s="68"/>
      <c r="BU81" s="68"/>
      <c r="BV81" s="68"/>
      <c r="BW81" s="68"/>
      <c r="BX81" s="68"/>
      <c r="BY81" s="68"/>
      <c r="BZ81" s="69"/>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70"/>
      <c r="BM82" s="71"/>
      <c r="BN82" s="71"/>
      <c r="BO82" s="71"/>
      <c r="BP82" s="71"/>
      <c r="BQ82" s="71"/>
      <c r="BR82" s="71"/>
      <c r="BS82" s="71"/>
      <c r="BT82" s="71"/>
      <c r="BU82" s="71"/>
      <c r="BV82" s="71"/>
      <c r="BW82" s="71"/>
      <c r="BX82" s="71"/>
      <c r="BY82" s="71"/>
      <c r="BZ82" s="72"/>
    </row>
    <row r="83" spans="1:78" x14ac:dyDescent="0.15">
      <c r="C83" s="45" t="s">
        <v>44</v>
      </c>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row>
    <row r="84" spans="1:78" hidden="1" x14ac:dyDescent="0.15">
      <c r="B84" s="6" t="s">
        <v>45</v>
      </c>
      <c r="C84" s="6"/>
      <c r="D84" s="6"/>
      <c r="E84" s="6" t="s">
        <v>46</v>
      </c>
      <c r="F84" s="6" t="s">
        <v>48</v>
      </c>
      <c r="G84" s="6" t="s">
        <v>49</v>
      </c>
      <c r="H84" s="6" t="s">
        <v>43</v>
      </c>
      <c r="I84" s="6" t="s">
        <v>11</v>
      </c>
      <c r="J84" s="6" t="s">
        <v>50</v>
      </c>
      <c r="K84" s="6" t="s">
        <v>51</v>
      </c>
      <c r="L84" s="6" t="s">
        <v>32</v>
      </c>
      <c r="M84" s="6" t="s">
        <v>36</v>
      </c>
      <c r="N84" s="6" t="s">
        <v>52</v>
      </c>
      <c r="O84" s="6" t="s">
        <v>54</v>
      </c>
    </row>
    <row r="85" spans="1:78" hidden="1" x14ac:dyDescent="0.15">
      <c r="B85" s="6"/>
      <c r="C85" s="6"/>
      <c r="D85" s="6"/>
      <c r="E85" s="6" t="str">
        <f>データ!AI6</f>
        <v>【104.30】</v>
      </c>
      <c r="F85" s="6" t="str">
        <f>データ!AT6</f>
        <v>【102.74】</v>
      </c>
      <c r="G85" s="6" t="str">
        <f>データ!BE6</f>
        <v>【47.19】</v>
      </c>
      <c r="H85" s="6" t="str">
        <f>データ!BP6</f>
        <v>【798.10】</v>
      </c>
      <c r="I85" s="6" t="str">
        <f>データ!CA6</f>
        <v>【54.51】</v>
      </c>
      <c r="J85" s="6" t="str">
        <f>データ!CL6</f>
        <v>【286.33】</v>
      </c>
      <c r="K85" s="6" t="str">
        <f>データ!CW6</f>
        <v>【49.92】</v>
      </c>
      <c r="L85" s="6" t="str">
        <f>データ!DH6</f>
        <v>【87.80】</v>
      </c>
      <c r="M85" s="6" t="str">
        <f>データ!DS6</f>
        <v>【28.46】</v>
      </c>
      <c r="N85" s="6" t="str">
        <f>データ!ED6</f>
        <v>【0.03】</v>
      </c>
      <c r="O85" s="6" t="str">
        <f>データ!EO6</f>
        <v>【0.02】</v>
      </c>
    </row>
  </sheetData>
  <sheetProtection algorithmName="SHA-512" hashValue="cAbbYArTI7wPHaVDakLgyIgp5My5fSGSgaNX424/EkTl5T3Cecp0rKcECl/yRjYT2xx5XsEtrDuNGCl4PNb8Yg==" saltValue="BsZjLI73eyu2a6dpbNnKF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33</v>
      </c>
      <c r="C3" s="16" t="s">
        <v>59</v>
      </c>
      <c r="D3" s="16" t="s">
        <v>39</v>
      </c>
      <c r="E3" s="16" t="s">
        <v>6</v>
      </c>
      <c r="F3" s="16" t="s">
        <v>5</v>
      </c>
      <c r="G3" s="16" t="s">
        <v>25</v>
      </c>
      <c r="H3" s="77" t="s">
        <v>60</v>
      </c>
      <c r="I3" s="78"/>
      <c r="J3" s="78"/>
      <c r="K3" s="78"/>
      <c r="L3" s="78"/>
      <c r="M3" s="78"/>
      <c r="N3" s="78"/>
      <c r="O3" s="78"/>
      <c r="P3" s="78"/>
      <c r="Q3" s="78"/>
      <c r="R3" s="78"/>
      <c r="S3" s="78"/>
      <c r="T3" s="78"/>
      <c r="U3" s="78"/>
      <c r="V3" s="78"/>
      <c r="W3" s="78"/>
      <c r="X3" s="79"/>
      <c r="Y3" s="83" t="s">
        <v>55</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9</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15">
      <c r="A4" s="14" t="s">
        <v>61</v>
      </c>
      <c r="B4" s="17"/>
      <c r="C4" s="17"/>
      <c r="D4" s="17"/>
      <c r="E4" s="17"/>
      <c r="F4" s="17"/>
      <c r="G4" s="17"/>
      <c r="H4" s="80"/>
      <c r="I4" s="81"/>
      <c r="J4" s="81"/>
      <c r="K4" s="81"/>
      <c r="L4" s="81"/>
      <c r="M4" s="81"/>
      <c r="N4" s="81"/>
      <c r="O4" s="81"/>
      <c r="P4" s="81"/>
      <c r="Q4" s="81"/>
      <c r="R4" s="81"/>
      <c r="S4" s="81"/>
      <c r="T4" s="81"/>
      <c r="U4" s="81"/>
      <c r="V4" s="81"/>
      <c r="W4" s="81"/>
      <c r="X4" s="82"/>
      <c r="Y4" s="84" t="s">
        <v>53</v>
      </c>
      <c r="Z4" s="84"/>
      <c r="AA4" s="84"/>
      <c r="AB4" s="84"/>
      <c r="AC4" s="84"/>
      <c r="AD4" s="84"/>
      <c r="AE4" s="84"/>
      <c r="AF4" s="84"/>
      <c r="AG4" s="84"/>
      <c r="AH4" s="84"/>
      <c r="AI4" s="84"/>
      <c r="AJ4" s="84" t="s">
        <v>47</v>
      </c>
      <c r="AK4" s="84"/>
      <c r="AL4" s="84"/>
      <c r="AM4" s="84"/>
      <c r="AN4" s="84"/>
      <c r="AO4" s="84"/>
      <c r="AP4" s="84"/>
      <c r="AQ4" s="84"/>
      <c r="AR4" s="84"/>
      <c r="AS4" s="84"/>
      <c r="AT4" s="84"/>
      <c r="AU4" s="84" t="s">
        <v>28</v>
      </c>
      <c r="AV4" s="84"/>
      <c r="AW4" s="84"/>
      <c r="AX4" s="84"/>
      <c r="AY4" s="84"/>
      <c r="AZ4" s="84"/>
      <c r="BA4" s="84"/>
      <c r="BB4" s="84"/>
      <c r="BC4" s="84"/>
      <c r="BD4" s="84"/>
      <c r="BE4" s="84"/>
      <c r="BF4" s="84" t="s">
        <v>62</v>
      </c>
      <c r="BG4" s="84"/>
      <c r="BH4" s="84"/>
      <c r="BI4" s="84"/>
      <c r="BJ4" s="84"/>
      <c r="BK4" s="84"/>
      <c r="BL4" s="84"/>
      <c r="BM4" s="84"/>
      <c r="BN4" s="84"/>
      <c r="BO4" s="84"/>
      <c r="BP4" s="84"/>
      <c r="BQ4" s="84" t="s">
        <v>15</v>
      </c>
      <c r="BR4" s="84"/>
      <c r="BS4" s="84"/>
      <c r="BT4" s="84"/>
      <c r="BU4" s="84"/>
      <c r="BV4" s="84"/>
      <c r="BW4" s="84"/>
      <c r="BX4" s="84"/>
      <c r="BY4" s="84"/>
      <c r="BZ4" s="84"/>
      <c r="CA4" s="84"/>
      <c r="CB4" s="84" t="s">
        <v>63</v>
      </c>
      <c r="CC4" s="84"/>
      <c r="CD4" s="84"/>
      <c r="CE4" s="84"/>
      <c r="CF4" s="84"/>
      <c r="CG4" s="84"/>
      <c r="CH4" s="84"/>
      <c r="CI4" s="84"/>
      <c r="CJ4" s="84"/>
      <c r="CK4" s="84"/>
      <c r="CL4" s="84"/>
      <c r="CM4" s="84" t="s">
        <v>0</v>
      </c>
      <c r="CN4" s="84"/>
      <c r="CO4" s="84"/>
      <c r="CP4" s="84"/>
      <c r="CQ4" s="84"/>
      <c r="CR4" s="84"/>
      <c r="CS4" s="84"/>
      <c r="CT4" s="84"/>
      <c r="CU4" s="84"/>
      <c r="CV4" s="84"/>
      <c r="CW4" s="84"/>
      <c r="CX4" s="84" t="s">
        <v>64</v>
      </c>
      <c r="CY4" s="84"/>
      <c r="CZ4" s="84"/>
      <c r="DA4" s="84"/>
      <c r="DB4" s="84"/>
      <c r="DC4" s="84"/>
      <c r="DD4" s="84"/>
      <c r="DE4" s="84"/>
      <c r="DF4" s="84"/>
      <c r="DG4" s="84"/>
      <c r="DH4" s="84"/>
      <c r="DI4" s="84" t="s">
        <v>65</v>
      </c>
      <c r="DJ4" s="84"/>
      <c r="DK4" s="84"/>
      <c r="DL4" s="84"/>
      <c r="DM4" s="84"/>
      <c r="DN4" s="84"/>
      <c r="DO4" s="84"/>
      <c r="DP4" s="84"/>
      <c r="DQ4" s="84"/>
      <c r="DR4" s="84"/>
      <c r="DS4" s="84"/>
      <c r="DT4" s="84" t="s">
        <v>66</v>
      </c>
      <c r="DU4" s="84"/>
      <c r="DV4" s="84"/>
      <c r="DW4" s="84"/>
      <c r="DX4" s="84"/>
      <c r="DY4" s="84"/>
      <c r="DZ4" s="84"/>
      <c r="EA4" s="84"/>
      <c r="EB4" s="84"/>
      <c r="EC4" s="84"/>
      <c r="ED4" s="84"/>
      <c r="EE4" s="84" t="s">
        <v>67</v>
      </c>
      <c r="EF4" s="84"/>
      <c r="EG4" s="84"/>
      <c r="EH4" s="84"/>
      <c r="EI4" s="84"/>
      <c r="EJ4" s="84"/>
      <c r="EK4" s="84"/>
      <c r="EL4" s="84"/>
      <c r="EM4" s="84"/>
      <c r="EN4" s="84"/>
      <c r="EO4" s="84"/>
    </row>
    <row r="5" spans="1:148" x14ac:dyDescent="0.15">
      <c r="A5" s="14" t="s">
        <v>68</v>
      </c>
      <c r="B5" s="18"/>
      <c r="C5" s="18"/>
      <c r="D5" s="18"/>
      <c r="E5" s="18"/>
      <c r="F5" s="18"/>
      <c r="G5" s="18"/>
      <c r="H5" s="22" t="s">
        <v>58</v>
      </c>
      <c r="I5" s="22" t="s">
        <v>69</v>
      </c>
      <c r="J5" s="22" t="s">
        <v>70</v>
      </c>
      <c r="K5" s="22" t="s">
        <v>71</v>
      </c>
      <c r="L5" s="22" t="s">
        <v>72</v>
      </c>
      <c r="M5" s="22" t="s">
        <v>7</v>
      </c>
      <c r="N5" s="22" t="s">
        <v>73</v>
      </c>
      <c r="O5" s="22" t="s">
        <v>74</v>
      </c>
      <c r="P5" s="22" t="s">
        <v>75</v>
      </c>
      <c r="Q5" s="22" t="s">
        <v>76</v>
      </c>
      <c r="R5" s="22" t="s">
        <v>77</v>
      </c>
      <c r="S5" s="22" t="s">
        <v>78</v>
      </c>
      <c r="T5" s="22" t="s">
        <v>79</v>
      </c>
      <c r="U5" s="22" t="s">
        <v>1</v>
      </c>
      <c r="V5" s="22" t="s">
        <v>80</v>
      </c>
      <c r="W5" s="22" t="s">
        <v>81</v>
      </c>
      <c r="X5" s="22" t="s">
        <v>82</v>
      </c>
      <c r="Y5" s="22" t="s">
        <v>83</v>
      </c>
      <c r="Z5" s="22" t="s">
        <v>84</v>
      </c>
      <c r="AA5" s="22" t="s">
        <v>85</v>
      </c>
      <c r="AB5" s="22" t="s">
        <v>86</v>
      </c>
      <c r="AC5" s="22" t="s">
        <v>87</v>
      </c>
      <c r="AD5" s="22" t="s">
        <v>88</v>
      </c>
      <c r="AE5" s="22" t="s">
        <v>90</v>
      </c>
      <c r="AF5" s="22" t="s">
        <v>91</v>
      </c>
      <c r="AG5" s="22" t="s">
        <v>92</v>
      </c>
      <c r="AH5" s="22" t="s">
        <v>93</v>
      </c>
      <c r="AI5" s="22" t="s">
        <v>45</v>
      </c>
      <c r="AJ5" s="22" t="s">
        <v>83</v>
      </c>
      <c r="AK5" s="22" t="s">
        <v>84</v>
      </c>
      <c r="AL5" s="22" t="s">
        <v>85</v>
      </c>
      <c r="AM5" s="22" t="s">
        <v>86</v>
      </c>
      <c r="AN5" s="22" t="s">
        <v>87</v>
      </c>
      <c r="AO5" s="22" t="s">
        <v>88</v>
      </c>
      <c r="AP5" s="22" t="s">
        <v>90</v>
      </c>
      <c r="AQ5" s="22" t="s">
        <v>91</v>
      </c>
      <c r="AR5" s="22" t="s">
        <v>92</v>
      </c>
      <c r="AS5" s="22" t="s">
        <v>93</v>
      </c>
      <c r="AT5" s="22" t="s">
        <v>89</v>
      </c>
      <c r="AU5" s="22" t="s">
        <v>83</v>
      </c>
      <c r="AV5" s="22" t="s">
        <v>84</v>
      </c>
      <c r="AW5" s="22" t="s">
        <v>85</v>
      </c>
      <c r="AX5" s="22" t="s">
        <v>86</v>
      </c>
      <c r="AY5" s="22" t="s">
        <v>87</v>
      </c>
      <c r="AZ5" s="22" t="s">
        <v>88</v>
      </c>
      <c r="BA5" s="22" t="s">
        <v>90</v>
      </c>
      <c r="BB5" s="22" t="s">
        <v>91</v>
      </c>
      <c r="BC5" s="22" t="s">
        <v>92</v>
      </c>
      <c r="BD5" s="22" t="s">
        <v>93</v>
      </c>
      <c r="BE5" s="22" t="s">
        <v>89</v>
      </c>
      <c r="BF5" s="22" t="s">
        <v>83</v>
      </c>
      <c r="BG5" s="22" t="s">
        <v>84</v>
      </c>
      <c r="BH5" s="22" t="s">
        <v>85</v>
      </c>
      <c r="BI5" s="22" t="s">
        <v>86</v>
      </c>
      <c r="BJ5" s="22" t="s">
        <v>87</v>
      </c>
      <c r="BK5" s="22" t="s">
        <v>88</v>
      </c>
      <c r="BL5" s="22" t="s">
        <v>90</v>
      </c>
      <c r="BM5" s="22" t="s">
        <v>91</v>
      </c>
      <c r="BN5" s="22" t="s">
        <v>92</v>
      </c>
      <c r="BO5" s="22" t="s">
        <v>93</v>
      </c>
      <c r="BP5" s="22" t="s">
        <v>89</v>
      </c>
      <c r="BQ5" s="22" t="s">
        <v>83</v>
      </c>
      <c r="BR5" s="22" t="s">
        <v>84</v>
      </c>
      <c r="BS5" s="22" t="s">
        <v>85</v>
      </c>
      <c r="BT5" s="22" t="s">
        <v>86</v>
      </c>
      <c r="BU5" s="22" t="s">
        <v>87</v>
      </c>
      <c r="BV5" s="22" t="s">
        <v>88</v>
      </c>
      <c r="BW5" s="22" t="s">
        <v>90</v>
      </c>
      <c r="BX5" s="22" t="s">
        <v>91</v>
      </c>
      <c r="BY5" s="22" t="s">
        <v>92</v>
      </c>
      <c r="BZ5" s="22" t="s">
        <v>93</v>
      </c>
      <c r="CA5" s="22" t="s">
        <v>89</v>
      </c>
      <c r="CB5" s="22" t="s">
        <v>83</v>
      </c>
      <c r="CC5" s="22" t="s">
        <v>84</v>
      </c>
      <c r="CD5" s="22" t="s">
        <v>85</v>
      </c>
      <c r="CE5" s="22" t="s">
        <v>86</v>
      </c>
      <c r="CF5" s="22" t="s">
        <v>87</v>
      </c>
      <c r="CG5" s="22" t="s">
        <v>88</v>
      </c>
      <c r="CH5" s="22" t="s">
        <v>90</v>
      </c>
      <c r="CI5" s="22" t="s">
        <v>91</v>
      </c>
      <c r="CJ5" s="22" t="s">
        <v>92</v>
      </c>
      <c r="CK5" s="22" t="s">
        <v>93</v>
      </c>
      <c r="CL5" s="22" t="s">
        <v>89</v>
      </c>
      <c r="CM5" s="22" t="s">
        <v>83</v>
      </c>
      <c r="CN5" s="22" t="s">
        <v>84</v>
      </c>
      <c r="CO5" s="22" t="s">
        <v>85</v>
      </c>
      <c r="CP5" s="22" t="s">
        <v>86</v>
      </c>
      <c r="CQ5" s="22" t="s">
        <v>87</v>
      </c>
      <c r="CR5" s="22" t="s">
        <v>88</v>
      </c>
      <c r="CS5" s="22" t="s">
        <v>90</v>
      </c>
      <c r="CT5" s="22" t="s">
        <v>91</v>
      </c>
      <c r="CU5" s="22" t="s">
        <v>92</v>
      </c>
      <c r="CV5" s="22" t="s">
        <v>93</v>
      </c>
      <c r="CW5" s="22" t="s">
        <v>89</v>
      </c>
      <c r="CX5" s="22" t="s">
        <v>83</v>
      </c>
      <c r="CY5" s="22" t="s">
        <v>84</v>
      </c>
      <c r="CZ5" s="22" t="s">
        <v>85</v>
      </c>
      <c r="DA5" s="22" t="s">
        <v>86</v>
      </c>
      <c r="DB5" s="22" t="s">
        <v>87</v>
      </c>
      <c r="DC5" s="22" t="s">
        <v>88</v>
      </c>
      <c r="DD5" s="22" t="s">
        <v>90</v>
      </c>
      <c r="DE5" s="22" t="s">
        <v>91</v>
      </c>
      <c r="DF5" s="22" t="s">
        <v>92</v>
      </c>
      <c r="DG5" s="22" t="s">
        <v>93</v>
      </c>
      <c r="DH5" s="22" t="s">
        <v>89</v>
      </c>
      <c r="DI5" s="22" t="s">
        <v>83</v>
      </c>
      <c r="DJ5" s="22" t="s">
        <v>84</v>
      </c>
      <c r="DK5" s="22" t="s">
        <v>85</v>
      </c>
      <c r="DL5" s="22" t="s">
        <v>86</v>
      </c>
      <c r="DM5" s="22" t="s">
        <v>87</v>
      </c>
      <c r="DN5" s="22" t="s">
        <v>88</v>
      </c>
      <c r="DO5" s="22" t="s">
        <v>90</v>
      </c>
      <c r="DP5" s="22" t="s">
        <v>91</v>
      </c>
      <c r="DQ5" s="22" t="s">
        <v>92</v>
      </c>
      <c r="DR5" s="22" t="s">
        <v>93</v>
      </c>
      <c r="DS5" s="22" t="s">
        <v>89</v>
      </c>
      <c r="DT5" s="22" t="s">
        <v>83</v>
      </c>
      <c r="DU5" s="22" t="s">
        <v>84</v>
      </c>
      <c r="DV5" s="22" t="s">
        <v>85</v>
      </c>
      <c r="DW5" s="22" t="s">
        <v>86</v>
      </c>
      <c r="DX5" s="22" t="s">
        <v>87</v>
      </c>
      <c r="DY5" s="22" t="s">
        <v>88</v>
      </c>
      <c r="DZ5" s="22" t="s">
        <v>90</v>
      </c>
      <c r="EA5" s="22" t="s">
        <v>91</v>
      </c>
      <c r="EB5" s="22" t="s">
        <v>92</v>
      </c>
      <c r="EC5" s="22" t="s">
        <v>93</v>
      </c>
      <c r="ED5" s="22" t="s">
        <v>89</v>
      </c>
      <c r="EE5" s="22" t="s">
        <v>83</v>
      </c>
      <c r="EF5" s="22" t="s">
        <v>84</v>
      </c>
      <c r="EG5" s="22" t="s">
        <v>85</v>
      </c>
      <c r="EH5" s="22" t="s">
        <v>86</v>
      </c>
      <c r="EI5" s="22" t="s">
        <v>87</v>
      </c>
      <c r="EJ5" s="22" t="s">
        <v>88</v>
      </c>
      <c r="EK5" s="22" t="s">
        <v>90</v>
      </c>
      <c r="EL5" s="22" t="s">
        <v>91</v>
      </c>
      <c r="EM5" s="22" t="s">
        <v>92</v>
      </c>
      <c r="EN5" s="22" t="s">
        <v>93</v>
      </c>
      <c r="EO5" s="22" t="s">
        <v>89</v>
      </c>
    </row>
    <row r="6" spans="1:148" s="13" customFormat="1" x14ac:dyDescent="0.15">
      <c r="A6" s="14" t="s">
        <v>94</v>
      </c>
      <c r="B6" s="19">
        <f t="shared" ref="B6:X6" si="1">B7</f>
        <v>2024</v>
      </c>
      <c r="C6" s="19">
        <f t="shared" si="1"/>
        <v>85464</v>
      </c>
      <c r="D6" s="19">
        <f t="shared" si="1"/>
        <v>46</v>
      </c>
      <c r="E6" s="19">
        <f t="shared" si="1"/>
        <v>17</v>
      </c>
      <c r="F6" s="19">
        <f t="shared" si="1"/>
        <v>5</v>
      </c>
      <c r="G6" s="19">
        <f t="shared" si="1"/>
        <v>0</v>
      </c>
      <c r="H6" s="19" t="str">
        <f t="shared" si="1"/>
        <v>茨城県　境町</v>
      </c>
      <c r="I6" s="19" t="str">
        <f t="shared" si="1"/>
        <v>法適用</v>
      </c>
      <c r="J6" s="19" t="str">
        <f t="shared" si="1"/>
        <v>下水道事業</v>
      </c>
      <c r="K6" s="19" t="str">
        <f t="shared" si="1"/>
        <v>農業集落排水</v>
      </c>
      <c r="L6" s="19" t="str">
        <f t="shared" si="1"/>
        <v>F2</v>
      </c>
      <c r="M6" s="19" t="str">
        <f t="shared" si="1"/>
        <v>自治体職員</v>
      </c>
      <c r="N6" s="23" t="str">
        <f t="shared" si="1"/>
        <v>-</v>
      </c>
      <c r="O6" s="23">
        <f t="shared" si="1"/>
        <v>76.67</v>
      </c>
      <c r="P6" s="23">
        <f t="shared" si="1"/>
        <v>15.77</v>
      </c>
      <c r="Q6" s="23">
        <f t="shared" si="1"/>
        <v>80</v>
      </c>
      <c r="R6" s="23">
        <f t="shared" si="1"/>
        <v>3850</v>
      </c>
      <c r="S6" s="23">
        <f t="shared" si="1"/>
        <v>24769</v>
      </c>
      <c r="T6" s="23">
        <f t="shared" si="1"/>
        <v>46.59</v>
      </c>
      <c r="U6" s="23">
        <f t="shared" si="1"/>
        <v>531.64</v>
      </c>
      <c r="V6" s="23">
        <f t="shared" si="1"/>
        <v>3904</v>
      </c>
      <c r="W6" s="23">
        <f t="shared" si="1"/>
        <v>2.52</v>
      </c>
      <c r="X6" s="23">
        <f t="shared" si="1"/>
        <v>1549.21</v>
      </c>
      <c r="Y6" s="27" t="str">
        <f t="shared" ref="Y6:AH6" si="2">IF(Y7="",NA(),Y7)</f>
        <v>-</v>
      </c>
      <c r="Z6" s="27" t="str">
        <f t="shared" si="2"/>
        <v>-</v>
      </c>
      <c r="AA6" s="27" t="str">
        <f t="shared" si="2"/>
        <v>-</v>
      </c>
      <c r="AB6" s="27" t="str">
        <f t="shared" si="2"/>
        <v>-</v>
      </c>
      <c r="AC6" s="27">
        <f t="shared" si="2"/>
        <v>106.11</v>
      </c>
      <c r="AD6" s="27" t="str">
        <f t="shared" si="2"/>
        <v>-</v>
      </c>
      <c r="AE6" s="27" t="str">
        <f t="shared" si="2"/>
        <v>-</v>
      </c>
      <c r="AF6" s="27" t="str">
        <f t="shared" si="2"/>
        <v>-</v>
      </c>
      <c r="AG6" s="27" t="str">
        <f t="shared" si="2"/>
        <v>-</v>
      </c>
      <c r="AH6" s="27">
        <f t="shared" si="2"/>
        <v>106.62</v>
      </c>
      <c r="AI6" s="23" t="str">
        <f>IF(AI7="","",IF(AI7="-","【-】","【"&amp;SUBSTITUTE(TEXT(AI7,"#,##0.00"),"-","△")&amp;"】"))</f>
        <v>【104.30】</v>
      </c>
      <c r="AJ6" s="27" t="str">
        <f t="shared" ref="AJ6:AS6" si="3">IF(AJ7="",NA(),AJ7)</f>
        <v>-</v>
      </c>
      <c r="AK6" s="27" t="str">
        <f t="shared" si="3"/>
        <v>-</v>
      </c>
      <c r="AL6" s="27" t="str">
        <f t="shared" si="3"/>
        <v>-</v>
      </c>
      <c r="AM6" s="27" t="str">
        <f t="shared" si="3"/>
        <v>-</v>
      </c>
      <c r="AN6" s="23">
        <f t="shared" si="3"/>
        <v>0</v>
      </c>
      <c r="AO6" s="27" t="str">
        <f t="shared" si="3"/>
        <v>-</v>
      </c>
      <c r="AP6" s="27" t="str">
        <f t="shared" si="3"/>
        <v>-</v>
      </c>
      <c r="AQ6" s="27" t="str">
        <f t="shared" si="3"/>
        <v>-</v>
      </c>
      <c r="AR6" s="27" t="str">
        <f t="shared" si="3"/>
        <v>-</v>
      </c>
      <c r="AS6" s="27">
        <f t="shared" si="3"/>
        <v>107.99</v>
      </c>
      <c r="AT6" s="23" t="str">
        <f>IF(AT7="","",IF(AT7="-","【-】","【"&amp;SUBSTITUTE(TEXT(AT7,"#,##0.00"),"-","△")&amp;"】"))</f>
        <v>【102.74】</v>
      </c>
      <c r="AU6" s="27" t="str">
        <f t="shared" ref="AU6:BD6" si="4">IF(AU7="",NA(),AU7)</f>
        <v>-</v>
      </c>
      <c r="AV6" s="27" t="str">
        <f t="shared" si="4"/>
        <v>-</v>
      </c>
      <c r="AW6" s="27" t="str">
        <f t="shared" si="4"/>
        <v>-</v>
      </c>
      <c r="AX6" s="27" t="str">
        <f t="shared" si="4"/>
        <v>-</v>
      </c>
      <c r="AY6" s="27">
        <f t="shared" si="4"/>
        <v>43.12</v>
      </c>
      <c r="AZ6" s="27" t="str">
        <f t="shared" si="4"/>
        <v>-</v>
      </c>
      <c r="BA6" s="27" t="str">
        <f t="shared" si="4"/>
        <v>-</v>
      </c>
      <c r="BB6" s="27" t="str">
        <f t="shared" si="4"/>
        <v>-</v>
      </c>
      <c r="BC6" s="27" t="str">
        <f t="shared" si="4"/>
        <v>-</v>
      </c>
      <c r="BD6" s="27">
        <f t="shared" si="4"/>
        <v>58.25</v>
      </c>
      <c r="BE6" s="23" t="str">
        <f>IF(BE7="","",IF(BE7="-","【-】","【"&amp;SUBSTITUTE(TEXT(BE7,"#,##0.00"),"-","△")&amp;"】"))</f>
        <v>【47.19】</v>
      </c>
      <c r="BF6" s="27" t="str">
        <f t="shared" ref="BF6:BO6" si="5">IF(BF7="",NA(),BF7)</f>
        <v>-</v>
      </c>
      <c r="BG6" s="27" t="str">
        <f t="shared" si="5"/>
        <v>-</v>
      </c>
      <c r="BH6" s="27" t="str">
        <f t="shared" si="5"/>
        <v>-</v>
      </c>
      <c r="BI6" s="27" t="str">
        <f t="shared" si="5"/>
        <v>-</v>
      </c>
      <c r="BJ6" s="23">
        <f t="shared" si="5"/>
        <v>0</v>
      </c>
      <c r="BK6" s="27" t="str">
        <f t="shared" si="5"/>
        <v>-</v>
      </c>
      <c r="BL6" s="27" t="str">
        <f t="shared" si="5"/>
        <v>-</v>
      </c>
      <c r="BM6" s="27" t="str">
        <f t="shared" si="5"/>
        <v>-</v>
      </c>
      <c r="BN6" s="27" t="str">
        <f t="shared" si="5"/>
        <v>-</v>
      </c>
      <c r="BO6" s="27">
        <f t="shared" si="5"/>
        <v>791.46</v>
      </c>
      <c r="BP6" s="23" t="str">
        <f>IF(BP7="","",IF(BP7="-","【-】","【"&amp;SUBSTITUTE(TEXT(BP7,"#,##0.00"),"-","△")&amp;"】"))</f>
        <v>【798.10】</v>
      </c>
      <c r="BQ6" s="27" t="str">
        <f t="shared" ref="BQ6:BZ6" si="6">IF(BQ7="",NA(),BQ7)</f>
        <v>-</v>
      </c>
      <c r="BR6" s="27" t="str">
        <f t="shared" si="6"/>
        <v>-</v>
      </c>
      <c r="BS6" s="27" t="str">
        <f t="shared" si="6"/>
        <v>-</v>
      </c>
      <c r="BT6" s="27" t="str">
        <f t="shared" si="6"/>
        <v>-</v>
      </c>
      <c r="BU6" s="27">
        <f t="shared" si="6"/>
        <v>53.99</v>
      </c>
      <c r="BV6" s="27" t="str">
        <f t="shared" si="6"/>
        <v>-</v>
      </c>
      <c r="BW6" s="27" t="str">
        <f t="shared" si="6"/>
        <v>-</v>
      </c>
      <c r="BX6" s="27" t="str">
        <f t="shared" si="6"/>
        <v>-</v>
      </c>
      <c r="BY6" s="27" t="str">
        <f t="shared" si="6"/>
        <v>-</v>
      </c>
      <c r="BZ6" s="27">
        <f t="shared" si="6"/>
        <v>47.96</v>
      </c>
      <c r="CA6" s="23" t="str">
        <f>IF(CA7="","",IF(CA7="-","【-】","【"&amp;SUBSTITUTE(TEXT(CA7,"#,##0.00"),"-","△")&amp;"】"))</f>
        <v>【54.51】</v>
      </c>
      <c r="CB6" s="27" t="str">
        <f t="shared" ref="CB6:CK6" si="7">IF(CB7="",NA(),CB7)</f>
        <v>-</v>
      </c>
      <c r="CC6" s="27" t="str">
        <f t="shared" si="7"/>
        <v>-</v>
      </c>
      <c r="CD6" s="27" t="str">
        <f t="shared" si="7"/>
        <v>-</v>
      </c>
      <c r="CE6" s="27" t="str">
        <f t="shared" si="7"/>
        <v>-</v>
      </c>
      <c r="CF6" s="27">
        <f t="shared" si="7"/>
        <v>290.82</v>
      </c>
      <c r="CG6" s="27" t="str">
        <f t="shared" si="7"/>
        <v>-</v>
      </c>
      <c r="CH6" s="27" t="str">
        <f t="shared" si="7"/>
        <v>-</v>
      </c>
      <c r="CI6" s="27" t="str">
        <f t="shared" si="7"/>
        <v>-</v>
      </c>
      <c r="CJ6" s="27" t="str">
        <f t="shared" si="7"/>
        <v>-</v>
      </c>
      <c r="CK6" s="27">
        <f t="shared" si="7"/>
        <v>325.85000000000002</v>
      </c>
      <c r="CL6" s="23" t="str">
        <f>IF(CL7="","",IF(CL7="-","【-】","【"&amp;SUBSTITUTE(TEXT(CL7,"#,##0.00"),"-","△")&amp;"】"))</f>
        <v>【286.33】</v>
      </c>
      <c r="CM6" s="27" t="str">
        <f t="shared" ref="CM6:CV6" si="8">IF(CM7="",NA(),CM7)</f>
        <v>-</v>
      </c>
      <c r="CN6" s="27" t="str">
        <f t="shared" si="8"/>
        <v>-</v>
      </c>
      <c r="CO6" s="27" t="str">
        <f t="shared" si="8"/>
        <v>-</v>
      </c>
      <c r="CP6" s="27" t="str">
        <f t="shared" si="8"/>
        <v>-</v>
      </c>
      <c r="CQ6" s="27">
        <f t="shared" si="8"/>
        <v>60.07</v>
      </c>
      <c r="CR6" s="27" t="str">
        <f t="shared" si="8"/>
        <v>-</v>
      </c>
      <c r="CS6" s="27" t="str">
        <f t="shared" si="8"/>
        <v>-</v>
      </c>
      <c r="CT6" s="27" t="str">
        <f t="shared" si="8"/>
        <v>-</v>
      </c>
      <c r="CU6" s="27" t="str">
        <f t="shared" si="8"/>
        <v>-</v>
      </c>
      <c r="CV6" s="27">
        <f t="shared" si="8"/>
        <v>45.32</v>
      </c>
      <c r="CW6" s="23" t="str">
        <f>IF(CW7="","",IF(CW7="-","【-】","【"&amp;SUBSTITUTE(TEXT(CW7,"#,##0.00"),"-","△")&amp;"】"))</f>
        <v>【49.92】</v>
      </c>
      <c r="CX6" s="27" t="str">
        <f t="shared" ref="CX6:DG6" si="9">IF(CX7="",NA(),CX7)</f>
        <v>-</v>
      </c>
      <c r="CY6" s="27" t="str">
        <f t="shared" si="9"/>
        <v>-</v>
      </c>
      <c r="CZ6" s="27" t="str">
        <f t="shared" si="9"/>
        <v>-</v>
      </c>
      <c r="DA6" s="27" t="str">
        <f t="shared" si="9"/>
        <v>-</v>
      </c>
      <c r="DB6" s="27">
        <f t="shared" si="9"/>
        <v>88.96</v>
      </c>
      <c r="DC6" s="27" t="str">
        <f t="shared" si="9"/>
        <v>-</v>
      </c>
      <c r="DD6" s="27" t="str">
        <f t="shared" si="9"/>
        <v>-</v>
      </c>
      <c r="DE6" s="27" t="str">
        <f t="shared" si="9"/>
        <v>-</v>
      </c>
      <c r="DF6" s="27" t="str">
        <f t="shared" si="9"/>
        <v>-</v>
      </c>
      <c r="DG6" s="27">
        <f t="shared" si="9"/>
        <v>83.54</v>
      </c>
      <c r="DH6" s="23" t="str">
        <f>IF(DH7="","",IF(DH7="-","【-】","【"&amp;SUBSTITUTE(TEXT(DH7,"#,##0.00"),"-","△")&amp;"】"))</f>
        <v>【87.80】</v>
      </c>
      <c r="DI6" s="27" t="str">
        <f t="shared" ref="DI6:DR6" si="10">IF(DI7="",NA(),DI7)</f>
        <v>-</v>
      </c>
      <c r="DJ6" s="27" t="str">
        <f t="shared" si="10"/>
        <v>-</v>
      </c>
      <c r="DK6" s="27" t="str">
        <f t="shared" si="10"/>
        <v>-</v>
      </c>
      <c r="DL6" s="27" t="str">
        <f t="shared" si="10"/>
        <v>-</v>
      </c>
      <c r="DM6" s="27">
        <f t="shared" si="10"/>
        <v>4.03</v>
      </c>
      <c r="DN6" s="27" t="str">
        <f t="shared" si="10"/>
        <v>-</v>
      </c>
      <c r="DO6" s="27" t="str">
        <f t="shared" si="10"/>
        <v>-</v>
      </c>
      <c r="DP6" s="27" t="str">
        <f t="shared" si="10"/>
        <v>-</v>
      </c>
      <c r="DQ6" s="27" t="str">
        <f t="shared" si="10"/>
        <v>-</v>
      </c>
      <c r="DR6" s="27">
        <f t="shared" si="10"/>
        <v>24.53</v>
      </c>
      <c r="DS6" s="23" t="str">
        <f>IF(DS7="","",IF(DS7="-","【-】","【"&amp;SUBSTITUTE(TEXT(DS7,"#,##0.00"),"-","△")&amp;"】"))</f>
        <v>【28.46】</v>
      </c>
      <c r="DT6" s="27" t="str">
        <f t="shared" ref="DT6:EC6" si="11">IF(DT7="",NA(),DT7)</f>
        <v>-</v>
      </c>
      <c r="DU6" s="27" t="str">
        <f t="shared" si="11"/>
        <v>-</v>
      </c>
      <c r="DV6" s="27" t="str">
        <f t="shared" si="11"/>
        <v>-</v>
      </c>
      <c r="DW6" s="27" t="str">
        <f t="shared" si="11"/>
        <v>-</v>
      </c>
      <c r="DX6" s="23">
        <f t="shared" si="11"/>
        <v>0</v>
      </c>
      <c r="DY6" s="27" t="str">
        <f t="shared" si="11"/>
        <v>-</v>
      </c>
      <c r="DZ6" s="27" t="str">
        <f t="shared" si="11"/>
        <v>-</v>
      </c>
      <c r="EA6" s="27" t="str">
        <f t="shared" si="11"/>
        <v>-</v>
      </c>
      <c r="EB6" s="27" t="str">
        <f t="shared" si="11"/>
        <v>-</v>
      </c>
      <c r="EC6" s="23">
        <f t="shared" si="11"/>
        <v>0</v>
      </c>
      <c r="ED6" s="23" t="str">
        <f>IF(ED7="","",IF(ED7="-","【-】","【"&amp;SUBSTITUTE(TEXT(ED7,"#,##0.00"),"-","△")&amp;"】"))</f>
        <v>【0.03】</v>
      </c>
      <c r="EE6" s="27" t="str">
        <f t="shared" ref="EE6:EN6" si="12">IF(EE7="",NA(),EE7)</f>
        <v>-</v>
      </c>
      <c r="EF6" s="27" t="str">
        <f t="shared" si="12"/>
        <v>-</v>
      </c>
      <c r="EG6" s="27" t="str">
        <f t="shared" si="12"/>
        <v>-</v>
      </c>
      <c r="EH6" s="27" t="str">
        <f t="shared" si="12"/>
        <v>-</v>
      </c>
      <c r="EI6" s="23">
        <f t="shared" si="12"/>
        <v>0</v>
      </c>
      <c r="EJ6" s="27" t="str">
        <f t="shared" si="12"/>
        <v>-</v>
      </c>
      <c r="EK6" s="27" t="str">
        <f t="shared" si="12"/>
        <v>-</v>
      </c>
      <c r="EL6" s="27" t="str">
        <f t="shared" si="12"/>
        <v>-</v>
      </c>
      <c r="EM6" s="27" t="str">
        <f t="shared" si="12"/>
        <v>-</v>
      </c>
      <c r="EN6" s="27">
        <f t="shared" si="12"/>
        <v>0.03</v>
      </c>
      <c r="EO6" s="23" t="str">
        <f>IF(EO7="","",IF(EO7="-","【-】","【"&amp;SUBSTITUTE(TEXT(EO7,"#,##0.00"),"-","△")&amp;"】"))</f>
        <v>【0.02】</v>
      </c>
    </row>
    <row r="7" spans="1:148" s="13" customFormat="1" x14ac:dyDescent="0.15">
      <c r="A7" s="14"/>
      <c r="B7" s="20">
        <v>2024</v>
      </c>
      <c r="C7" s="20">
        <v>85464</v>
      </c>
      <c r="D7" s="20">
        <v>46</v>
      </c>
      <c r="E7" s="20">
        <v>17</v>
      </c>
      <c r="F7" s="20">
        <v>5</v>
      </c>
      <c r="G7" s="20">
        <v>0</v>
      </c>
      <c r="H7" s="20" t="s">
        <v>95</v>
      </c>
      <c r="I7" s="20" t="s">
        <v>96</v>
      </c>
      <c r="J7" s="20" t="s">
        <v>97</v>
      </c>
      <c r="K7" s="20" t="s">
        <v>98</v>
      </c>
      <c r="L7" s="20" t="s">
        <v>99</v>
      </c>
      <c r="M7" s="20" t="s">
        <v>100</v>
      </c>
      <c r="N7" s="24" t="s">
        <v>101</v>
      </c>
      <c r="O7" s="24">
        <v>76.67</v>
      </c>
      <c r="P7" s="24">
        <v>15.77</v>
      </c>
      <c r="Q7" s="24">
        <v>80</v>
      </c>
      <c r="R7" s="24">
        <v>3850</v>
      </c>
      <c r="S7" s="24">
        <v>24769</v>
      </c>
      <c r="T7" s="24">
        <v>46.59</v>
      </c>
      <c r="U7" s="24">
        <v>531.64</v>
      </c>
      <c r="V7" s="24">
        <v>3904</v>
      </c>
      <c r="W7" s="24">
        <v>2.52</v>
      </c>
      <c r="X7" s="24">
        <v>1549.21</v>
      </c>
      <c r="Y7" s="24" t="s">
        <v>101</v>
      </c>
      <c r="Z7" s="24" t="s">
        <v>101</v>
      </c>
      <c r="AA7" s="24" t="s">
        <v>101</v>
      </c>
      <c r="AB7" s="24" t="s">
        <v>101</v>
      </c>
      <c r="AC7" s="24">
        <v>106.11</v>
      </c>
      <c r="AD7" s="24" t="s">
        <v>101</v>
      </c>
      <c r="AE7" s="24" t="s">
        <v>101</v>
      </c>
      <c r="AF7" s="24" t="s">
        <v>101</v>
      </c>
      <c r="AG7" s="24" t="s">
        <v>101</v>
      </c>
      <c r="AH7" s="24">
        <v>106.62</v>
      </c>
      <c r="AI7" s="24">
        <v>104.3</v>
      </c>
      <c r="AJ7" s="24" t="s">
        <v>101</v>
      </c>
      <c r="AK7" s="24" t="s">
        <v>101</v>
      </c>
      <c r="AL7" s="24" t="s">
        <v>101</v>
      </c>
      <c r="AM7" s="24" t="s">
        <v>101</v>
      </c>
      <c r="AN7" s="24">
        <v>0</v>
      </c>
      <c r="AO7" s="24" t="s">
        <v>101</v>
      </c>
      <c r="AP7" s="24" t="s">
        <v>101</v>
      </c>
      <c r="AQ7" s="24" t="s">
        <v>101</v>
      </c>
      <c r="AR7" s="24" t="s">
        <v>101</v>
      </c>
      <c r="AS7" s="24">
        <v>107.99</v>
      </c>
      <c r="AT7" s="24">
        <v>102.74</v>
      </c>
      <c r="AU7" s="24" t="s">
        <v>101</v>
      </c>
      <c r="AV7" s="24" t="s">
        <v>101</v>
      </c>
      <c r="AW7" s="24" t="s">
        <v>101</v>
      </c>
      <c r="AX7" s="24" t="s">
        <v>101</v>
      </c>
      <c r="AY7" s="24">
        <v>43.12</v>
      </c>
      <c r="AZ7" s="24" t="s">
        <v>101</v>
      </c>
      <c r="BA7" s="24" t="s">
        <v>101</v>
      </c>
      <c r="BB7" s="24" t="s">
        <v>101</v>
      </c>
      <c r="BC7" s="24" t="s">
        <v>101</v>
      </c>
      <c r="BD7" s="24">
        <v>58.25</v>
      </c>
      <c r="BE7" s="24">
        <v>47.19</v>
      </c>
      <c r="BF7" s="24" t="s">
        <v>101</v>
      </c>
      <c r="BG7" s="24" t="s">
        <v>101</v>
      </c>
      <c r="BH7" s="24" t="s">
        <v>101</v>
      </c>
      <c r="BI7" s="24" t="s">
        <v>101</v>
      </c>
      <c r="BJ7" s="24">
        <v>0</v>
      </c>
      <c r="BK7" s="24" t="s">
        <v>101</v>
      </c>
      <c r="BL7" s="24" t="s">
        <v>101</v>
      </c>
      <c r="BM7" s="24" t="s">
        <v>101</v>
      </c>
      <c r="BN7" s="24" t="s">
        <v>101</v>
      </c>
      <c r="BO7" s="24">
        <v>791.46</v>
      </c>
      <c r="BP7" s="24">
        <v>798.1</v>
      </c>
      <c r="BQ7" s="24" t="s">
        <v>101</v>
      </c>
      <c r="BR7" s="24" t="s">
        <v>101</v>
      </c>
      <c r="BS7" s="24" t="s">
        <v>101</v>
      </c>
      <c r="BT7" s="24" t="s">
        <v>101</v>
      </c>
      <c r="BU7" s="24">
        <v>53.99</v>
      </c>
      <c r="BV7" s="24" t="s">
        <v>101</v>
      </c>
      <c r="BW7" s="24" t="s">
        <v>101</v>
      </c>
      <c r="BX7" s="24" t="s">
        <v>101</v>
      </c>
      <c r="BY7" s="24" t="s">
        <v>101</v>
      </c>
      <c r="BZ7" s="24">
        <v>47.96</v>
      </c>
      <c r="CA7" s="24">
        <v>54.51</v>
      </c>
      <c r="CB7" s="24" t="s">
        <v>101</v>
      </c>
      <c r="CC7" s="24" t="s">
        <v>101</v>
      </c>
      <c r="CD7" s="24" t="s">
        <v>101</v>
      </c>
      <c r="CE7" s="24" t="s">
        <v>101</v>
      </c>
      <c r="CF7" s="24">
        <v>290.82</v>
      </c>
      <c r="CG7" s="24" t="s">
        <v>101</v>
      </c>
      <c r="CH7" s="24" t="s">
        <v>101</v>
      </c>
      <c r="CI7" s="24" t="s">
        <v>101</v>
      </c>
      <c r="CJ7" s="24" t="s">
        <v>101</v>
      </c>
      <c r="CK7" s="24">
        <v>325.85000000000002</v>
      </c>
      <c r="CL7" s="24">
        <v>286.33</v>
      </c>
      <c r="CM7" s="24" t="s">
        <v>101</v>
      </c>
      <c r="CN7" s="24" t="s">
        <v>101</v>
      </c>
      <c r="CO7" s="24" t="s">
        <v>101</v>
      </c>
      <c r="CP7" s="24" t="s">
        <v>101</v>
      </c>
      <c r="CQ7" s="24">
        <v>60.07</v>
      </c>
      <c r="CR7" s="24" t="s">
        <v>101</v>
      </c>
      <c r="CS7" s="24" t="s">
        <v>101</v>
      </c>
      <c r="CT7" s="24" t="s">
        <v>101</v>
      </c>
      <c r="CU7" s="24" t="s">
        <v>101</v>
      </c>
      <c r="CV7" s="24">
        <v>45.32</v>
      </c>
      <c r="CW7" s="24">
        <v>49.92</v>
      </c>
      <c r="CX7" s="24" t="s">
        <v>101</v>
      </c>
      <c r="CY7" s="24" t="s">
        <v>101</v>
      </c>
      <c r="CZ7" s="24" t="s">
        <v>101</v>
      </c>
      <c r="DA7" s="24" t="s">
        <v>101</v>
      </c>
      <c r="DB7" s="24">
        <v>88.96</v>
      </c>
      <c r="DC7" s="24" t="s">
        <v>101</v>
      </c>
      <c r="DD7" s="24" t="s">
        <v>101</v>
      </c>
      <c r="DE7" s="24" t="s">
        <v>101</v>
      </c>
      <c r="DF7" s="24" t="s">
        <v>101</v>
      </c>
      <c r="DG7" s="24">
        <v>83.54</v>
      </c>
      <c r="DH7" s="24">
        <v>87.8</v>
      </c>
      <c r="DI7" s="24" t="s">
        <v>101</v>
      </c>
      <c r="DJ7" s="24" t="s">
        <v>101</v>
      </c>
      <c r="DK7" s="24" t="s">
        <v>101</v>
      </c>
      <c r="DL7" s="24" t="s">
        <v>101</v>
      </c>
      <c r="DM7" s="24">
        <v>4.03</v>
      </c>
      <c r="DN7" s="24" t="s">
        <v>101</v>
      </c>
      <c r="DO7" s="24" t="s">
        <v>101</v>
      </c>
      <c r="DP7" s="24" t="s">
        <v>101</v>
      </c>
      <c r="DQ7" s="24" t="s">
        <v>101</v>
      </c>
      <c r="DR7" s="24">
        <v>24.53</v>
      </c>
      <c r="DS7" s="24">
        <v>28.46</v>
      </c>
      <c r="DT7" s="24" t="s">
        <v>101</v>
      </c>
      <c r="DU7" s="24" t="s">
        <v>101</v>
      </c>
      <c r="DV7" s="24" t="s">
        <v>101</v>
      </c>
      <c r="DW7" s="24" t="s">
        <v>101</v>
      </c>
      <c r="DX7" s="24">
        <v>0</v>
      </c>
      <c r="DY7" s="24" t="s">
        <v>101</v>
      </c>
      <c r="DZ7" s="24" t="s">
        <v>101</v>
      </c>
      <c r="EA7" s="24" t="s">
        <v>101</v>
      </c>
      <c r="EB7" s="24" t="s">
        <v>101</v>
      </c>
      <c r="EC7" s="24">
        <v>0</v>
      </c>
      <c r="ED7" s="24">
        <v>0.03</v>
      </c>
      <c r="EE7" s="24" t="s">
        <v>101</v>
      </c>
      <c r="EF7" s="24" t="s">
        <v>101</v>
      </c>
      <c r="EG7" s="24" t="s">
        <v>101</v>
      </c>
      <c r="EH7" s="24" t="s">
        <v>101</v>
      </c>
      <c r="EI7" s="24">
        <v>0</v>
      </c>
      <c r="EJ7" s="24" t="s">
        <v>101</v>
      </c>
      <c r="EK7" s="24" t="s">
        <v>101</v>
      </c>
      <c r="EL7" s="24" t="s">
        <v>101</v>
      </c>
      <c r="EM7" s="24" t="s">
        <v>101</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2025-12-23T06:17:56Z</dcterms:created>
  <dcterms:modified xsi:type="dcterms:W3CDTF">2026-02-26T07:09:11Z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2026-01-22T07:23:33Z</vt:filetime>
  </property>
</Properties>
</file>