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5_農業集落排水\"/>
    </mc:Choice>
  </mc:AlternateContent>
  <xr:revisionPtr revIDLastSave="0" documentId="8_{0E00FC11-34EB-4EC6-A9D6-67A1EFF3A73A}" xr6:coauthVersionLast="47" xr6:coauthVersionMax="47" xr10:uidLastSave="{00000000-0000-0000-0000-000000000000}"/>
  <workbookProtection workbookAlgorithmName="SHA-512" workbookHashValue="wUw+Si/vNg/9HMKHSe8Dah3fDpcExurRTG1SQ8lkCFvuO+Q0/LoE+yXgmxXJO4vFpZSOzR0MbohLa7wIx2UlUg==" workbookSaltValue="TTlW37pt7hD1Ubf0puPglg=="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G85" i="4"/>
  <c r="F85" i="4"/>
  <c r="E85" i="4"/>
  <c r="AT10" i="4"/>
  <c r="AL10" i="4"/>
  <c r="I10" i="4"/>
  <c r="AL8" i="4"/>
  <c r="P8" i="4"/>
  <c r="I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<sst xmlns="http://schemas.openxmlformats.org/spreadsheetml/2006/main" count="319" uniqueCount="116">
  <si>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</si>
  <si>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</si>
  <si>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</si>
  <si>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</si>
  <si>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</si>
  <si>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</si>
  <si>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</si>
  <si>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</si>
  <si>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</si>
  <si>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</si>
  <si>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</si>
  <si>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</si>
  <si>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</si>
  <si>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</si>
  <si>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</si>
  <si>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</si>
  <si>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</si>
  <si>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</si>
  <si>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</si>
  <si>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</si>
  <si>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</si>
  <si>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</si>
  <si>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</si>
  <si>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</si>
  <si>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</si>
  <si>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</si>
  <si>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</si>
  <si>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</si>
  <si>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</si>
  <si>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</si>
  <si>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</si>
  <si>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</si>
  <si>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</si>
  <si>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</si>
  <si>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</si>
  <si>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</si>
  <si>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</si>
  <si>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</si>
  <si>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</si>
  <si>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</si>
  <si>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</si>
  <si>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</si>
  <si>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</si>
  <si>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</si>
  <si>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</si>
  <si>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</si>
  <si>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</si>
  <si>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</si>
  <si>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</si>
  <si>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</si>
  <si>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</si>
  <si>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</si>
  <si>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</si>
  <si>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</si>
  <si>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</si>
  <si>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</si>
  <si>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</si>
  <si>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</si>
  <si>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</si>
  <si>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</si>
  <si>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</si>
  <si>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</si>
  <si>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</si>
  <si>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</si>
  <si>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</si>
  <si>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</si>
  <si>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</si>
  <si>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</si>
  <si>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</si>
  <si>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</si>
  <si>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</si>
  <si>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</si>
  <si>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</si>
  <si>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</si>
  <si>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</si>
  <si>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</si>
  <si>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</si>
  <si>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</si>
  <si>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</si>
  <si>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</si>
  <si>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</si>
  <si>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</si>
  <si>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</si>
  <si>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</si>
  <si>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</si>
  <si>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</si>
  <si>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</si>
  <si>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</si>
  <si>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</si>
  <si>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</si>
  <si>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</si>
  <si>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</si>
  <si>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</si>
  <si>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</si>
  <si>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</si>
  <si>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</si>
  <si>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八千代町</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</si>
  <si>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</si>
  <si>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</si>
  <si>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</si>
  <si>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</si>
  <si>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</si>
  <si>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</si>
  <si>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</si>
  <si>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</si>
  <si>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</si>
  <si>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</si>
  <si>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</si>
  <si>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</si>
  <si>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</si>
  <si>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</si>
  <si>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</si>
  <si>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</si>
  <si>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現在、13ヶ所の処理施設を管理しており、供用開始が最も早い施設は昭和63年4月である。
全体的に処理施設や管路施設の老朽化が進んでいる。それに伴い、修繕を要している施設が大部分であり、定期的な修繕工事を行いながら施設の維持管理に努めている。今後は、20年以上を経過した処理施設の機能診断調査を行い、その調査をもとに最適整備構想の策定、また、維持管理適正化計画を策定し、それらの結果を踏まえ処理施設の集約や機能強化、公共下水道との広域化・共同化を含めた検討を重ね、適切な施設運営を図っていく。</t>
    <rPh sb="0" eb="2">
      <t>ゲンザイ</t>
    </rPh>
    <rPh sb="6" eb="7">
      <t>ショ</t>
    </rPh>
    <rPh sb="8" eb="10">
      <t>ショリ</t>
    </rPh>
    <rPh sb="10" eb="12">
      <t>シセツ</t>
    </rPh>
    <rPh sb="13" eb="15">
      <t>カンリ</t>
    </rPh>
    <rPh sb="20" eb="22">
      <t>キョウヨウ</t>
    </rPh>
    <rPh sb="22" eb="24">
      <t>カイシ</t>
    </rPh>
    <rPh sb="25" eb="26">
      <t>モット</t>
    </rPh>
    <rPh sb="27" eb="28">
      <t>ハヤ</t>
    </rPh>
    <rPh sb="29" eb="31">
      <t>シセツ</t>
    </rPh>
    <rPh sb="32" eb="34">
      <t>ショウワ</t>
    </rPh>
    <rPh sb="36" eb="37">
      <t>ネン</t>
    </rPh>
    <rPh sb="38" eb="39">
      <t>ガツ</t>
    </rPh>
    <rPh sb="44" eb="47">
      <t>ゼンタイテキ</t>
    </rPh>
    <rPh sb="48" eb="50">
      <t>ショリ</t>
    </rPh>
    <rPh sb="50" eb="52">
      <t>シセツ</t>
    </rPh>
    <rPh sb="53" eb="55">
      <t>カンロ</t>
    </rPh>
    <rPh sb="55" eb="57">
      <t>シセツ</t>
    </rPh>
    <rPh sb="58" eb="61">
      <t>ロウキュウカ</t>
    </rPh>
    <rPh sb="62" eb="63">
      <t>スス</t>
    </rPh>
    <rPh sb="71" eb="72">
      <t>トモナ</t>
    </rPh>
    <rPh sb="74" eb="76">
      <t>シュウゼン</t>
    </rPh>
    <rPh sb="77" eb="78">
      <t>ヨウ</t>
    </rPh>
    <rPh sb="82" eb="84">
      <t>シセツ</t>
    </rPh>
    <rPh sb="85" eb="88">
      <t>ダイブブン</t>
    </rPh>
    <rPh sb="92" eb="95">
      <t>テイキテキ</t>
    </rPh>
    <rPh sb="96" eb="98">
      <t>シュウゼン</t>
    </rPh>
    <rPh sb="98" eb="100">
      <t>コウジ</t>
    </rPh>
    <rPh sb="101" eb="102">
      <t>オコナ</t>
    </rPh>
    <rPh sb="106" eb="108">
      <t>シセツ</t>
    </rPh>
    <rPh sb="109" eb="111">
      <t>イジ</t>
    </rPh>
    <rPh sb="111" eb="113">
      <t>カンリ</t>
    </rPh>
    <rPh sb="114" eb="115">
      <t>ツト</t>
    </rPh>
    <rPh sb="120" eb="122">
      <t>コンゴ</t>
    </rPh>
    <rPh sb="126" eb="127">
      <t>ネン</t>
    </rPh>
    <rPh sb="127" eb="129">
      <t>イジョウ</t>
    </rPh>
    <rPh sb="130" eb="132">
      <t>ケイカ</t>
    </rPh>
    <rPh sb="134" eb="136">
      <t>ショリ</t>
    </rPh>
    <rPh sb="136" eb="138">
      <t>シセツ</t>
    </rPh>
    <rPh sb="139" eb="141">
      <t>キノウ</t>
    </rPh>
    <rPh sb="141" eb="143">
      <t>シンダン</t>
    </rPh>
    <rPh sb="143" eb="145">
      <t>チョウサ</t>
    </rPh>
    <rPh sb="146" eb="147">
      <t>オコナ</t>
    </rPh>
    <rPh sb="151" eb="153">
      <t>チョウサ</t>
    </rPh>
    <rPh sb="157" eb="159">
      <t>サイテキ</t>
    </rPh>
    <rPh sb="159" eb="161">
      <t>セイビ</t>
    </rPh>
    <rPh sb="161" eb="163">
      <t>コウソウ</t>
    </rPh>
    <rPh sb="164" eb="166">
      <t>サクテイ</t>
    </rPh>
    <rPh sb="170" eb="172">
      <t>イジ</t>
    </rPh>
    <rPh sb="172" eb="174">
      <t>カンリ</t>
    </rPh>
    <rPh sb="174" eb="177">
      <t>テキセイカ</t>
    </rPh>
    <rPh sb="177" eb="179">
      <t>ケイカク</t>
    </rPh>
    <rPh sb="180" eb="182">
      <t>サクテイ</t>
    </rPh>
    <rPh sb="188" eb="190">
      <t>ケッカ</t>
    </rPh>
    <rPh sb="191" eb="192">
      <t>フ</t>
    </rPh>
    <rPh sb="194" eb="198">
      <t>ショリシセツ</t>
    </rPh>
    <rPh sb="199" eb="201">
      <t>シュウヤク</t>
    </rPh>
    <rPh sb="202" eb="204">
      <t>キノウ</t>
    </rPh>
    <rPh sb="204" eb="206">
      <t>キョウカ</t>
    </rPh>
    <rPh sb="207" eb="209">
      <t>コウキョウ</t>
    </rPh>
    <rPh sb="209" eb="212">
      <t>ゲスイドウ</t>
    </rPh>
    <rPh sb="214" eb="217">
      <t>コウイキカ</t>
    </rPh>
    <rPh sb="218" eb="221">
      <t>キョウドウカ</t>
    </rPh>
    <rPh sb="222" eb="223">
      <t>フク</t>
    </rPh>
    <rPh sb="225" eb="227">
      <t>ケントウ</t>
    </rPh>
    <rPh sb="228" eb="229">
      <t>カサ</t>
    </rPh>
    <rPh sb="231" eb="233">
      <t>テキセツ</t>
    </rPh>
    <rPh sb="234" eb="236">
      <t>シセツ</t>
    </rPh>
    <rPh sb="236" eb="238">
      <t>ウンエイ</t>
    </rPh>
    <rPh sb="239" eb="240">
      <t>ハカ</t>
    </rPh>
    <phoneticPr fontId="4"/>
  </si>
  <si>
    <t>令和6年度に企業会計へ移行した。
①経常収支比率は100％を超えているが、施設管理費や地方債償還金を単年度の使用料収入では賄えていない。不足分を一般会計繰入金で補填している状況である。
②累積欠損金は生じていない。
③流動比率は約22%と100%には程遠く、不足分は一般会計繰入金に依存している。
④企業債残高対事業規模比率は、企業債の償還を一般会計繰入金で賄っているため、0％である。
⑤経費回収率は約65％であり、類似団体平均値と比較しても良好であるが、物価高騰等の影響により、今後は低下する可能性があるため、滞納世帯への徴収活動や未接続世帯への推進活動の継続、使用料水準の適正化の検討の必要がある。
⑥汚水処理原価は類似団体平均値と比較しても低く抑えられている。今後は平成30年度に供用開始した地区の接続率が増加した場合、有収水量が増加すると想定されるが、効率的な維持管理を図りながら処理原価を抑制していく。
⑦施設利用率は約50%と低い数値となっている。接続件数が伸び悩んでいることや人口減少の影響もあると考えられ、今後の接続推進によってさらに向上させる必要がある。
⑧水洗化率は類似団体平均値より高い数値となっているが、今後の接続推進によって100%に近づけていく必要がある。</t>
    <rPh sb="0" eb="2">
      <t>レイワ</t>
    </rPh>
    <rPh sb="3" eb="5">
      <t>ネンド</t>
    </rPh>
    <rPh sb="6" eb="10">
      <t>キギョウカイケイ</t>
    </rPh>
    <rPh sb="11" eb="13">
      <t>イコウ</t>
    </rPh>
    <rPh sb="18" eb="20">
      <t>ケイジョウ</t>
    </rPh>
    <rPh sb="20" eb="22">
      <t>シュウシ</t>
    </rPh>
    <rPh sb="22" eb="24">
      <t>ヒリツ</t>
    </rPh>
    <rPh sb="30" eb="31">
      <t>コ</t>
    </rPh>
    <rPh sb="37" eb="39">
      <t>シセツ</t>
    </rPh>
    <rPh sb="39" eb="41">
      <t>カンリ</t>
    </rPh>
    <rPh sb="41" eb="42">
      <t>ヒ</t>
    </rPh>
    <rPh sb="43" eb="46">
      <t>チホウサイ</t>
    </rPh>
    <rPh sb="46" eb="49">
      <t>ショウカンキン</t>
    </rPh>
    <rPh sb="50" eb="53">
      <t>タンネンド</t>
    </rPh>
    <rPh sb="54" eb="57">
      <t>シヨウリョウ</t>
    </rPh>
    <rPh sb="57" eb="59">
      <t>シュウニュウ</t>
    </rPh>
    <rPh sb="61" eb="62">
      <t>マカナ</t>
    </rPh>
    <rPh sb="68" eb="71">
      <t>フソクブン</t>
    </rPh>
    <rPh sb="72" eb="79">
      <t>イッパンカイケイクリイレキン</t>
    </rPh>
    <rPh sb="80" eb="82">
      <t>ホテン</t>
    </rPh>
    <rPh sb="86" eb="88">
      <t>ジョウキョウ</t>
    </rPh>
    <rPh sb="195" eb="197">
      <t>ケイヒ</t>
    </rPh>
    <rPh sb="197" eb="199">
      <t>カイシュウ</t>
    </rPh>
    <rPh sb="201" eb="202">
      <t>ヤク</t>
    </rPh>
    <rPh sb="209" eb="211">
      <t>ルイジ</t>
    </rPh>
    <rPh sb="211" eb="213">
      <t>ダンタイ</t>
    </rPh>
    <rPh sb="213" eb="216">
      <t>ヘイキンチ</t>
    </rPh>
    <rPh sb="217" eb="219">
      <t>ヒカク</t>
    </rPh>
    <rPh sb="222" eb="224">
      <t>リョウコウ</t>
    </rPh>
    <rPh sb="229" eb="233">
      <t>ブッカコウトウ</t>
    </rPh>
    <rPh sb="233" eb="234">
      <t>トウ</t>
    </rPh>
    <rPh sb="235" eb="237">
      <t>エイキョウ</t>
    </rPh>
    <rPh sb="241" eb="243">
      <t>コンゴ</t>
    </rPh>
    <rPh sb="244" eb="246">
      <t>テイカ</t>
    </rPh>
    <rPh sb="248" eb="251">
      <t>カノウセイ</t>
    </rPh>
    <rPh sb="257" eb="259">
      <t>タイノウ</t>
    </rPh>
    <rPh sb="259" eb="261">
      <t>セタイ</t>
    </rPh>
    <rPh sb="263" eb="265">
      <t>チョウシュウ</t>
    </rPh>
    <rPh sb="265" eb="267">
      <t>カツドウ</t>
    </rPh>
    <rPh sb="268" eb="271">
      <t>ミセツゾク</t>
    </rPh>
    <rPh sb="271" eb="273">
      <t>セタイ</t>
    </rPh>
    <rPh sb="275" eb="277">
      <t>スイシン</t>
    </rPh>
    <rPh sb="277" eb="279">
      <t>カツドウ</t>
    </rPh>
    <rPh sb="280" eb="282">
      <t>ケイゾク</t>
    </rPh>
    <rPh sb="283" eb="286">
      <t>シヨウリョウ</t>
    </rPh>
    <rPh sb="286" eb="288">
      <t>スイジュン</t>
    </rPh>
    <rPh sb="289" eb="292">
      <t>テキセイカ</t>
    </rPh>
    <rPh sb="293" eb="295">
      <t>ケントウ</t>
    </rPh>
    <rPh sb="296" eb="298">
      <t>ヒツヨウ</t>
    </rPh>
    <rPh sb="304" eb="306">
      <t>オスイ</t>
    </rPh>
    <rPh sb="306" eb="308">
      <t>ショリ</t>
    </rPh>
    <rPh sb="308" eb="310">
      <t>ゲンカ</t>
    </rPh>
    <rPh sb="311" eb="313">
      <t>ルイジ</t>
    </rPh>
    <rPh sb="313" eb="315">
      <t>ダンタイ</t>
    </rPh>
    <rPh sb="315" eb="318">
      <t>ヘイキンチ</t>
    </rPh>
    <rPh sb="319" eb="321">
      <t>ヒカク</t>
    </rPh>
    <rPh sb="324" eb="325">
      <t>ヒク</t>
    </rPh>
    <rPh sb="326" eb="327">
      <t>オサ</t>
    </rPh>
    <rPh sb="334" eb="336">
      <t>コンゴ</t>
    </rPh>
    <rPh sb="337" eb="339">
      <t>ヘイセイ</t>
    </rPh>
    <rPh sb="341" eb="343">
      <t>ネンド</t>
    </rPh>
    <rPh sb="344" eb="346">
      <t>キョウヨウ</t>
    </rPh>
    <rPh sb="346" eb="348">
      <t>カイシ</t>
    </rPh>
    <rPh sb="350" eb="352">
      <t>チク</t>
    </rPh>
    <rPh sb="353" eb="356">
      <t>セツゾクリツ</t>
    </rPh>
    <rPh sb="357" eb="359">
      <t>ゾウカ</t>
    </rPh>
    <rPh sb="361" eb="363">
      <t>バアイ</t>
    </rPh>
    <rPh sb="374" eb="376">
      <t>ソウテイ</t>
    </rPh>
    <rPh sb="381" eb="384">
      <t>コウリツテキ</t>
    </rPh>
    <rPh sb="385" eb="387">
      <t>イジ</t>
    </rPh>
    <rPh sb="387" eb="389">
      <t>カンリ</t>
    </rPh>
    <rPh sb="390" eb="391">
      <t>ハカ</t>
    </rPh>
    <rPh sb="395" eb="397">
      <t>ショリ</t>
    </rPh>
    <rPh sb="397" eb="399">
      <t>ゲンカ</t>
    </rPh>
    <rPh sb="400" eb="402">
      <t>ヨクセイ</t>
    </rPh>
    <rPh sb="409" eb="411">
      <t>シセツ</t>
    </rPh>
    <rPh sb="411" eb="413">
      <t>リヨウ</t>
    </rPh>
    <rPh sb="413" eb="414">
      <t>リツ</t>
    </rPh>
    <rPh sb="415" eb="416">
      <t>ヤク</t>
    </rPh>
    <rPh sb="420" eb="421">
      <t>ヒク</t>
    </rPh>
    <rPh sb="422" eb="424">
      <t>スウチ</t>
    </rPh>
    <rPh sb="431" eb="433">
      <t>セツゾク</t>
    </rPh>
    <rPh sb="433" eb="435">
      <t>ケンスウ</t>
    </rPh>
    <rPh sb="436" eb="437">
      <t>ノ</t>
    </rPh>
    <rPh sb="438" eb="439">
      <t>ナヤ</t>
    </rPh>
    <rPh sb="446" eb="448">
      <t>ジンコウ</t>
    </rPh>
    <rPh sb="448" eb="450">
      <t>ゲンショウ</t>
    </rPh>
    <rPh sb="451" eb="453">
      <t>エイキョウ</t>
    </rPh>
    <rPh sb="457" eb="458">
      <t>カンガ</t>
    </rPh>
    <rPh sb="462" eb="464">
      <t>コンゴ</t>
    </rPh>
    <rPh sb="465" eb="467">
      <t>セツゾク</t>
    </rPh>
    <rPh sb="467" eb="469">
      <t>スイシン</t>
    </rPh>
    <rPh sb="476" eb="478">
      <t>コウジョウ</t>
    </rPh>
    <rPh sb="481" eb="483">
      <t>ヒツヨウ</t>
    </rPh>
    <rPh sb="489" eb="492">
      <t>スイセンカ</t>
    </rPh>
    <rPh sb="492" eb="493">
      <t>リツ</t>
    </rPh>
    <rPh sb="494" eb="498">
      <t>ルイジダンタイ</t>
    </rPh>
    <rPh sb="498" eb="501">
      <t>ヘイキンチ</t>
    </rPh>
    <rPh sb="503" eb="504">
      <t>タカ</t>
    </rPh>
    <rPh sb="505" eb="507">
      <t>スウチ</t>
    </rPh>
    <rPh sb="515" eb="517">
      <t>コンゴ</t>
    </rPh>
    <rPh sb="518" eb="520">
      <t>セツゾク</t>
    </rPh>
    <rPh sb="520" eb="522">
      <t>スイシン</t>
    </rPh>
    <rPh sb="531" eb="532">
      <t>チカ</t>
    </rPh>
    <rPh sb="537" eb="539">
      <t>ヒツヨウ</t>
    </rPh>
    <phoneticPr fontId="4"/>
  </si>
  <si>
    <t>〇経常収支比率は100％を達成しているものの、ここ近年は物価高騰や、処理施設の老朽化により維持管理費及び修繕費が増加しており、さらに人口減少の問題もある。そのため、使用料の適正化の検討、施設の維持管理費用を削減する必要がある。
また、令和6年度に企業会計へ移行し、人材不足となっているため、今後は会計年度任用職員などの制度を利用しつつ、人材確保に努める。
〇老朽化が進んでいる施設の機能診断を行い、最適整備構想及び維持管理適正化計画の策定をし、地区の統廃合や公共下水道との広域化・共同化を含めた適正な施設管理を進め、健全な事業運営をしていくことが大切である。</t>
    <rPh sb="1" eb="3">
      <t>ケイジョウ</t>
    </rPh>
    <rPh sb="3" eb="5">
      <t>シュウシ</t>
    </rPh>
    <rPh sb="5" eb="7">
      <t>ヒリツ</t>
    </rPh>
    <rPh sb="13" eb="15">
      <t>タッセイ</t>
    </rPh>
    <rPh sb="25" eb="27">
      <t>キンネン</t>
    </rPh>
    <rPh sb="28" eb="30">
      <t>ブッカ</t>
    </rPh>
    <rPh sb="30" eb="32">
      <t>コウトウ</t>
    </rPh>
    <rPh sb="34" eb="38">
      <t>ショリシセツ</t>
    </rPh>
    <rPh sb="39" eb="42">
      <t>ロウキュウカ</t>
    </rPh>
    <rPh sb="45" eb="50">
      <t>イジカンリヒ</t>
    </rPh>
    <rPh sb="50" eb="51">
      <t>オヨ</t>
    </rPh>
    <rPh sb="52" eb="55">
      <t>シュウゼンヒ</t>
    </rPh>
    <rPh sb="56" eb="58">
      <t>ゾウカ</t>
    </rPh>
    <rPh sb="66" eb="70">
      <t>ジンコウゲンショウ</t>
    </rPh>
    <rPh sb="71" eb="73">
      <t>モンダイ</t>
    </rPh>
    <rPh sb="82" eb="85">
      <t>シヨウリョウ</t>
    </rPh>
    <rPh sb="86" eb="89">
      <t>テキセイカ</t>
    </rPh>
    <rPh sb="90" eb="92">
      <t>ケントウ</t>
    </rPh>
    <rPh sb="93" eb="95">
      <t>シセツ</t>
    </rPh>
    <rPh sb="96" eb="98">
      <t>イジ</t>
    </rPh>
    <rPh sb="98" eb="100">
      <t>カンリ</t>
    </rPh>
    <rPh sb="100" eb="102">
      <t>ヒヨウ</t>
    </rPh>
    <rPh sb="103" eb="105">
      <t>サクゲン</t>
    </rPh>
    <rPh sb="107" eb="109">
      <t>ヒツヨウ</t>
    </rPh>
    <rPh sb="179" eb="182">
      <t>ロウキュウカ</t>
    </rPh>
    <rPh sb="183" eb="184">
      <t>スス</t>
    </rPh>
    <rPh sb="188" eb="190">
      <t>シセツ</t>
    </rPh>
    <rPh sb="191" eb="195">
      <t>キノウシンダン</t>
    </rPh>
    <rPh sb="196" eb="197">
      <t>オコナ</t>
    </rPh>
    <rPh sb="199" eb="201">
      <t>サイテキ</t>
    </rPh>
    <rPh sb="201" eb="203">
      <t>セイビ</t>
    </rPh>
    <rPh sb="203" eb="205">
      <t>コウソウ</t>
    </rPh>
    <rPh sb="205" eb="206">
      <t>オヨ</t>
    </rPh>
    <rPh sb="207" eb="209">
      <t>イジ</t>
    </rPh>
    <rPh sb="209" eb="211">
      <t>カンリ</t>
    </rPh>
    <rPh sb="211" eb="214">
      <t>テキセイカ</t>
    </rPh>
    <rPh sb="214" eb="216">
      <t>ケイカク</t>
    </rPh>
    <rPh sb="217" eb="219">
      <t>サクテイ</t>
    </rPh>
    <rPh sb="222" eb="224">
      <t>チク</t>
    </rPh>
    <rPh sb="225" eb="228">
      <t>トウハイゴウ</t>
    </rPh>
    <rPh sb="229" eb="231">
      <t>コウキョウ</t>
    </rPh>
    <rPh sb="231" eb="234">
      <t>ゲスイドウ</t>
    </rPh>
    <rPh sb="236" eb="239">
      <t>コウイキカ</t>
    </rPh>
    <rPh sb="240" eb="243">
      <t>キョウドウカ</t>
    </rPh>
    <rPh sb="244" eb="245">
      <t>フク</t>
    </rPh>
    <rPh sb="247" eb="249">
      <t>テキセイ</t>
    </rPh>
    <rPh sb="250" eb="252">
      <t>シセツ</t>
    </rPh>
    <rPh sb="252" eb="254">
      <t>カンリ</t>
    </rPh>
    <rPh sb="255" eb="256">
      <t>スス</t>
    </rPh>
    <rPh sb="258" eb="260">
      <t>ケンゼン</t>
    </rPh>
    <rPh sb="261" eb="263">
      <t>ジギョウ</t>
    </rPh>
    <rPh sb="263" eb="265">
      <t>ウンエイ</t>
    </rPh>
    <rPh sb="273" eb="275">
      <t>タイセツ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</si>
</sst>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0.01</c:v>
                </c:pt>
              </c:numCache>
            </c:numRef>
          </c:val>
          <c:extLst>
            <c:ext xmlns:c16="http://schemas.microsoft.com/office/drawing/2014/chart" uri="{C3380CC4-5D6E-409C-BE32-E72D297353CC}">
              <c16:uniqueId val="{00000000-6418-4A7F-9FF2-1D93A736449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6418-4A7F-9FF2-1D93A736449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50.78</c:v>
                </c:pt>
              </c:numCache>
            </c:numRef>
          </c:val>
          <c:extLst>
            <c:ext xmlns:c16="http://schemas.microsoft.com/office/drawing/2014/chart" uri="{C3380CC4-5D6E-409C-BE32-E72D297353CC}">
              <c16:uniqueId val="{00000000-D536-4B50-A105-3256751651E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52.34</c:v>
                </c:pt>
              </c:numCache>
            </c:numRef>
          </c:val>
          <c:smooth val="0"/>
          <c:extLst>
            <c:ext xmlns:c16="http://schemas.microsoft.com/office/drawing/2014/chart" uri="{C3380CC4-5D6E-409C-BE32-E72D297353CC}">
              <c16:uniqueId val="{00000001-D536-4B50-A105-3256751651E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93.46</c:v>
                </c:pt>
              </c:numCache>
            </c:numRef>
          </c:val>
          <c:extLst>
            <c:ext xmlns:c16="http://schemas.microsoft.com/office/drawing/2014/chart" uri="{C3380CC4-5D6E-409C-BE32-E72D297353CC}">
              <c16:uniqueId val="{00000000-E84A-4AB8-8A1B-C9B78270312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90.05</c:v>
                </c:pt>
              </c:numCache>
            </c:numRef>
          </c:val>
          <c:smooth val="0"/>
          <c:extLst>
            <c:ext xmlns:c16="http://schemas.microsoft.com/office/drawing/2014/chart" uri="{C3380CC4-5D6E-409C-BE32-E72D297353CC}">
              <c16:uniqueId val="{00000001-E84A-4AB8-8A1B-C9B78270312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103.19</c:v>
                </c:pt>
              </c:numCache>
            </c:numRef>
          </c:val>
          <c:extLst>
            <c:ext xmlns:c16="http://schemas.microsoft.com/office/drawing/2014/chart" uri="{C3380CC4-5D6E-409C-BE32-E72D297353CC}">
              <c16:uniqueId val="{00000000-E4C7-4C2A-8F08-05F5FA1307E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103.04</c:v>
                </c:pt>
              </c:numCache>
            </c:numRef>
          </c:val>
          <c:smooth val="0"/>
          <c:extLst>
            <c:ext xmlns:c16="http://schemas.microsoft.com/office/drawing/2014/chart" uri="{C3380CC4-5D6E-409C-BE32-E72D297353CC}">
              <c16:uniqueId val="{00000001-E4C7-4C2A-8F08-05F5FA1307E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51.38</c:v>
                </c:pt>
              </c:numCache>
            </c:numRef>
          </c:val>
          <c:extLst>
            <c:ext xmlns:c16="http://schemas.microsoft.com/office/drawing/2014/chart" uri="{C3380CC4-5D6E-409C-BE32-E72D297353CC}">
              <c16:uniqueId val="{00000000-6905-457C-8A20-12139C23542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30.49</c:v>
                </c:pt>
              </c:numCache>
            </c:numRef>
          </c:val>
          <c:smooth val="0"/>
          <c:extLst>
            <c:ext xmlns:c16="http://schemas.microsoft.com/office/drawing/2014/chart" uri="{C3380CC4-5D6E-409C-BE32-E72D297353CC}">
              <c16:uniqueId val="{00000001-6905-457C-8A20-12139C23542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623-4B96-8CC4-3B234992B80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0623-4B96-8CC4-3B234992B80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295-497C-B455-476720BAD1D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100.31</c:v>
                </c:pt>
              </c:numCache>
            </c:numRef>
          </c:val>
          <c:smooth val="0"/>
          <c:extLst>
            <c:ext xmlns:c16="http://schemas.microsoft.com/office/drawing/2014/chart" uri="{C3380CC4-5D6E-409C-BE32-E72D297353CC}">
              <c16:uniqueId val="{00000001-B295-497C-B455-476720BAD1D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22.41</c:v>
                </c:pt>
              </c:numCache>
            </c:numRef>
          </c:val>
          <c:extLst>
            <c:ext xmlns:c16="http://schemas.microsoft.com/office/drawing/2014/chart" uri="{C3380CC4-5D6E-409C-BE32-E72D297353CC}">
              <c16:uniqueId val="{00000000-CBF9-4C81-8BEB-1E8FF293992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41.03</c:v>
                </c:pt>
              </c:numCache>
            </c:numRef>
          </c:val>
          <c:smooth val="0"/>
          <c:extLst>
            <c:ext xmlns:c16="http://schemas.microsoft.com/office/drawing/2014/chart" uri="{C3380CC4-5D6E-409C-BE32-E72D297353CC}">
              <c16:uniqueId val="{00000001-CBF9-4C81-8BEB-1E8FF293992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94B-40FD-B561-BC771D5BA56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796.8</c:v>
                </c:pt>
              </c:numCache>
            </c:numRef>
          </c:val>
          <c:smooth val="0"/>
          <c:extLst>
            <c:ext xmlns:c16="http://schemas.microsoft.com/office/drawing/2014/chart" uri="{C3380CC4-5D6E-409C-BE32-E72D297353CC}">
              <c16:uniqueId val="{00000001-A94B-40FD-B561-BC771D5BA56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64.849999999999994</c:v>
                </c:pt>
              </c:numCache>
            </c:numRef>
          </c:val>
          <c:extLst>
            <c:ext xmlns:c16="http://schemas.microsoft.com/office/drawing/2014/chart" uri="{C3380CC4-5D6E-409C-BE32-E72D297353CC}">
              <c16:uniqueId val="{00000000-595A-403F-AD6A-6E3BA53442A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58.41</c:v>
                </c:pt>
              </c:numCache>
            </c:numRef>
          </c:val>
          <c:smooth val="0"/>
          <c:extLst>
            <c:ext xmlns:c16="http://schemas.microsoft.com/office/drawing/2014/chart" uri="{C3380CC4-5D6E-409C-BE32-E72D297353CC}">
              <c16:uniqueId val="{00000001-595A-403F-AD6A-6E3BA53442A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185.98</c:v>
                </c:pt>
              </c:numCache>
            </c:numRef>
          </c:val>
          <c:extLst>
            <c:ext xmlns:c16="http://schemas.microsoft.com/office/drawing/2014/chart" uri="{C3380CC4-5D6E-409C-BE32-E72D297353CC}">
              <c16:uniqueId val="{00000000-491C-4D5F-90F1-36028C48F6E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267.33999999999997</c:v>
                </c:pt>
              </c:numCache>
            </c:numRef>
          </c:val>
          <c:smooth val="0"/>
          <c:extLst>
            <c:ext xmlns:c16="http://schemas.microsoft.com/office/drawing/2014/chart" uri="{C3380CC4-5D6E-409C-BE32-E72D297353CC}">
              <c16:uniqueId val="{00000001-491C-4D5F-90F1-36028C48F6E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茨城県　八千代町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F1</v>
      </c>
      <c r="X8" s="64"/>
      <c r="Y8" s="64"/>
      <c r="Z8" s="64"/>
      <c r="AA8" s="64"/>
      <c r="AB8" s="64"/>
      <c r="AC8" s="64"/>
      <c r="AD8" s="65" t="str">
        <f>データ!$M$6</f>
        <v>非設置</v>
      </c>
      <c r="AE8" s="65"/>
      <c r="AF8" s="65"/>
      <c r="AG8" s="65"/>
      <c r="AH8" s="65"/>
      <c r="AI8" s="65"/>
      <c r="AJ8" s="65"/>
      <c r="AK8" s="3"/>
      <c r="AL8" s="44">
        <f>データ!S6</f>
        <v>21082</v>
      </c>
      <c r="AM8" s="44"/>
      <c r="AN8" s="44"/>
      <c r="AO8" s="44"/>
      <c r="AP8" s="44"/>
      <c r="AQ8" s="44"/>
      <c r="AR8" s="44"/>
      <c r="AS8" s="44"/>
      <c r="AT8" s="45">
        <f>データ!T6</f>
        <v>58.99</v>
      </c>
      <c r="AU8" s="45"/>
      <c r="AV8" s="45"/>
      <c r="AW8" s="45"/>
      <c r="AX8" s="45"/>
      <c r="AY8" s="45"/>
      <c r="AZ8" s="45"/>
      <c r="BA8" s="45"/>
      <c r="BB8" s="45">
        <f>データ!U6</f>
        <v>357.38</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64.03</v>
      </c>
      <c r="J10" s="45"/>
      <c r="K10" s="45"/>
      <c r="L10" s="45"/>
      <c r="M10" s="45"/>
      <c r="N10" s="45"/>
      <c r="O10" s="45"/>
      <c r="P10" s="45">
        <f>データ!P6</f>
        <v>25.33</v>
      </c>
      <c r="Q10" s="45"/>
      <c r="R10" s="45"/>
      <c r="S10" s="45"/>
      <c r="T10" s="45"/>
      <c r="U10" s="45"/>
      <c r="V10" s="45"/>
      <c r="W10" s="45">
        <f>データ!Q6</f>
        <v>100</v>
      </c>
      <c r="X10" s="45"/>
      <c r="Y10" s="45"/>
      <c r="Z10" s="45"/>
      <c r="AA10" s="45"/>
      <c r="AB10" s="45"/>
      <c r="AC10" s="45"/>
      <c r="AD10" s="44">
        <f>データ!R6</f>
        <v>3520</v>
      </c>
      <c r="AE10" s="44"/>
      <c r="AF10" s="44"/>
      <c r="AG10" s="44"/>
      <c r="AH10" s="44"/>
      <c r="AI10" s="44"/>
      <c r="AJ10" s="44"/>
      <c r="AK10" s="2"/>
      <c r="AL10" s="44">
        <f>データ!V6</f>
        <v>5325</v>
      </c>
      <c r="AM10" s="44"/>
      <c r="AN10" s="44"/>
      <c r="AO10" s="44"/>
      <c r="AP10" s="44"/>
      <c r="AQ10" s="44"/>
      <c r="AR10" s="44"/>
      <c r="AS10" s="44"/>
      <c r="AT10" s="45">
        <f>データ!W6</f>
        <v>3.77</v>
      </c>
      <c r="AU10" s="45"/>
      <c r="AV10" s="45"/>
      <c r="AW10" s="45"/>
      <c r="AX10" s="45"/>
      <c r="AY10" s="45"/>
      <c r="AZ10" s="45"/>
      <c r="BA10" s="45"/>
      <c r="BB10" s="45">
        <f>データ!X6</f>
        <v>1412.47</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eAXRpO0ABH2BPpWpjW051F01CZUtHI1e5yNfpRYIxDnk4utCFaUYwJAtcuBR25RraAGdNexdvXt37l8obfvzbQ==" saltValue="UoxmSGhuHyveY1pxGEhw/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85219</v>
      </c>
      <c r="D6" s="19">
        <f t="shared" si="3"/>
        <v>46</v>
      </c>
      <c r="E6" s="19">
        <f t="shared" si="3"/>
        <v>17</v>
      </c>
      <c r="F6" s="19">
        <f t="shared" si="3"/>
        <v>5</v>
      </c>
      <c r="G6" s="19">
        <f t="shared" si="3"/>
        <v>0</v>
      </c>
      <c r="H6" s="19" t="str">
        <f t="shared" si="3"/>
        <v>茨城県　八千代町</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64.03</v>
      </c>
      <c r="P6" s="20">
        <f t="shared" si="3"/>
        <v>25.33</v>
      </c>
      <c r="Q6" s="20">
        <f t="shared" si="3"/>
        <v>100</v>
      </c>
      <c r="R6" s="20">
        <f t="shared" si="3"/>
        <v>3520</v>
      </c>
      <c r="S6" s="20">
        <f t="shared" si="3"/>
        <v>21082</v>
      </c>
      <c r="T6" s="20">
        <f t="shared" si="3"/>
        <v>58.99</v>
      </c>
      <c r="U6" s="20">
        <f t="shared" si="3"/>
        <v>357.38</v>
      </c>
      <c r="V6" s="20">
        <f t="shared" si="3"/>
        <v>5325</v>
      </c>
      <c r="W6" s="20">
        <f t="shared" si="3"/>
        <v>3.77</v>
      </c>
      <c r="X6" s="20">
        <f t="shared" si="3"/>
        <v>1412.47</v>
      </c>
      <c r="Y6" s="21" t="str">
        <f>IF(Y7="",NA(),Y7)</f>
        <v>-</v>
      </c>
      <c r="Z6" s="21" t="str">
        <f t="shared" ref="Z6:AH6" si="4">IF(Z7="",NA(),Z7)</f>
        <v>-</v>
      </c>
      <c r="AA6" s="21" t="str">
        <f t="shared" si="4"/>
        <v>-</v>
      </c>
      <c r="AB6" s="21" t="str">
        <f t="shared" si="4"/>
        <v>-</v>
      </c>
      <c r="AC6" s="21">
        <f t="shared" si="4"/>
        <v>103.19</v>
      </c>
      <c r="AD6" s="21" t="str">
        <f t="shared" si="4"/>
        <v>-</v>
      </c>
      <c r="AE6" s="21" t="str">
        <f t="shared" si="4"/>
        <v>-</v>
      </c>
      <c r="AF6" s="21" t="str">
        <f t="shared" si="4"/>
        <v>-</v>
      </c>
      <c r="AG6" s="21" t="str">
        <f t="shared" si="4"/>
        <v>-</v>
      </c>
      <c r="AH6" s="21">
        <f t="shared" si="4"/>
        <v>103.04</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100.31</v>
      </c>
      <c r="AT6" s="20" t="str">
        <f>IF(AT7="","",IF(AT7="-","【-】","【"&amp;SUBSTITUTE(TEXT(AT7,"#,##0.00"),"-","△")&amp;"】"))</f>
        <v>【102.74】</v>
      </c>
      <c r="AU6" s="21" t="str">
        <f>IF(AU7="",NA(),AU7)</f>
        <v>-</v>
      </c>
      <c r="AV6" s="21" t="str">
        <f t="shared" ref="AV6:BD6" si="6">IF(AV7="",NA(),AV7)</f>
        <v>-</v>
      </c>
      <c r="AW6" s="21" t="str">
        <f t="shared" si="6"/>
        <v>-</v>
      </c>
      <c r="AX6" s="21" t="str">
        <f t="shared" si="6"/>
        <v>-</v>
      </c>
      <c r="AY6" s="21">
        <f t="shared" si="6"/>
        <v>22.41</v>
      </c>
      <c r="AZ6" s="21" t="str">
        <f t="shared" si="6"/>
        <v>-</v>
      </c>
      <c r="BA6" s="21" t="str">
        <f t="shared" si="6"/>
        <v>-</v>
      </c>
      <c r="BB6" s="21" t="str">
        <f t="shared" si="6"/>
        <v>-</v>
      </c>
      <c r="BC6" s="21" t="str">
        <f t="shared" si="6"/>
        <v>-</v>
      </c>
      <c r="BD6" s="21">
        <f t="shared" si="6"/>
        <v>41.03</v>
      </c>
      <c r="BE6" s="20" t="str">
        <f>IF(BE7="","",IF(BE7="-","【-】","【"&amp;SUBSTITUTE(TEXT(BE7,"#,##0.00"),"-","△")&amp;"】"))</f>
        <v>【47.19】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796.8</v>
      </c>
      <c r="BP6" s="20" t="str">
        <f>IF(BP7="","",IF(BP7="-","【-】","【"&amp;SUBSTITUTE(TEXT(BP7,"#,##0.00"),"-","△")&amp;"】"))</f>
        <v>【798.10】</v>
      </c>
      <c r="BQ6" s="21" t="str">
        <f>IF(BQ7="",NA(),BQ7)</f>
        <v>-</v>
      </c>
      <c r="BR6" s="21" t="str">
        <f t="shared" ref="BR6:BZ6" si="8">IF(BR7="",NA(),BR7)</f>
        <v>-</v>
      </c>
      <c r="BS6" s="21" t="str">
        <f t="shared" si="8"/>
        <v>-</v>
      </c>
      <c r="BT6" s="21" t="str">
        <f t="shared" si="8"/>
        <v>-</v>
      </c>
      <c r="BU6" s="21">
        <f t="shared" si="8"/>
        <v>64.849999999999994</v>
      </c>
      <c r="BV6" s="21" t="str">
        <f t="shared" si="8"/>
        <v>-</v>
      </c>
      <c r="BW6" s="21" t="str">
        <f t="shared" si="8"/>
        <v>-</v>
      </c>
      <c r="BX6" s="21" t="str">
        <f t="shared" si="8"/>
        <v>-</v>
      </c>
      <c r="BY6" s="21" t="str">
        <f t="shared" si="8"/>
        <v>-</v>
      </c>
      <c r="BZ6" s="21">
        <f t="shared" si="8"/>
        <v>58.41</v>
      </c>
      <c r="CA6" s="20" t="str">
        <f>IF(CA7="","",IF(CA7="-","【-】","【"&amp;SUBSTITUTE(TEXT(CA7,"#,##0.00"),"-","△")&amp;"】"))</f>
        <v>【54.51】</v>
      </c>
      <c r="CB6" s="21" t="str">
        <f>IF(CB7="",NA(),CB7)</f>
        <v>-</v>
      </c>
      <c r="CC6" s="21" t="str">
        <f t="shared" ref="CC6:CK6" si="9">IF(CC7="",NA(),CC7)</f>
        <v>-</v>
      </c>
      <c r="CD6" s="21" t="str">
        <f t="shared" si="9"/>
        <v>-</v>
      </c>
      <c r="CE6" s="21" t="str">
        <f t="shared" si="9"/>
        <v>-</v>
      </c>
      <c r="CF6" s="21">
        <f t="shared" si="9"/>
        <v>185.98</v>
      </c>
      <c r="CG6" s="21" t="str">
        <f t="shared" si="9"/>
        <v>-</v>
      </c>
      <c r="CH6" s="21" t="str">
        <f t="shared" si="9"/>
        <v>-</v>
      </c>
      <c r="CI6" s="21" t="str">
        <f t="shared" si="9"/>
        <v>-</v>
      </c>
      <c r="CJ6" s="21" t="str">
        <f t="shared" si="9"/>
        <v>-</v>
      </c>
      <c r="CK6" s="21">
        <f t="shared" si="9"/>
        <v>267.33999999999997</v>
      </c>
      <c r="CL6" s="20" t="str">
        <f>IF(CL7="","",IF(CL7="-","【-】","【"&amp;SUBSTITUTE(TEXT(CL7,"#,##0.00"),"-","△")&amp;"】"))</f>
        <v>【286.33】</v>
      </c>
      <c r="CM6" s="21" t="str">
        <f>IF(CM7="",NA(),CM7)</f>
        <v>-</v>
      </c>
      <c r="CN6" s="21" t="str">
        <f t="shared" ref="CN6:CV6" si="10">IF(CN7="",NA(),CN7)</f>
        <v>-</v>
      </c>
      <c r="CO6" s="21" t="str">
        <f t="shared" si="10"/>
        <v>-</v>
      </c>
      <c r="CP6" s="21" t="str">
        <f t="shared" si="10"/>
        <v>-</v>
      </c>
      <c r="CQ6" s="21">
        <f t="shared" si="10"/>
        <v>50.78</v>
      </c>
      <c r="CR6" s="21" t="str">
        <f t="shared" si="10"/>
        <v>-</v>
      </c>
      <c r="CS6" s="21" t="str">
        <f t="shared" si="10"/>
        <v>-</v>
      </c>
      <c r="CT6" s="21" t="str">
        <f t="shared" si="10"/>
        <v>-</v>
      </c>
      <c r="CU6" s="21" t="str">
        <f t="shared" si="10"/>
        <v>-</v>
      </c>
      <c r="CV6" s="21">
        <f t="shared" si="10"/>
        <v>52.34</v>
      </c>
      <c r="CW6" s="20" t="str">
        <f>IF(CW7="","",IF(CW7="-","【-】","【"&amp;SUBSTITUTE(TEXT(CW7,"#,##0.00"),"-","△")&amp;"】"))</f>
        <v>【49.92】</v>
      </c>
      <c r="CX6" s="21" t="str">
        <f>IF(CX7="",NA(),CX7)</f>
        <v>-</v>
      </c>
      <c r="CY6" s="21" t="str">
        <f t="shared" ref="CY6:DG6" si="11">IF(CY7="",NA(),CY7)</f>
        <v>-</v>
      </c>
      <c r="CZ6" s="21" t="str">
        <f t="shared" si="11"/>
        <v>-</v>
      </c>
      <c r="DA6" s="21" t="str">
        <f t="shared" si="11"/>
        <v>-</v>
      </c>
      <c r="DB6" s="21">
        <f t="shared" si="11"/>
        <v>93.46</v>
      </c>
      <c r="DC6" s="21" t="str">
        <f t="shared" si="11"/>
        <v>-</v>
      </c>
      <c r="DD6" s="21" t="str">
        <f t="shared" si="11"/>
        <v>-</v>
      </c>
      <c r="DE6" s="21" t="str">
        <f t="shared" si="11"/>
        <v>-</v>
      </c>
      <c r="DF6" s="21" t="str">
        <f t="shared" si="11"/>
        <v>-</v>
      </c>
      <c r="DG6" s="21">
        <f t="shared" si="11"/>
        <v>90.05</v>
      </c>
      <c r="DH6" s="20" t="str">
        <f>IF(DH7="","",IF(DH7="-","【-】","【"&amp;SUBSTITUTE(TEXT(DH7,"#,##0.00"),"-","△")&amp;"】"))</f>
        <v>【87.80】</v>
      </c>
      <c r="DI6" s="21" t="str">
        <f>IF(DI7="",NA(),DI7)</f>
        <v>-</v>
      </c>
      <c r="DJ6" s="21" t="str">
        <f t="shared" ref="DJ6:DR6" si="12">IF(DJ7="",NA(),DJ7)</f>
        <v>-</v>
      </c>
      <c r="DK6" s="21" t="str">
        <f t="shared" si="12"/>
        <v>-</v>
      </c>
      <c r="DL6" s="21" t="str">
        <f t="shared" si="12"/>
        <v>-</v>
      </c>
      <c r="DM6" s="21">
        <f t="shared" si="12"/>
        <v>51.38</v>
      </c>
      <c r="DN6" s="21" t="str">
        <f t="shared" si="12"/>
        <v>-</v>
      </c>
      <c r="DO6" s="21" t="str">
        <f t="shared" si="12"/>
        <v>-</v>
      </c>
      <c r="DP6" s="21" t="str">
        <f t="shared" si="12"/>
        <v>-</v>
      </c>
      <c r="DQ6" s="21" t="str">
        <f t="shared" si="12"/>
        <v>-</v>
      </c>
      <c r="DR6" s="21">
        <f t="shared" si="12"/>
        <v>30.49</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0.05</v>
      </c>
      <c r="ED6" s="20" t="str">
        <f>IF(ED7="","",IF(ED7="-","【-】","【"&amp;SUBSTITUTE(TEXT(ED7,"#,##0.00"),"-","△")&amp;"】"))</f>
        <v>【0.03】</v>
      </c>
      <c r="EE6" s="21" t="str">
        <f>IF(EE7="",NA(),EE7)</f>
        <v>-</v>
      </c>
      <c r="EF6" s="21" t="str">
        <f t="shared" ref="EF6:EN6" si="14">IF(EF7="",NA(),EF7)</f>
        <v>-</v>
      </c>
      <c r="EG6" s="21" t="str">
        <f t="shared" si="14"/>
        <v>-</v>
      </c>
      <c r="EH6" s="21" t="str">
        <f t="shared" si="14"/>
        <v>-</v>
      </c>
      <c r="EI6" s="21">
        <f t="shared" si="14"/>
        <v>0.01</v>
      </c>
      <c r="EJ6" s="21" t="str">
        <f t="shared" si="14"/>
        <v>-</v>
      </c>
      <c r="EK6" s="21" t="str">
        <f t="shared" si="14"/>
        <v>-</v>
      </c>
      <c r="EL6" s="21" t="str">
        <f t="shared" si="14"/>
        <v>-</v>
      </c>
      <c r="EM6" s="21" t="str">
        <f t="shared" si="14"/>
        <v>-</v>
      </c>
      <c r="EN6" s="21">
        <f t="shared" si="14"/>
        <v>0.02</v>
      </c>
      <c r="EO6" s="20" t="str">
        <f>IF(EO7="","",IF(EO7="-","【-】","【"&amp;SUBSTITUTE(TEXT(EO7,"#,##0.00"),"-","△")&amp;"】"))</f>
        <v>【0.02】</v>
      </c>
    </row>
    <row r="7" spans="1:148" s="22" customFormat="1" x14ac:dyDescent="0.15">
      <c r="A7" s="14"/>
      <c r="B7" s="23">
        <v>2024</v>
      </c>
      <c r="C7" s="23">
        <v>85219</v>
      </c>
      <c r="D7" s="23">
        <v>46</v>
      </c>
      <c r="E7" s="23">
        <v>17</v>
      </c>
      <c r="F7" s="23">
        <v>5</v>
      </c>
      <c r="G7" s="23">
        <v>0</v>
      </c>
      <c r="H7" s="23" t="s">
        <v>96</v>
      </c>
      <c r="I7" s="23" t="s">
        <v>97</v>
      </c>
      <c r="J7" s="23" t="s">
        <v>98</v>
      </c>
      <c r="K7" s="23" t="s">
        <v>99</v>
      </c>
      <c r="L7" s="23" t="s">
        <v>100</v>
      </c>
      <c r="M7" s="23" t="s">
        <v>101</v>
      </c>
      <c r="N7" s="24" t="s">
        <v>102</v>
      </c>
      <c r="O7" s="24">
        <v>64.03</v>
      </c>
      <c r="P7" s="24">
        <v>25.33</v>
      </c>
      <c r="Q7" s="24">
        <v>100</v>
      </c>
      <c r="R7" s="24">
        <v>3520</v>
      </c>
      <c r="S7" s="24">
        <v>21082</v>
      </c>
      <c r="T7" s="24">
        <v>58.99</v>
      </c>
      <c r="U7" s="24">
        <v>357.38</v>
      </c>
      <c r="V7" s="24">
        <v>5325</v>
      </c>
      <c r="W7" s="24">
        <v>3.77</v>
      </c>
      <c r="X7" s="24">
        <v>1412.47</v>
      </c>
      <c r="Y7" s="24" t="s">
        <v>102</v>
      </c>
      <c r="Z7" s="24" t="s">
        <v>102</v>
      </c>
      <c r="AA7" s="24" t="s">
        <v>102</v>
      </c>
      <c r="AB7" s="24" t="s">
        <v>102</v>
      </c>
      <c r="AC7" s="24">
        <v>103.19</v>
      </c>
      <c r="AD7" s="24" t="s">
        <v>102</v>
      </c>
      <c r="AE7" s="24" t="s">
        <v>102</v>
      </c>
      <c r="AF7" s="24" t="s">
        <v>102</v>
      </c>
      <c r="AG7" s="24" t="s">
        <v>102</v>
      </c>
      <c r="AH7" s="24">
        <v>103.04</v>
      </c>
      <c r="AI7" s="24">
        <v>104.3</v>
      </c>
      <c r="AJ7" s="24" t="s">
        <v>102</v>
      </c>
      <c r="AK7" s="24" t="s">
        <v>102</v>
      </c>
      <c r="AL7" s="24" t="s">
        <v>102</v>
      </c>
      <c r="AM7" s="24" t="s">
        <v>102</v>
      </c>
      <c r="AN7" s="24">
        <v>0</v>
      </c>
      <c r="AO7" s="24" t="s">
        <v>102</v>
      </c>
      <c r="AP7" s="24" t="s">
        <v>102</v>
      </c>
      <c r="AQ7" s="24" t="s">
        <v>102</v>
      </c>
      <c r="AR7" s="24" t="s">
        <v>102</v>
      </c>
      <c r="AS7" s="24">
        <v>100.31</v>
      </c>
      <c r="AT7" s="24">
        <v>102.74</v>
      </c>
      <c r="AU7" s="24" t="s">
        <v>102</v>
      </c>
      <c r="AV7" s="24" t="s">
        <v>102</v>
      </c>
      <c r="AW7" s="24" t="s">
        <v>102</v>
      </c>
      <c r="AX7" s="24" t="s">
        <v>102</v>
      </c>
      <c r="AY7" s="24">
        <v>22.41</v>
      </c>
      <c r="AZ7" s="24" t="s">
        <v>102</v>
      </c>
      <c r="BA7" s="24" t="s">
        <v>102</v>
      </c>
      <c r="BB7" s="24" t="s">
        <v>102</v>
      </c>
      <c r="BC7" s="24" t="s">
        <v>102</v>
      </c>
      <c r="BD7" s="24">
        <v>41.03</v>
      </c>
      <c r="BE7" s="24">
        <v>47.19</v>
      </c>
      <c r="BF7" s="24" t="s">
        <v>102</v>
      </c>
      <c r="BG7" s="24" t="s">
        <v>102</v>
      </c>
      <c r="BH7" s="24" t="s">
        <v>102</v>
      </c>
      <c r="BI7" s="24" t="s">
        <v>102</v>
      </c>
      <c r="BJ7" s="24">
        <v>0</v>
      </c>
      <c r="BK7" s="24" t="s">
        <v>102</v>
      </c>
      <c r="BL7" s="24" t="s">
        <v>102</v>
      </c>
      <c r="BM7" s="24" t="s">
        <v>102</v>
      </c>
      <c r="BN7" s="24" t="s">
        <v>102</v>
      </c>
      <c r="BO7" s="24">
        <v>796.8</v>
      </c>
      <c r="BP7" s="24">
        <v>798.1</v>
      </c>
      <c r="BQ7" s="24" t="s">
        <v>102</v>
      </c>
      <c r="BR7" s="24" t="s">
        <v>102</v>
      </c>
      <c r="BS7" s="24" t="s">
        <v>102</v>
      </c>
      <c r="BT7" s="24" t="s">
        <v>102</v>
      </c>
      <c r="BU7" s="24">
        <v>64.849999999999994</v>
      </c>
      <c r="BV7" s="24" t="s">
        <v>102</v>
      </c>
      <c r="BW7" s="24" t="s">
        <v>102</v>
      </c>
      <c r="BX7" s="24" t="s">
        <v>102</v>
      </c>
      <c r="BY7" s="24" t="s">
        <v>102</v>
      </c>
      <c r="BZ7" s="24">
        <v>58.41</v>
      </c>
      <c r="CA7" s="24">
        <v>54.51</v>
      </c>
      <c r="CB7" s="24" t="s">
        <v>102</v>
      </c>
      <c r="CC7" s="24" t="s">
        <v>102</v>
      </c>
      <c r="CD7" s="24" t="s">
        <v>102</v>
      </c>
      <c r="CE7" s="24" t="s">
        <v>102</v>
      </c>
      <c r="CF7" s="24">
        <v>185.98</v>
      </c>
      <c r="CG7" s="24" t="s">
        <v>102</v>
      </c>
      <c r="CH7" s="24" t="s">
        <v>102</v>
      </c>
      <c r="CI7" s="24" t="s">
        <v>102</v>
      </c>
      <c r="CJ7" s="24" t="s">
        <v>102</v>
      </c>
      <c r="CK7" s="24">
        <v>267.33999999999997</v>
      </c>
      <c r="CL7" s="24">
        <v>286.33</v>
      </c>
      <c r="CM7" s="24" t="s">
        <v>102</v>
      </c>
      <c r="CN7" s="24" t="s">
        <v>102</v>
      </c>
      <c r="CO7" s="24" t="s">
        <v>102</v>
      </c>
      <c r="CP7" s="24" t="s">
        <v>102</v>
      </c>
      <c r="CQ7" s="24">
        <v>50.78</v>
      </c>
      <c r="CR7" s="24" t="s">
        <v>102</v>
      </c>
      <c r="CS7" s="24" t="s">
        <v>102</v>
      </c>
      <c r="CT7" s="24" t="s">
        <v>102</v>
      </c>
      <c r="CU7" s="24" t="s">
        <v>102</v>
      </c>
      <c r="CV7" s="24">
        <v>52.34</v>
      </c>
      <c r="CW7" s="24">
        <v>49.92</v>
      </c>
      <c r="CX7" s="24" t="s">
        <v>102</v>
      </c>
      <c r="CY7" s="24" t="s">
        <v>102</v>
      </c>
      <c r="CZ7" s="24" t="s">
        <v>102</v>
      </c>
      <c r="DA7" s="24" t="s">
        <v>102</v>
      </c>
      <c r="DB7" s="24">
        <v>93.46</v>
      </c>
      <c r="DC7" s="24" t="s">
        <v>102</v>
      </c>
      <c r="DD7" s="24" t="s">
        <v>102</v>
      </c>
      <c r="DE7" s="24" t="s">
        <v>102</v>
      </c>
      <c r="DF7" s="24" t="s">
        <v>102</v>
      </c>
      <c r="DG7" s="24">
        <v>90.05</v>
      </c>
      <c r="DH7" s="24">
        <v>87.8</v>
      </c>
      <c r="DI7" s="24" t="s">
        <v>102</v>
      </c>
      <c r="DJ7" s="24" t="s">
        <v>102</v>
      </c>
      <c r="DK7" s="24" t="s">
        <v>102</v>
      </c>
      <c r="DL7" s="24" t="s">
        <v>102</v>
      </c>
      <c r="DM7" s="24">
        <v>51.38</v>
      </c>
      <c r="DN7" s="24" t="s">
        <v>102</v>
      </c>
      <c r="DO7" s="24" t="s">
        <v>102</v>
      </c>
      <c r="DP7" s="24" t="s">
        <v>102</v>
      </c>
      <c r="DQ7" s="24" t="s">
        <v>102</v>
      </c>
      <c r="DR7" s="24">
        <v>30.49</v>
      </c>
      <c r="DS7" s="24">
        <v>28.46</v>
      </c>
      <c r="DT7" s="24" t="s">
        <v>102</v>
      </c>
      <c r="DU7" s="24" t="s">
        <v>102</v>
      </c>
      <c r="DV7" s="24" t="s">
        <v>102</v>
      </c>
      <c r="DW7" s="24" t="s">
        <v>102</v>
      </c>
      <c r="DX7" s="24">
        <v>0</v>
      </c>
      <c r="DY7" s="24" t="s">
        <v>102</v>
      </c>
      <c r="DZ7" s="24" t="s">
        <v>102</v>
      </c>
      <c r="EA7" s="24" t="s">
        <v>102</v>
      </c>
      <c r="EB7" s="24" t="s">
        <v>102</v>
      </c>
      <c r="EC7" s="24">
        <v>0.05</v>
      </c>
      <c r="ED7" s="24">
        <v>0.03</v>
      </c>
      <c r="EE7" s="24" t="s">
        <v>102</v>
      </c>
      <c r="EF7" s="24" t="s">
        <v>102</v>
      </c>
      <c r="EG7" s="24" t="s">
        <v>102</v>
      </c>
      <c r="EH7" s="24" t="s">
        <v>102</v>
      </c>
      <c r="EI7" s="24">
        <v>0.01</v>
      </c>
      <c r="EJ7" s="24" t="s">
        <v>102</v>
      </c>
      <c r="EK7" s="24" t="s">
        <v>102</v>
      </c>
      <c r="EL7" s="24" t="s">
        <v>102</v>
      </c>
      <c r="EM7" s="24" t="s">
        <v>102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2026-01-26T23:37:48Z</cp:lastPrinted>
  <dcterms:created xsi:type="dcterms:W3CDTF">2025-12-23T06:17:55Z</dcterms:created>
  <dcterms:modified xsi:type="dcterms:W3CDTF">2026-02-26T07:09:02Z</dcterms:modified>
  <cp:category/>
</cp:coreProperties>
</file>