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B045C105-B6E3-4FD5-9998-3A313B800305}" xr6:coauthVersionLast="47" xr6:coauthVersionMax="47" xr10:uidLastSave="{00000000-0000-0000-0000-000000000000}"/>
  <workbookProtection workbookAlgorithmName="SHA-512" workbookHashValue="L3TvMHArHdTSenhX7Dcmk7I0DgQQt1cD0hkcECAiXOjEUE5b7WmQXQH18F1EARzS3ROzVFsOeCcjMoJGHVWsKA==" workbookSaltValue="msYO5AZhyFZyP/RhRg2sU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T10" i="4"/>
  <c r="AL10" i="4"/>
  <c r="W10" i="4"/>
  <c r="I10" i="4"/>
  <c r="BB8" i="4"/>
  <c r="AT8" i="4"/>
  <c r="AD8" i="4"/>
  <c r="W8" i="4"/>
  <c r="P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<sst xmlns="http://schemas.openxmlformats.org/spreadsheetml/2006/main" count="228" uniqueCount="115">
  <si>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</si>
  <si>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</si>
  <si>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</si>
  <si>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</si>
  <si>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</si>
  <si>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</si>
  <si>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</si>
  <si>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</si>
  <si>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</si>
  <si>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</si>
  <si>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</si>
  <si>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</si>
  <si>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</si>
  <si>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</si>
  <si>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</si>
  <si>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</si>
  <si>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</si>
  <si>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</si>
  <si>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</si>
  <si>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</si>
  <si>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</si>
  <si>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</si>
  <si>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</si>
  <si>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</si>
  <si>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</si>
  <si>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</si>
  <si>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</si>
  <si>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</si>
  <si>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</si>
  <si>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</si>
  <si>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</si>
  <si>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</si>
  <si>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</si>
  <si>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</si>
  <si>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</si>
  <si>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</si>
  <si>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</si>
  <si>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</si>
  <si>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</si>
  <si>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</si>
  <si>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</si>
  <si>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</si>
  <si>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</si>
  <si>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</si>
  <si>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</si>
  <si>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</si>
  <si>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</si>
  <si>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</si>
  <si>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</si>
  <si>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</si>
  <si>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</si>
  <si>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</si>
  <si>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</si>
  <si>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</si>
  <si>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</si>
  <si>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</si>
  <si>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</si>
  <si>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</si>
  <si>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</si>
  <si>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</si>
  <si>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</si>
  <si>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</si>
  <si>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</si>
  <si>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</si>
  <si>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</si>
  <si>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</si>
  <si>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</si>
  <si>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</si>
  <si>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</si>
  <si>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</si>
  <si>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</si>
  <si>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</si>
  <si>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</si>
  <si>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</si>
  <si>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</si>
  <si>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</si>
  <si>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</si>
  <si>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</si>
  <si>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</si>
  <si>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</si>
  <si>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</si>
  <si>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</si>
  <si>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</si>
  <si>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</si>
  <si>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</si>
  <si>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</si>
  <si>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</si>
  <si>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</si>
  <si>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</si>
  <si>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</si>
  <si>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</si>
  <si>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</si>
  <si>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</si>
  <si>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河内町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</si>
  <si>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</si>
  <si>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</si>
  <si>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</si>
  <si>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</si>
  <si>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</si>
  <si>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</si>
  <si>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</si>
  <si>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</si>
  <si>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</si>
  <si>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</si>
  <si>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</si>
  <si>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</si>
  <si>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</si>
  <si>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</si>
  <si>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</si>
  <si>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</si>
  <si>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</si>
  <si>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</si>
  <si>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有形固定資産減価償却率は類似団体と比較しても高い状況です。配水ポンプや非常用発電機などは比較的新しいですが、その他の保有資産の更新が進まないため年々数値が上がっています。今後、耐用年数が近づくものから効率的に更新できるかが課題となります。</t>
    </r>
    <r>
      <rPr>
        <sz val="11"/>
        <color rgb="FFFF0000"/>
        <rFont val="ＭＳ ゴシック"/>
        <family val="3"/>
        <charset val="128"/>
      </rPr>
      <t xml:space="preserve">
</t>
    </r>
    <r>
      <rPr>
        <sz val="11"/>
        <color theme="1"/>
        <rFont val="ＭＳ ゴシック"/>
        <family val="3"/>
        <charset val="128"/>
      </rPr>
      <t>②管路経年化率は類似団体と比較しても低い水準を保っていますが、広域化事業開始後の管路が耐用年数を迎えると上昇することとなります。今後は管路の長寿命化、耐震化を含め更新を検討していく必要があります。</t>
    </r>
    <r>
      <rPr>
        <sz val="11"/>
        <color rgb="FFFF0000"/>
        <rFont val="ＭＳ ゴシック"/>
        <family val="3"/>
        <charset val="128"/>
      </rPr>
      <t xml:space="preserve">
</t>
    </r>
    <r>
      <rPr>
        <sz val="11"/>
        <color theme="1"/>
        <rFont val="ＭＳ ゴシック"/>
        <family val="3"/>
        <charset val="128"/>
      </rPr>
      <t>③管路更新率が低い理由は、前年度同様、主に水管橋の更新を行ったためと思われます。水管橋の更新は、通常の布設替えと比べて短い距離で多額の費用を要するため、管路更新率が上昇しない要因の一つです。</t>
    </r>
    <rPh sb="1" eb="7">
      <t>ユウケイコテイシサン</t>
    </rPh>
    <rPh sb="7" eb="9">
      <t>ゲンカ</t>
    </rPh>
    <rPh sb="9" eb="12">
      <t>ショウキャクリツ</t>
    </rPh>
    <rPh sb="13" eb="17">
      <t>ルイジダンタイ</t>
    </rPh>
    <rPh sb="18" eb="20">
      <t>ヒカク</t>
    </rPh>
    <rPh sb="23" eb="24">
      <t>タカ</t>
    </rPh>
    <rPh sb="25" eb="27">
      <t>ジョウキョウ</t>
    </rPh>
    <rPh sb="30" eb="32">
      <t>ハイスイ</t>
    </rPh>
    <rPh sb="36" eb="42">
      <t>ヒジョウヨウハツデンキ</t>
    </rPh>
    <rPh sb="45" eb="48">
      <t>ヒカクテキ</t>
    </rPh>
    <rPh sb="48" eb="49">
      <t>アタラ</t>
    </rPh>
    <rPh sb="57" eb="58">
      <t>タ</t>
    </rPh>
    <rPh sb="59" eb="63">
      <t>ホユウシサン</t>
    </rPh>
    <rPh sb="64" eb="66">
      <t>コウシン</t>
    </rPh>
    <rPh sb="67" eb="68">
      <t>スス</t>
    </rPh>
    <rPh sb="73" eb="75">
      <t>ネンネン</t>
    </rPh>
    <rPh sb="75" eb="77">
      <t>スウチ</t>
    </rPh>
    <rPh sb="78" eb="79">
      <t>ア</t>
    </rPh>
    <rPh sb="86" eb="88">
      <t>コンゴ</t>
    </rPh>
    <rPh sb="89" eb="93">
      <t>タイヨウネンスウ</t>
    </rPh>
    <rPh sb="94" eb="95">
      <t>チカ</t>
    </rPh>
    <rPh sb="101" eb="104">
      <t>コウリツテキ</t>
    </rPh>
    <rPh sb="105" eb="107">
      <t>コウシン</t>
    </rPh>
    <rPh sb="112" eb="114">
      <t>カダイ</t>
    </rPh>
    <rPh sb="122" eb="124">
      <t>カンロ</t>
    </rPh>
    <rPh sb="124" eb="128">
      <t>ケイネンカリツ</t>
    </rPh>
    <rPh sb="129" eb="133">
      <t>ルイジダンタイ</t>
    </rPh>
    <rPh sb="134" eb="136">
      <t>ヒカク</t>
    </rPh>
    <rPh sb="139" eb="140">
      <t>ヒク</t>
    </rPh>
    <rPh sb="141" eb="143">
      <t>スイジュン</t>
    </rPh>
    <rPh sb="144" eb="145">
      <t>タモ</t>
    </rPh>
    <rPh sb="152" eb="155">
      <t>コウイキカ</t>
    </rPh>
    <rPh sb="155" eb="157">
      <t>ジギョウ</t>
    </rPh>
    <rPh sb="157" eb="160">
      <t>カイシゴ</t>
    </rPh>
    <rPh sb="161" eb="163">
      <t>カンロ</t>
    </rPh>
    <rPh sb="164" eb="168">
      <t>タイヨウネンスウ</t>
    </rPh>
    <rPh sb="169" eb="170">
      <t>ムカ</t>
    </rPh>
    <rPh sb="173" eb="175">
      <t>ジョウショウ</t>
    </rPh>
    <rPh sb="185" eb="187">
      <t>コンゴ</t>
    </rPh>
    <rPh sb="188" eb="190">
      <t>カンロ</t>
    </rPh>
    <rPh sb="191" eb="195">
      <t>チョウジュミョウカ</t>
    </rPh>
    <rPh sb="196" eb="199">
      <t>タイシンカ</t>
    </rPh>
    <rPh sb="200" eb="201">
      <t>フク</t>
    </rPh>
    <rPh sb="202" eb="204">
      <t>コウシン</t>
    </rPh>
    <rPh sb="205" eb="207">
      <t>ケントウ</t>
    </rPh>
    <rPh sb="211" eb="213">
      <t>ヒツヨウ</t>
    </rPh>
    <rPh sb="227" eb="228">
      <t>ヒク</t>
    </rPh>
    <rPh sb="229" eb="231">
      <t>リユウ</t>
    </rPh>
    <rPh sb="233" eb="236">
      <t>ゼンネンド</t>
    </rPh>
    <rPh sb="236" eb="238">
      <t>ドウヨウ</t>
    </rPh>
    <rPh sb="239" eb="240">
      <t>オモ</t>
    </rPh>
    <rPh sb="241" eb="244">
      <t>スイカンキョウ</t>
    </rPh>
    <rPh sb="245" eb="247">
      <t>コウシン</t>
    </rPh>
    <rPh sb="248" eb="249">
      <t>オコナ</t>
    </rPh>
    <rPh sb="254" eb="255">
      <t>オモ</t>
    </rPh>
    <rPh sb="260" eb="263">
      <t>スイカンキョウ</t>
    </rPh>
    <rPh sb="264" eb="266">
      <t>コウシン</t>
    </rPh>
    <rPh sb="268" eb="270">
      <t>ツウジョウ</t>
    </rPh>
    <rPh sb="271" eb="274">
      <t>フセツガ</t>
    </rPh>
    <rPh sb="276" eb="277">
      <t>クラ</t>
    </rPh>
    <rPh sb="279" eb="280">
      <t>ミジカ</t>
    </rPh>
    <rPh sb="281" eb="283">
      <t>キョリ</t>
    </rPh>
    <rPh sb="284" eb="286">
      <t>タガク</t>
    </rPh>
    <rPh sb="287" eb="289">
      <t>ヒヨウ</t>
    </rPh>
    <rPh sb="290" eb="291">
      <t>ヨウ</t>
    </rPh>
    <rPh sb="296" eb="301">
      <t>カンロコウシンリツ</t>
    </rPh>
    <rPh sb="302" eb="304">
      <t>ジョウショウ</t>
    </rPh>
    <rPh sb="307" eb="309">
      <t>ヨウイン</t>
    </rPh>
    <rPh sb="310" eb="311">
      <t>ヒト</t>
    </rPh>
    <phoneticPr fontId="4"/>
  </si>
  <si>
    <r>
      <rPr>
        <sz val="11"/>
        <color theme="1"/>
        <rFont val="ＭＳ ゴシック"/>
        <family val="3"/>
        <charset val="128"/>
      </rPr>
      <t>①経常収支比率は前年度と比較して、経常利益が1,642千円増加したことにより0.74％上昇しました。また、年度ごとに変動があるのは収益に占める給水収益の割合が大きいためと考えられます。</t>
    </r>
    <r>
      <rPr>
        <sz val="11"/>
        <color rgb="FFFF0000"/>
        <rFont val="ＭＳ ゴシック"/>
        <family val="3"/>
        <charset val="128"/>
      </rPr>
      <t xml:space="preserve">
</t>
    </r>
    <r>
      <rPr>
        <sz val="11"/>
        <color theme="1"/>
        <rFont val="ＭＳ ゴシック"/>
        <family val="3"/>
        <charset val="128"/>
      </rPr>
      <t>②累積欠損金比率は0％を維持しています。この比率は営業収益に対する累積欠損金の状況を表す指標であり、0％であることが求められます。</t>
    </r>
    <r>
      <rPr>
        <sz val="11"/>
        <color rgb="FFFF0000"/>
        <rFont val="ＭＳ ゴシック"/>
        <family val="3"/>
        <charset val="128"/>
      </rPr>
      <t xml:space="preserve">
</t>
    </r>
    <r>
      <rPr>
        <sz val="11"/>
        <color theme="1"/>
        <rFont val="ＭＳ ゴシック"/>
        <family val="3"/>
        <charset val="128"/>
      </rPr>
      <t>③流動化比率は類似団体の平均よりも高い水準で推移しており、当年度は411.84％でした。この数値は100％以上であることが求められています。</t>
    </r>
    <r>
      <rPr>
        <sz val="11"/>
        <color rgb="FFFF0000"/>
        <rFont val="ＭＳ ゴシック"/>
        <family val="3"/>
        <charset val="128"/>
      </rPr>
      <t xml:space="preserve">
</t>
    </r>
    <r>
      <rPr>
        <sz val="11"/>
        <color theme="1"/>
        <rFont val="ＭＳ ゴシック"/>
        <family val="3"/>
        <charset val="128"/>
      </rPr>
      <t>④企業債残高対給水収益比率は類似団体と比較しても大幅に下回っています。新規事業開始段階で企業債の償還が完了しているためと考えられます。</t>
    </r>
    <r>
      <rPr>
        <sz val="11"/>
        <color rgb="FFFF0000"/>
        <rFont val="ＭＳ ゴシック"/>
        <family val="3"/>
        <charset val="128"/>
      </rPr>
      <t xml:space="preserve">
</t>
    </r>
    <r>
      <rPr>
        <sz val="11"/>
        <color theme="1"/>
        <rFont val="ＭＳ ゴシック"/>
        <family val="3"/>
        <charset val="128"/>
      </rPr>
      <t>⑤料金回収率は経常経費は減少したが、年間総有収水量も減少したことにより2.11％の上昇にとどまりました。</t>
    </r>
    <r>
      <rPr>
        <sz val="11"/>
        <color rgb="FFFF0000"/>
        <rFont val="ＭＳ ゴシック"/>
        <family val="3"/>
        <charset val="128"/>
      </rPr>
      <t xml:space="preserve">
</t>
    </r>
    <r>
      <rPr>
        <sz val="11"/>
        <color theme="1"/>
        <rFont val="ＭＳ ゴシック"/>
        <family val="3"/>
        <charset val="128"/>
      </rPr>
      <t>⑥給水原価が類似団体よりも高いのは、県企業局からの受水が100％であるためです。施設の効率的な運用や経費の削減により対応することが必要と考えられます。</t>
    </r>
    <r>
      <rPr>
        <sz val="11"/>
        <color rgb="FFFF0000"/>
        <rFont val="ＭＳ ゴシック"/>
        <family val="3"/>
        <charset val="128"/>
      </rPr>
      <t xml:space="preserve">
</t>
    </r>
    <r>
      <rPr>
        <sz val="11"/>
        <color theme="1"/>
        <rFont val="ＭＳ ゴシック"/>
        <family val="3"/>
        <charset val="128"/>
      </rPr>
      <t>⑦施設利用率は類似団体と比較して高い水準を保っています。一日平均配水量に対して十分な配水能力があることが分かりますが、今後、給水人口の減少などを踏まえ契約水量の見直しなども必要になると思われます。</t>
    </r>
    <r>
      <rPr>
        <sz val="11"/>
        <color rgb="FFFF0000"/>
        <rFont val="ＭＳ ゴシック"/>
        <family val="3"/>
        <charset val="128"/>
      </rPr>
      <t xml:space="preserve">
</t>
    </r>
    <r>
      <rPr>
        <sz val="11"/>
        <color theme="1"/>
        <rFont val="ＭＳ ゴシック"/>
        <family val="3"/>
        <charset val="128"/>
      </rPr>
      <t>⑧有収率は類似団体と比較して高い水準を保っていますが、大規模な漏水が発生したため前年度より4.59％低下しました。</t>
    </r>
    <rPh sb="1" eb="7">
      <t>ケイジョウシュウシヒリツ</t>
    </rPh>
    <rPh sb="8" eb="11">
      <t>ゼンネンド</t>
    </rPh>
    <rPh sb="12" eb="14">
      <t>ヒカク</t>
    </rPh>
    <rPh sb="17" eb="21">
      <t>ケイジョウリエキ</t>
    </rPh>
    <rPh sb="27" eb="29">
      <t>センエン</t>
    </rPh>
    <rPh sb="29" eb="31">
      <t>ゾウカ</t>
    </rPh>
    <rPh sb="43" eb="45">
      <t>ジョウショウ</t>
    </rPh>
    <rPh sb="53" eb="55">
      <t>ネンド</t>
    </rPh>
    <rPh sb="58" eb="60">
      <t>ヘンドウ</t>
    </rPh>
    <rPh sb="65" eb="67">
      <t>シュウエキ</t>
    </rPh>
    <rPh sb="68" eb="69">
      <t>シ</t>
    </rPh>
    <rPh sb="71" eb="75">
      <t>キュウスイシュウエキ</t>
    </rPh>
    <rPh sb="76" eb="78">
      <t>ワリアイ</t>
    </rPh>
    <rPh sb="79" eb="80">
      <t>オオ</t>
    </rPh>
    <rPh sb="85" eb="86">
      <t>カンガ</t>
    </rPh>
    <rPh sb="94" eb="96">
      <t>ルイセキ</t>
    </rPh>
    <rPh sb="96" eb="98">
      <t>ケッソン</t>
    </rPh>
    <rPh sb="98" eb="99">
      <t>キン</t>
    </rPh>
    <rPh sb="99" eb="101">
      <t>ヒリツ</t>
    </rPh>
    <rPh sb="105" eb="107">
      <t>イジ</t>
    </rPh>
    <rPh sb="115" eb="117">
      <t>ヒリツ</t>
    </rPh>
    <rPh sb="118" eb="120">
      <t>エイギョウ</t>
    </rPh>
    <rPh sb="120" eb="122">
      <t>シュウエキ</t>
    </rPh>
    <rPh sb="123" eb="124">
      <t>タイ</t>
    </rPh>
    <rPh sb="126" eb="128">
      <t>ルイセキ</t>
    </rPh>
    <rPh sb="128" eb="131">
      <t>ケッソンキン</t>
    </rPh>
    <rPh sb="132" eb="134">
      <t>ジョウキョウ</t>
    </rPh>
    <rPh sb="135" eb="136">
      <t>アラワ</t>
    </rPh>
    <rPh sb="137" eb="139">
      <t>シヒョウ</t>
    </rPh>
    <rPh sb="151" eb="152">
      <t>モト</t>
    </rPh>
    <rPh sb="160" eb="163">
      <t>リュウドウカ</t>
    </rPh>
    <rPh sb="163" eb="165">
      <t>ヒリツ</t>
    </rPh>
    <rPh sb="166" eb="170">
      <t>ルイジダンタイ</t>
    </rPh>
    <rPh sb="171" eb="173">
      <t>ヘイキン</t>
    </rPh>
    <rPh sb="176" eb="177">
      <t>タカ</t>
    </rPh>
    <rPh sb="178" eb="180">
      <t>スイジュン</t>
    </rPh>
    <rPh sb="181" eb="183">
      <t>スイイ</t>
    </rPh>
    <rPh sb="188" eb="191">
      <t>トウネンド</t>
    </rPh>
    <rPh sb="205" eb="207">
      <t>スウチ</t>
    </rPh>
    <rPh sb="212" eb="214">
      <t>イジョウ</t>
    </rPh>
    <rPh sb="220" eb="221">
      <t>モト</t>
    </rPh>
    <rPh sb="231" eb="236">
      <t>キギョウサイザンダカ</t>
    </rPh>
    <rPh sb="236" eb="237">
      <t>タイ</t>
    </rPh>
    <rPh sb="237" eb="239">
      <t>キュウスイ</t>
    </rPh>
    <rPh sb="239" eb="241">
      <t>シュウエキ</t>
    </rPh>
    <rPh sb="241" eb="243">
      <t>ヒリツ</t>
    </rPh>
    <rPh sb="244" eb="248">
      <t>ルイジダンタイ</t>
    </rPh>
    <rPh sb="249" eb="251">
      <t>ヒカク</t>
    </rPh>
    <rPh sb="254" eb="256">
      <t>オオハバ</t>
    </rPh>
    <rPh sb="257" eb="259">
      <t>シタマワ</t>
    </rPh>
    <rPh sb="265" eb="269">
      <t>シンキジギョウ</t>
    </rPh>
    <rPh sb="269" eb="273">
      <t>カイシダンカイ</t>
    </rPh>
    <rPh sb="274" eb="277">
      <t>キギョウサイ</t>
    </rPh>
    <rPh sb="278" eb="280">
      <t>ショウカン</t>
    </rPh>
    <rPh sb="281" eb="283">
      <t>カンリョウ</t>
    </rPh>
    <rPh sb="290" eb="291">
      <t>カンガ</t>
    </rPh>
    <rPh sb="299" eb="301">
      <t>リョウキン</t>
    </rPh>
    <rPh sb="301" eb="304">
      <t>カイシュウリツ</t>
    </rPh>
    <rPh sb="305" eb="309">
      <t>ケイジョウケイヒ</t>
    </rPh>
    <rPh sb="310" eb="312">
      <t>ゲンショウ</t>
    </rPh>
    <rPh sb="316" eb="318">
      <t>ネンカン</t>
    </rPh>
    <rPh sb="318" eb="323">
      <t>ソウユウシュウスイリョウ</t>
    </rPh>
    <rPh sb="324" eb="326">
      <t>ゲンショウ</t>
    </rPh>
    <rPh sb="339" eb="341">
      <t>ジョウショウ</t>
    </rPh>
    <rPh sb="352" eb="356">
      <t>キュウスイゲンカ</t>
    </rPh>
    <rPh sb="357" eb="359">
      <t>ルイジ</t>
    </rPh>
    <rPh sb="359" eb="361">
      <t>ダンタイ</t>
    </rPh>
    <rPh sb="364" eb="365">
      <t>タカ</t>
    </rPh>
    <rPh sb="369" eb="370">
      <t>ケン</t>
    </rPh>
    <rPh sb="370" eb="373">
      <t>キギョウキョク</t>
    </rPh>
    <rPh sb="376" eb="378">
      <t>ジュスイ</t>
    </rPh>
    <rPh sb="391" eb="393">
      <t>シセツ</t>
    </rPh>
    <rPh sb="394" eb="397">
      <t>コウリツテキ</t>
    </rPh>
    <rPh sb="398" eb="400">
      <t>ウンヨウ</t>
    </rPh>
    <rPh sb="401" eb="403">
      <t>ケイヒ</t>
    </rPh>
    <rPh sb="404" eb="406">
      <t>サクゲン</t>
    </rPh>
    <rPh sb="409" eb="411">
      <t>タイオウ</t>
    </rPh>
    <rPh sb="416" eb="418">
      <t>ヒツヨウ</t>
    </rPh>
    <rPh sb="419" eb="420">
      <t>カンガ</t>
    </rPh>
    <rPh sb="428" eb="433">
      <t>シセツリヨウリツ</t>
    </rPh>
    <rPh sb="434" eb="438">
      <t>ルイジダンタイ</t>
    </rPh>
    <rPh sb="439" eb="441">
      <t>ヒカク</t>
    </rPh>
    <rPh sb="443" eb="444">
      <t>タカ</t>
    </rPh>
    <rPh sb="445" eb="447">
      <t>スイジュン</t>
    </rPh>
    <rPh sb="448" eb="449">
      <t>タモ</t>
    </rPh>
    <rPh sb="455" eb="457">
      <t>イチニチ</t>
    </rPh>
    <rPh sb="457" eb="459">
      <t>ヘイキン</t>
    </rPh>
    <rPh sb="459" eb="462">
      <t>ハイスイリョウ</t>
    </rPh>
    <rPh sb="463" eb="464">
      <t>タイ</t>
    </rPh>
    <rPh sb="466" eb="468">
      <t>ジュウブン</t>
    </rPh>
    <rPh sb="469" eb="473">
      <t>ハイスイノウリョク</t>
    </rPh>
    <rPh sb="479" eb="480">
      <t>ワ</t>
    </rPh>
    <rPh sb="486" eb="488">
      <t>コンゴ</t>
    </rPh>
    <rPh sb="489" eb="493">
      <t>キュウスイジンコウ</t>
    </rPh>
    <rPh sb="494" eb="496">
      <t>ゲンショウ</t>
    </rPh>
    <rPh sb="499" eb="500">
      <t>フ</t>
    </rPh>
    <rPh sb="502" eb="506">
      <t>ケイヤクスイリョウ</t>
    </rPh>
    <rPh sb="507" eb="509">
      <t>ミナオ</t>
    </rPh>
    <rPh sb="513" eb="515">
      <t>ヒツヨウ</t>
    </rPh>
    <rPh sb="519" eb="520">
      <t>オモ</t>
    </rPh>
    <rPh sb="527" eb="530">
      <t>ユウシュウリツ</t>
    </rPh>
    <rPh sb="531" eb="535">
      <t>ルイジダンタイ</t>
    </rPh>
    <rPh sb="536" eb="538">
      <t>ヒカク</t>
    </rPh>
    <rPh sb="540" eb="541">
      <t>タカ</t>
    </rPh>
    <rPh sb="542" eb="544">
      <t>スイジュン</t>
    </rPh>
    <rPh sb="545" eb="546">
      <t>タモ</t>
    </rPh>
    <rPh sb="553" eb="556">
      <t>ダイキボ</t>
    </rPh>
    <rPh sb="557" eb="559">
      <t>ロウスイ</t>
    </rPh>
    <rPh sb="560" eb="562">
      <t>ハッセイ</t>
    </rPh>
    <rPh sb="566" eb="569">
      <t>ゼンネンド</t>
    </rPh>
    <rPh sb="576" eb="578">
      <t>テイカ</t>
    </rPh>
    <phoneticPr fontId="4"/>
  </si>
  <si>
    <t>配水池やポンプ設備などは東日本大震災以降に更新を完了しているが、簡易水道時代からの管路が多く存在し漏水等が懸念されています。
水道事業に携わる職員の高齢化が進み、特に技術職が確保できない状況です。また、水道工事事業者も減少しており、急な漏水などへの対処が困難になっています。今後は、広域連携などで対応する必要があります。
給水人口は年々減少しており、これに伴い給水収益も減少しています。対して、物価高騰の影響を受け、費用が増加する傾向にあります。今後は経費削減に努めるとともに、漏水調査やAI診断を活用し、優先度の高い管路から耐震管への布設替を計画的に行い有収率の向上につなげていく必要があります。</t>
    <rPh sb="0" eb="3">
      <t>ハイスイチ</t>
    </rPh>
    <rPh sb="7" eb="9">
      <t>セツビ</t>
    </rPh>
    <rPh sb="12" eb="18">
      <t>ヒガシニホンダイシンサイ</t>
    </rPh>
    <rPh sb="18" eb="20">
      <t>イコウ</t>
    </rPh>
    <rPh sb="21" eb="23">
      <t>コウシン</t>
    </rPh>
    <rPh sb="24" eb="26">
      <t>カンリョウ</t>
    </rPh>
    <rPh sb="32" eb="38">
      <t>カンイスイドウジダイ</t>
    </rPh>
    <rPh sb="41" eb="43">
      <t>カンロ</t>
    </rPh>
    <rPh sb="44" eb="45">
      <t>オオ</t>
    </rPh>
    <rPh sb="46" eb="48">
      <t>ソンザイ</t>
    </rPh>
    <rPh sb="49" eb="52">
      <t>ロウスイトウ</t>
    </rPh>
    <rPh sb="53" eb="55">
      <t>ケネン</t>
    </rPh>
    <rPh sb="64" eb="68">
      <t>スイドウジギョウ</t>
    </rPh>
    <rPh sb="69" eb="70">
      <t>タズサ</t>
    </rPh>
    <rPh sb="72" eb="74">
      <t>ショクイン</t>
    </rPh>
    <rPh sb="75" eb="78">
      <t>コウレイカ</t>
    </rPh>
    <rPh sb="79" eb="80">
      <t>スス</t>
    </rPh>
    <rPh sb="82" eb="83">
      <t>トク</t>
    </rPh>
    <rPh sb="84" eb="87">
      <t>ギジュツショク</t>
    </rPh>
    <rPh sb="88" eb="90">
      <t>カクホ</t>
    </rPh>
    <rPh sb="94" eb="96">
      <t>ジョウキョウ</t>
    </rPh>
    <rPh sb="102" eb="104">
      <t>スイドウ</t>
    </rPh>
    <rPh sb="104" eb="106">
      <t>コウジ</t>
    </rPh>
    <rPh sb="106" eb="109">
      <t>ジギョウシャ</t>
    </rPh>
    <rPh sb="110" eb="112">
      <t>ゲンショウ</t>
    </rPh>
    <rPh sb="117" eb="118">
      <t>キュウ</t>
    </rPh>
    <rPh sb="119" eb="121">
      <t>ロウスイ</t>
    </rPh>
    <rPh sb="125" eb="127">
      <t>タイショ</t>
    </rPh>
    <rPh sb="128" eb="130">
      <t>コンナン</t>
    </rPh>
    <rPh sb="138" eb="140">
      <t>コンゴ</t>
    </rPh>
    <rPh sb="142" eb="146">
      <t>コウイキレンケイ</t>
    </rPh>
    <rPh sb="149" eb="151">
      <t>タイオウ</t>
    </rPh>
    <rPh sb="153" eb="155">
      <t>ヒツヨウ</t>
    </rPh>
    <rPh sb="163" eb="165">
      <t>キュウスイ</t>
    </rPh>
    <rPh sb="165" eb="167">
      <t>ジンコウ</t>
    </rPh>
    <rPh sb="168" eb="170">
      <t>ネンネン</t>
    </rPh>
    <rPh sb="170" eb="172">
      <t>ゲンショウ</t>
    </rPh>
    <rPh sb="180" eb="181">
      <t>トモナ</t>
    </rPh>
    <rPh sb="182" eb="186">
      <t>キュウスイシュウエキ</t>
    </rPh>
    <rPh sb="187" eb="189">
      <t>ゲンショウ</t>
    </rPh>
    <rPh sb="195" eb="196">
      <t>タイ</t>
    </rPh>
    <rPh sb="199" eb="203">
      <t>ブッカコウトウ</t>
    </rPh>
    <rPh sb="204" eb="206">
      <t>エイキョウ</t>
    </rPh>
    <rPh sb="207" eb="208">
      <t>ウ</t>
    </rPh>
    <rPh sb="210" eb="212">
      <t>ヒヨウ</t>
    </rPh>
    <rPh sb="213" eb="215">
      <t>ゾウカ</t>
    </rPh>
    <rPh sb="217" eb="219">
      <t>ケイコウ</t>
    </rPh>
    <rPh sb="225" eb="227">
      <t>コンゴ</t>
    </rPh>
    <rPh sb="228" eb="232">
      <t>ケイヒサクゲン</t>
    </rPh>
    <rPh sb="233" eb="234">
      <t>ツト</t>
    </rPh>
    <rPh sb="241" eb="245">
      <t>ロウスイチョウサ</t>
    </rPh>
    <rPh sb="248" eb="250">
      <t>シンダン</t>
    </rPh>
    <rPh sb="251" eb="253">
      <t>カツヨウ</t>
    </rPh>
    <rPh sb="255" eb="258">
      <t>ユウセンド</t>
    </rPh>
    <rPh sb="259" eb="260">
      <t>タカ</t>
    </rPh>
    <rPh sb="261" eb="263">
      <t>カンロ</t>
    </rPh>
    <rPh sb="265" eb="268">
      <t>タイシンカン</t>
    </rPh>
    <rPh sb="270" eb="273">
      <t>フセツガ</t>
    </rPh>
    <rPh sb="274" eb="277">
      <t>ケイカクテキ</t>
    </rPh>
    <rPh sb="278" eb="279">
      <t>オコナ</t>
    </rPh>
    <rPh sb="280" eb="283">
      <t>ユウシュウリツ</t>
    </rPh>
    <rPh sb="284" eb="286">
      <t>コウジョウ</t>
    </rPh>
    <rPh sb="293" eb="2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</si>
</sst>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0.48</c:v>
                </c:pt>
                <c:pt idx="2">
                  <c:v>0.75</c:v>
                </c:pt>
                <c:pt idx="3">
                  <c:v>0.22</c:v>
                </c:pt>
                <c:pt idx="4">
                  <c:v>0.2</c:v>
                </c:pt>
              </c:numCache>
            </c:numRef>
          </c:val>
          <c:extLst>
            <c:ext xmlns:c16="http://schemas.microsoft.com/office/drawing/2014/chart" uri="{C3380CC4-5D6E-409C-BE32-E72D297353CC}">
              <c16:uniqueId val="{00000000-03ED-4EF8-AD52-7B33B808EB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3ED-4EF8-AD52-7B33B808EB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67.87</c:v>
                </c:pt>
                <c:pt idx="1">
                  <c:v>71.66</c:v>
                </c:pt>
                <c:pt idx="2">
                  <c:v>63.28</c:v>
                </c:pt>
                <c:pt idx="3">
                  <c:v>64.16</c:v>
                </c:pt>
                <c:pt idx="4">
                  <c:v>64.540000000000006</c:v>
                </c:pt>
              </c:numCache>
            </c:numRef>
          </c:val>
          <c:extLst>
            <c:ext xmlns:c16="http://schemas.microsoft.com/office/drawing/2014/chart" uri="{C3380CC4-5D6E-409C-BE32-E72D297353CC}">
              <c16:uniqueId val="{00000000-080B-4A4E-BB26-49F9BE6F6EA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080B-4A4E-BB26-49F9BE6F6EA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84.3</c:v>
                </c:pt>
                <c:pt idx="1">
                  <c:v>78.47</c:v>
                </c:pt>
                <c:pt idx="2">
                  <c:v>88.2</c:v>
                </c:pt>
                <c:pt idx="3">
                  <c:v>87.59</c:v>
                </c:pt>
                <c:pt idx="4">
                  <c:v>83</c:v>
                </c:pt>
              </c:numCache>
            </c:numRef>
          </c:val>
          <c:extLst>
            <c:ext xmlns:c16="http://schemas.microsoft.com/office/drawing/2014/chart" uri="{C3380CC4-5D6E-409C-BE32-E72D297353CC}">
              <c16:uniqueId val="{00000000-E874-471C-AFEB-6433AA8CC1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E874-471C-AFEB-6433AA8CC1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99.99</c:v>
                </c:pt>
                <c:pt idx="1">
                  <c:v>100.11</c:v>
                </c:pt>
                <c:pt idx="2">
                  <c:v>99.52</c:v>
                </c:pt>
                <c:pt idx="3">
                  <c:v>99.33</c:v>
                </c:pt>
                <c:pt idx="4">
                  <c:v>100.07</c:v>
                </c:pt>
              </c:numCache>
            </c:numRef>
          </c:val>
          <c:extLst>
            <c:ext xmlns:c16="http://schemas.microsoft.com/office/drawing/2014/chart" uri="{C3380CC4-5D6E-409C-BE32-E72D297353CC}">
              <c16:uniqueId val="{00000000-449F-4437-AC20-1724C81C6F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449F-4437-AC20-1724C81C6F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59.27</c:v>
                </c:pt>
                <c:pt idx="1">
                  <c:v>60.39</c:v>
                </c:pt>
                <c:pt idx="2">
                  <c:v>61.78</c:v>
                </c:pt>
                <c:pt idx="3">
                  <c:v>62.55</c:v>
                </c:pt>
                <c:pt idx="4">
                  <c:v>63.41</c:v>
                </c:pt>
              </c:numCache>
            </c:numRef>
          </c:val>
          <c:extLst>
            <c:ext xmlns:c16="http://schemas.microsoft.com/office/drawing/2014/chart" uri="{C3380CC4-5D6E-409C-BE32-E72D297353CC}">
              <c16:uniqueId val="{00000000-7E74-4178-B311-481B295C76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E74-4178-B311-481B295C76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6.05</c:v>
                </c:pt>
                <c:pt idx="2">
                  <c:v>6.11</c:v>
                </c:pt>
                <c:pt idx="3">
                  <c:v>5.91</c:v>
                </c:pt>
                <c:pt idx="4">
                  <c:v>5.74</c:v>
                </c:pt>
              </c:numCache>
            </c:numRef>
          </c:val>
          <c:extLst>
            <c:ext xmlns:c16="http://schemas.microsoft.com/office/drawing/2014/chart" uri="{C3380CC4-5D6E-409C-BE32-E72D297353CC}">
              <c16:uniqueId val="{00000000-836D-4A6D-B971-C7F592F261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36D-4A6D-B971-C7F592F261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2D-46FA-9823-3183E86371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6D2D-46FA-9823-3183E86371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394.88</c:v>
                </c:pt>
                <c:pt idx="1">
                  <c:v>455.67</c:v>
                </c:pt>
                <c:pt idx="2">
                  <c:v>429.19</c:v>
                </c:pt>
                <c:pt idx="3">
                  <c:v>360.26</c:v>
                </c:pt>
                <c:pt idx="4">
                  <c:v>411.84</c:v>
                </c:pt>
              </c:numCache>
            </c:numRef>
          </c:val>
          <c:extLst>
            <c:ext xmlns:c16="http://schemas.microsoft.com/office/drawing/2014/chart" uri="{C3380CC4-5D6E-409C-BE32-E72D297353CC}">
              <c16:uniqueId val="{00000000-C621-4D4D-B5E6-B9D71BB10A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621-4D4D-B5E6-B9D71BB10A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74.260000000000005</c:v>
                </c:pt>
                <c:pt idx="1">
                  <c:v>60.55</c:v>
                </c:pt>
                <c:pt idx="2">
                  <c:v>46.2</c:v>
                </c:pt>
                <c:pt idx="3">
                  <c:v>30.78</c:v>
                </c:pt>
                <c:pt idx="4">
                  <c:v>15.99</c:v>
                </c:pt>
              </c:numCache>
            </c:numRef>
          </c:val>
          <c:extLst>
            <c:ext xmlns:c16="http://schemas.microsoft.com/office/drawing/2014/chart" uri="{C3380CC4-5D6E-409C-BE32-E72D297353CC}">
              <c16:uniqueId val="{00000000-6858-4C98-B2DF-F4BA0E153A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858-4C98-B2DF-F4BA0E153A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88.36</c:v>
                </c:pt>
                <c:pt idx="1">
                  <c:v>81.93</c:v>
                </c:pt>
                <c:pt idx="2">
                  <c:v>79.97</c:v>
                </c:pt>
                <c:pt idx="3">
                  <c:v>89.48</c:v>
                </c:pt>
                <c:pt idx="4">
                  <c:v>91.59</c:v>
                </c:pt>
              </c:numCache>
            </c:numRef>
          </c:val>
          <c:extLst>
            <c:ext xmlns:c16="http://schemas.microsoft.com/office/drawing/2014/chart" uri="{C3380CC4-5D6E-409C-BE32-E72D297353CC}">
              <c16:uniqueId val="{00000000-3F1F-4FB2-8124-7EBB29D902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F1F-4FB2-8124-7EBB29D902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277.77999999999997</c:v>
                </c:pt>
                <c:pt idx="1">
                  <c:v>299.92</c:v>
                </c:pt>
                <c:pt idx="2">
                  <c:v>305.24</c:v>
                </c:pt>
                <c:pt idx="3">
                  <c:v>271.18</c:v>
                </c:pt>
                <c:pt idx="4">
                  <c:v>268.99</c:v>
                </c:pt>
              </c:numCache>
            </c:numRef>
          </c:val>
          <c:extLst>
            <c:ext xmlns:c16="http://schemas.microsoft.com/office/drawing/2014/chart" uri="{C3380CC4-5D6E-409C-BE32-E72D297353CC}">
              <c16:uniqueId val="{00000000-62AB-4BC1-8F1D-15E959D8F3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62AB-4BC1-8F1D-15E959D8F3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5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河内町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7791</v>
      </c>
      <c r="AM8" s="44"/>
      <c r="AN8" s="44"/>
      <c r="AO8" s="44"/>
      <c r="AP8" s="44"/>
      <c r="AQ8" s="44"/>
      <c r="AR8" s="44"/>
      <c r="AS8" s="44"/>
      <c r="AT8" s="45">
        <f>データ!$S$6</f>
        <v>44.3</v>
      </c>
      <c r="AU8" s="46"/>
      <c r="AV8" s="46"/>
      <c r="AW8" s="46"/>
      <c r="AX8" s="46"/>
      <c r="AY8" s="46"/>
      <c r="AZ8" s="46"/>
      <c r="BA8" s="46"/>
      <c r="BB8" s="47">
        <f>データ!$T$6</f>
        <v>175.87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95.69</v>
      </c>
      <c r="J10" s="46"/>
      <c r="K10" s="46"/>
      <c r="L10" s="46"/>
      <c r="M10" s="46"/>
      <c r="N10" s="46"/>
      <c r="O10" s="80"/>
      <c r="P10" s="47">
        <f>データ!$P$6</f>
        <v>93.48</v>
      </c>
      <c r="Q10" s="47"/>
      <c r="R10" s="47"/>
      <c r="S10" s="47"/>
      <c r="T10" s="47"/>
      <c r="U10" s="47"/>
      <c r="V10" s="47"/>
      <c r="W10" s="44">
        <f>データ!$Q$6</f>
        <v>4950</v>
      </c>
      <c r="X10" s="44"/>
      <c r="Y10" s="44"/>
      <c r="Z10" s="44"/>
      <c r="AA10" s="44"/>
      <c r="AB10" s="44"/>
      <c r="AC10" s="44"/>
      <c r="AD10" s="2"/>
      <c r="AE10" s="2"/>
      <c r="AF10" s="2"/>
      <c r="AG10" s="2"/>
      <c r="AH10" s="2"/>
      <c r="AI10" s="2"/>
      <c r="AJ10" s="2"/>
      <c r="AK10" s="2"/>
      <c r="AL10" s="44">
        <f>データ!$U$6</f>
        <v>6826</v>
      </c>
      <c r="AM10" s="44"/>
      <c r="AN10" s="44"/>
      <c r="AO10" s="44"/>
      <c r="AP10" s="44"/>
      <c r="AQ10" s="44"/>
      <c r="AR10" s="44"/>
      <c r="AS10" s="44"/>
      <c r="AT10" s="45">
        <f>データ!$V$6</f>
        <v>44.32</v>
      </c>
      <c r="AU10" s="46"/>
      <c r="AV10" s="46"/>
      <c r="AW10" s="46"/>
      <c r="AX10" s="46"/>
      <c r="AY10" s="46"/>
      <c r="AZ10" s="46"/>
      <c r="BA10" s="46"/>
      <c r="BB10" s="47">
        <f>データ!$W$6</f>
        <v>154.02000000000001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UGhY+68YFBZ2UGo35Pl34SrKJx3qA0dN6H7zmIlIaLRR3Z2ETr6Bv36vlmmt6pMFBdGDdlR3dA6vv6295hNjA==" saltValue="8528oN69yU1FSqrn11Vx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84476</v>
      </c>
      <c r="D6" s="20">
        <f t="shared" si="3"/>
        <v>46</v>
      </c>
      <c r="E6" s="20">
        <f t="shared" si="3"/>
        <v>1</v>
      </c>
      <c r="F6" s="20">
        <f t="shared" si="3"/>
        <v>0</v>
      </c>
      <c r="G6" s="20">
        <f t="shared" si="3"/>
        <v>1</v>
      </c>
      <c r="H6" s="20" t="str">
        <f t="shared" si="3"/>
        <v>茨城県　河内町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95.69</v>
      </c>
      <c r="P6" s="21">
        <f t="shared" si="3"/>
        <v>93.48</v>
      </c>
      <c r="Q6" s="21">
        <f t="shared" si="3"/>
        <v>4950</v>
      </c>
      <c r="R6" s="21">
        <f t="shared" si="3"/>
        <v>7791</v>
      </c>
      <c r="S6" s="21">
        <f t="shared" si="3"/>
        <v>44.3</v>
      </c>
      <c r="T6" s="21">
        <f t="shared" si="3"/>
        <v>175.87</v>
      </c>
      <c r="U6" s="21">
        <f t="shared" si="3"/>
        <v>6826</v>
      </c>
      <c r="V6" s="21">
        <f t="shared" si="3"/>
        <v>44.32</v>
      </c>
      <c r="W6" s="21">
        <f t="shared" si="3"/>
        <v>154.02000000000001</v>
      </c>
      <c r="X6" s="22">
        <f>IF(X7="",NA(),X7)</f>
        <v>99.99</v>
      </c>
      <c r="Y6" s="22">
        <f t="shared" ref="Y6:AG6" si="4">IF(Y7="",NA(),Y7)</f>
        <v>100.11</v>
      </c>
      <c r="Z6" s="22">
        <f t="shared" si="4"/>
        <v>99.52</v>
      </c>
      <c r="AA6" s="22">
        <f t="shared" si="4"/>
        <v>99.33</v>
      </c>
      <c r="AB6" s="22">
        <f t="shared" si="4"/>
        <v>100.07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394.88</v>
      </c>
      <c r="AU6" s="22">
        <f t="shared" ref="AU6:BC6" si="6">IF(AU7="",NA(),AU7)</f>
        <v>455.67</v>
      </c>
      <c r="AV6" s="22">
        <f t="shared" si="6"/>
        <v>429.19</v>
      </c>
      <c r="AW6" s="22">
        <f t="shared" si="6"/>
        <v>360.26</v>
      </c>
      <c r="AX6" s="22">
        <f t="shared" si="6"/>
        <v>411.84</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74.260000000000005</v>
      </c>
      <c r="BF6" s="22">
        <f t="shared" ref="BF6:BN6" si="7">IF(BF7="",NA(),BF7)</f>
        <v>60.55</v>
      </c>
      <c r="BG6" s="22">
        <f t="shared" si="7"/>
        <v>46.2</v>
      </c>
      <c r="BH6" s="22">
        <f t="shared" si="7"/>
        <v>30.78</v>
      </c>
      <c r="BI6" s="22">
        <f t="shared" si="7"/>
        <v>15.99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88.36</v>
      </c>
      <c r="BQ6" s="22">
        <f t="shared" ref="BQ6:BY6" si="8">IF(BQ7="",NA(),BQ7)</f>
        <v>81.93</v>
      </c>
      <c r="BR6" s="22">
        <f t="shared" si="8"/>
        <v>79.97</v>
      </c>
      <c r="BS6" s="22">
        <f t="shared" si="8"/>
        <v>89.48</v>
      </c>
      <c r="BT6" s="22">
        <f t="shared" si="8"/>
        <v>91.59</v>
      </c>
      <c r="BU6" s="22">
        <f t="shared" si="8"/>
        <v>82.78</v>
      </c>
      <c r="BV6" s="22">
        <f t="shared" si="8"/>
        <v>84.82</v>
      </c>
      <c r="BW6" s="22">
        <f t="shared" si="8"/>
        <v>82.29</v>
      </c>
      <c r="BX6" s="22">
        <f t="shared" si="8"/>
        <v>84.16</v>
      </c>
      <c r="BY6" s="22">
        <f t="shared" si="8"/>
        <v>81.45</v>
      </c>
      <c r="BZ6" s="21" t="str">
        <f>IF(BZ7="","",IF(BZ7="-","【-】","【"&amp;SUBSTITUTE(TEXT(BZ7,"#,##0.00"),"-","△")&amp;"】"))</f>
        <v>【97.59】</v>
      </c>
      <c r="CA6" s="22">
        <f>IF(CA7="",NA(),CA7)</f>
        <v>277.77999999999997</v>
      </c>
      <c r="CB6" s="22">
        <f t="shared" ref="CB6:CJ6" si="9">IF(CB7="",NA(),CB7)</f>
        <v>299.92</v>
      </c>
      <c r="CC6" s="22">
        <f t="shared" si="9"/>
        <v>305.24</v>
      </c>
      <c r="CD6" s="22">
        <f t="shared" si="9"/>
        <v>271.18</v>
      </c>
      <c r="CE6" s="22">
        <f t="shared" si="9"/>
        <v>268.99</v>
      </c>
      <c r="CF6" s="22">
        <f t="shared" si="9"/>
        <v>225.09</v>
      </c>
      <c r="CG6" s="22">
        <f t="shared" si="9"/>
        <v>224.82</v>
      </c>
      <c r="CH6" s="22">
        <f t="shared" si="9"/>
        <v>230.85</v>
      </c>
      <c r="CI6" s="22">
        <f t="shared" si="9"/>
        <v>230.21</v>
      </c>
      <c r="CJ6" s="22">
        <f t="shared" si="9"/>
        <v>240.31</v>
      </c>
      <c r="CK6" s="21" t="str">
        <f>IF(CK7="","",IF(CK7="-","【-】","【"&amp;SUBSTITUTE(TEXT(CK7,"#,##0.00"),"-","△")&amp;"】"))</f>
        <v>【181.66】</v>
      </c>
      <c r="CL6" s="22">
        <f>IF(CL7="",NA(),CL7)</f>
        <v>67.87</v>
      </c>
      <c r="CM6" s="22">
        <f t="shared" ref="CM6:CU6" si="10">IF(CM7="",NA(),CM7)</f>
        <v>71.66</v>
      </c>
      <c r="CN6" s="22">
        <f t="shared" si="10"/>
        <v>63.28</v>
      </c>
      <c r="CO6" s="22">
        <f t="shared" si="10"/>
        <v>64.16</v>
      </c>
      <c r="CP6" s="22">
        <f t="shared" si="10"/>
        <v>64.540000000000006</v>
      </c>
      <c r="CQ6" s="22">
        <f t="shared" si="10"/>
        <v>49.38</v>
      </c>
      <c r="CR6" s="22">
        <f t="shared" si="10"/>
        <v>50.09</v>
      </c>
      <c r="CS6" s="22">
        <f t="shared" si="10"/>
        <v>50.1</v>
      </c>
      <c r="CT6" s="22">
        <f t="shared" si="10"/>
        <v>49.76</v>
      </c>
      <c r="CU6" s="22">
        <f t="shared" si="10"/>
        <v>49.74</v>
      </c>
      <c r="CV6" s="21" t="str">
        <f>IF(CV7="","",IF(CV7="-","【-】","【"&amp;SUBSTITUTE(TEXT(CV7,"#,##0.00"),"-","△")&amp;"】"))</f>
        <v>【60.21】</v>
      </c>
      <c r="CW6" s="22">
        <f>IF(CW7="",NA(),CW7)</f>
        <v>84.3</v>
      </c>
      <c r="CX6" s="22">
        <f t="shared" ref="CX6:DF6" si="11">IF(CX7="",NA(),CX7)</f>
        <v>78.47</v>
      </c>
      <c r="CY6" s="22">
        <f t="shared" si="11"/>
        <v>88.2</v>
      </c>
      <c r="CZ6" s="22">
        <f t="shared" si="11"/>
        <v>87.59</v>
      </c>
      <c r="DA6" s="22">
        <f t="shared" si="11"/>
        <v>83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59.27</v>
      </c>
      <c r="DI6" s="22">
        <f t="shared" ref="DI6:DQ6" si="12">IF(DI7="",NA(),DI7)</f>
        <v>60.39</v>
      </c>
      <c r="DJ6" s="22">
        <f t="shared" si="12"/>
        <v>61.78</v>
      </c>
      <c r="DK6" s="22">
        <f t="shared" si="12"/>
        <v>62.55</v>
      </c>
      <c r="DL6" s="22">
        <f t="shared" si="12"/>
        <v>63.41</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2">
        <f t="shared" ref="DT6:EB6" si="13">IF(DT7="",NA(),DT7)</f>
        <v>6.05</v>
      </c>
      <c r="DU6" s="22">
        <f t="shared" si="13"/>
        <v>6.11</v>
      </c>
      <c r="DV6" s="22">
        <f t="shared" si="13"/>
        <v>5.91</v>
      </c>
      <c r="DW6" s="22">
        <f t="shared" si="13"/>
        <v>5.74</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2">
        <f t="shared" ref="EE6:EM6" si="14">IF(EE7="",NA(),EE7)</f>
        <v>0.48</v>
      </c>
      <c r="EF6" s="22">
        <f t="shared" si="14"/>
        <v>0.75</v>
      </c>
      <c r="EG6" s="22">
        <f t="shared" si="14"/>
        <v>0.22</v>
      </c>
      <c r="EH6" s="22">
        <f t="shared" si="14"/>
        <v>0.2</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84476</v>
      </c>
      <c r="D7" s="24">
        <v>46</v>
      </c>
      <c r="E7" s="24">
        <v>1</v>
      </c>
      <c r="F7" s="24">
        <v>0</v>
      </c>
      <c r="G7" s="24">
        <v>1</v>
      </c>
      <c r="H7" s="24" t="s">
        <v>93</v>
      </c>
      <c r="I7" s="24" t="s">
        <v>94</v>
      </c>
      <c r="J7" s="24" t="s">
        <v>95</v>
      </c>
      <c r="K7" s="24" t="s">
        <v>96</v>
      </c>
      <c r="L7" s="24" t="s">
        <v>97</v>
      </c>
      <c r="M7" s="24" t="s">
        <v>98</v>
      </c>
      <c r="N7" s="25" t="s">
        <v>99</v>
      </c>
      <c r="O7" s="25">
        <v>95.69</v>
      </c>
      <c r="P7" s="25">
        <v>93.48</v>
      </c>
      <c r="Q7" s="25">
        <v>4950</v>
      </c>
      <c r="R7" s="25">
        <v>7791</v>
      </c>
      <c r="S7" s="25">
        <v>44.3</v>
      </c>
      <c r="T7" s="25">
        <v>175.87</v>
      </c>
      <c r="U7" s="25">
        <v>6826</v>
      </c>
      <c r="V7" s="25">
        <v>44.32</v>
      </c>
      <c r="W7" s="25">
        <v>154.02000000000001</v>
      </c>
      <c r="X7" s="25">
        <v>99.99</v>
      </c>
      <c r="Y7" s="25">
        <v>100.11</v>
      </c>
      <c r="Z7" s="25">
        <v>99.52</v>
      </c>
      <c r="AA7" s="25">
        <v>99.33</v>
      </c>
      <c r="AB7" s="25">
        <v>100.07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394.88</v>
      </c>
      <c r="AU7" s="25">
        <v>455.67</v>
      </c>
      <c r="AV7" s="25">
        <v>429.19</v>
      </c>
      <c r="AW7" s="25">
        <v>360.26</v>
      </c>
      <c r="AX7" s="25">
        <v>411.84</v>
      </c>
      <c r="AY7" s="25">
        <v>305.08</v>
      </c>
      <c r="AZ7" s="25">
        <v>305.33999999999997</v>
      </c>
      <c r="BA7" s="25">
        <v>310.01</v>
      </c>
      <c r="BB7" s="25">
        <v>311.12</v>
      </c>
      <c r="BC7" s="25">
        <v>293.51</v>
      </c>
      <c r="BD7" s="25">
        <v>239.69</v>
      </c>
      <c r="BE7" s="25">
        <v>74.260000000000005</v>
      </c>
      <c r="BF7" s="25">
        <v>60.55</v>
      </c>
      <c r="BG7" s="25">
        <v>46.2</v>
      </c>
      <c r="BH7" s="25">
        <v>30.78</v>
      </c>
      <c r="BI7" s="25">
        <v>15.99</v>
      </c>
      <c r="BJ7" s="25">
        <v>585.59</v>
      </c>
      <c r="BK7" s="25">
        <v>561.34</v>
      </c>
      <c r="BL7" s="25">
        <v>538.33000000000004</v>
      </c>
      <c r="BM7" s="25">
        <v>515.14</v>
      </c>
      <c r="BN7" s="25">
        <v>498.34</v>
      </c>
      <c r="BO7" s="25">
        <v>264.86</v>
      </c>
      <c r="BP7" s="25">
        <v>88.36</v>
      </c>
      <c r="BQ7" s="25">
        <v>81.93</v>
      </c>
      <c r="BR7" s="25">
        <v>79.97</v>
      </c>
      <c r="BS7" s="25">
        <v>89.48</v>
      </c>
      <c r="BT7" s="25">
        <v>91.59</v>
      </c>
      <c r="BU7" s="25">
        <v>82.78</v>
      </c>
      <c r="BV7" s="25">
        <v>84.82</v>
      </c>
      <c r="BW7" s="25">
        <v>82.29</v>
      </c>
      <c r="BX7" s="25">
        <v>84.16</v>
      </c>
      <c r="BY7" s="25">
        <v>81.45</v>
      </c>
      <c r="BZ7" s="25">
        <v>97.59</v>
      </c>
      <c r="CA7" s="25">
        <v>277.77999999999997</v>
      </c>
      <c r="CB7" s="25">
        <v>299.92</v>
      </c>
      <c r="CC7" s="25">
        <v>305.24</v>
      </c>
      <c r="CD7" s="25">
        <v>271.18</v>
      </c>
      <c r="CE7" s="25">
        <v>268.99</v>
      </c>
      <c r="CF7" s="25">
        <v>225.09</v>
      </c>
      <c r="CG7" s="25">
        <v>224.82</v>
      </c>
      <c r="CH7" s="25">
        <v>230.85</v>
      </c>
      <c r="CI7" s="25">
        <v>230.21</v>
      </c>
      <c r="CJ7" s="25">
        <v>240.31</v>
      </c>
      <c r="CK7" s="25">
        <v>181.66</v>
      </c>
      <c r="CL7" s="25">
        <v>67.87</v>
      </c>
      <c r="CM7" s="25">
        <v>71.66</v>
      </c>
      <c r="CN7" s="25">
        <v>63.28</v>
      </c>
      <c r="CO7" s="25">
        <v>64.16</v>
      </c>
      <c r="CP7" s="25">
        <v>64.540000000000006</v>
      </c>
      <c r="CQ7" s="25">
        <v>49.38</v>
      </c>
      <c r="CR7" s="25">
        <v>50.09</v>
      </c>
      <c r="CS7" s="25">
        <v>50.1</v>
      </c>
      <c r="CT7" s="25">
        <v>49.76</v>
      </c>
      <c r="CU7" s="25">
        <v>49.74</v>
      </c>
      <c r="CV7" s="25">
        <v>60.21</v>
      </c>
      <c r="CW7" s="25">
        <v>84.3</v>
      </c>
      <c r="CX7" s="25">
        <v>78.47</v>
      </c>
      <c r="CY7" s="25">
        <v>88.2</v>
      </c>
      <c r="CZ7" s="25">
        <v>87.59</v>
      </c>
      <c r="DA7" s="25">
        <v>83</v>
      </c>
      <c r="DB7" s="25">
        <v>78.010000000000005</v>
      </c>
      <c r="DC7" s="25">
        <v>77.599999999999994</v>
      </c>
      <c r="DD7" s="25">
        <v>77.3</v>
      </c>
      <c r="DE7" s="25">
        <v>76.64</v>
      </c>
      <c r="DF7" s="25">
        <v>75.37</v>
      </c>
      <c r="DG7" s="25">
        <v>89.21</v>
      </c>
      <c r="DH7" s="25">
        <v>59.27</v>
      </c>
      <c r="DI7" s="25">
        <v>60.39</v>
      </c>
      <c r="DJ7" s="25">
        <v>61.78</v>
      </c>
      <c r="DK7" s="25">
        <v>62.55</v>
      </c>
      <c r="DL7" s="25">
        <v>63.41</v>
      </c>
      <c r="DM7" s="25">
        <v>47.5</v>
      </c>
      <c r="DN7" s="25">
        <v>48.41</v>
      </c>
      <c r="DO7" s="25">
        <v>50.02</v>
      </c>
      <c r="DP7" s="25">
        <v>51.38</v>
      </c>
      <c r="DQ7" s="25">
        <v>52.3</v>
      </c>
      <c r="DR7" s="25">
        <v>52.41</v>
      </c>
      <c r="DS7" s="25">
        <v>0</v>
      </c>
      <c r="DT7" s="25">
        <v>6.05</v>
      </c>
      <c r="DU7" s="25">
        <v>6.11</v>
      </c>
      <c r="DV7" s="25">
        <v>5.91</v>
      </c>
      <c r="DW7" s="25">
        <v>5.74</v>
      </c>
      <c r="DX7" s="25">
        <v>17.399999999999999</v>
      </c>
      <c r="DY7" s="25">
        <v>18.64</v>
      </c>
      <c r="DZ7" s="25">
        <v>19.510000000000002</v>
      </c>
      <c r="EA7" s="25">
        <v>21.6</v>
      </c>
      <c r="EB7" s="25">
        <v>23.36</v>
      </c>
      <c r="EC7" s="25">
        <v>26.78</v>
      </c>
      <c r="ED7" s="25">
        <v>0</v>
      </c>
      <c r="EE7" s="25">
        <v>0.48</v>
      </c>
      <c r="EF7" s="25">
        <v>0.75</v>
      </c>
      <c r="EG7" s="25">
        <v>0.22</v>
      </c>
      <c r="EH7" s="25">
        <v>0.2</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2026-01-20T00:39:35Z</cp:lastPrinted>
  <dcterms:created xsi:type="dcterms:W3CDTF">2025-12-12T09:13:10Z</dcterms:created>
  <dcterms:modified xsi:type="dcterms:W3CDTF">2026-02-26T07:08:56Z</dcterms:modified>
  <cp:category/>
</cp:coreProperties>
</file>