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80_特定地域生活排水\"/>
    </mc:Choice>
  </mc:AlternateContent>
  <xr:revisionPtr revIDLastSave="0" documentId="8_{B5B2D245-6242-484A-8CDF-24190945A039}" xr6:coauthVersionLast="47" xr6:coauthVersionMax="47" xr10:uidLastSave="{00000000-0000-0000-0000-000000000000}"/>
  <workbookProtection workbookAlgorithmName="SHA-512" workbookHashValue="uTGhAM5Wsy18CB/pEINoKbMhkzJm4iXIri52IMSd6EC/SIjW5x7T5XAlcmgmvZ/s/SiqntpfZOvcO2tewDdbzg==" workbookSaltValue="s5t+iNwDuCRnOjqUijkx8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G85" i="4"/>
  <c r="I10"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<sst xmlns="http://schemas.openxmlformats.org/spreadsheetml/2006/main" count="325" uniqueCount="116">
  <si>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</si>
  <si>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</si>
  <si>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</si>
  <si>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</si>
  <si>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</si>
  <si>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</si>
  <si>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</si>
  <si>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</si>
  <si>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</si>
  <si>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</si>
  <si>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</si>
  <si>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</si>
  <si>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</si>
  <si>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</si>
  <si>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</si>
  <si>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</si>
  <si>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</si>
  <si>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</si>
  <si>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</si>
  <si>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</si>
  <si>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</si>
  <si>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</si>
  <si>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</si>
  <si>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</si>
  <si>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</si>
  <si>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</si>
  <si>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</si>
  <si>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</si>
  <si>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</si>
  <si>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</si>
  <si>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</si>
  <si>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</si>
  <si>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</si>
  <si>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</si>
  <si>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</si>
  <si>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</si>
  <si>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</si>
  <si>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</si>
  <si>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</si>
  <si>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</si>
  <si>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</si>
  <si>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</si>
  <si>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</si>
  <si>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</si>
  <si>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</si>
  <si>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</si>
  <si>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</si>
  <si>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</si>
  <si>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</si>
  <si>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</si>
  <si>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</si>
  <si>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</si>
  <si>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</si>
  <si>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</si>
  <si>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</si>
  <si>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</si>
  <si>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</si>
  <si>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</si>
  <si>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</si>
  <si>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</si>
  <si>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</si>
  <si>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</si>
  <si>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</si>
  <si>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</si>
  <si>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</si>
  <si>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</si>
  <si>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</si>
  <si>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</si>
  <si>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</si>
  <si>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</si>
  <si>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</si>
  <si>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</si>
  <si>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</si>
  <si>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</si>
  <si>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</si>
  <si>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</si>
  <si>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</si>
  <si>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</si>
  <si>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</si>
  <si>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</si>
  <si>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</si>
  <si>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</si>
  <si>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</si>
  <si>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</si>
  <si>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</si>
  <si>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</si>
  <si>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</si>
  <si>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</si>
  <si>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</si>
  <si>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</si>
  <si>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</si>
  <si>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</si>
  <si>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</si>
  <si>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</si>
  <si>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</si>
  <si>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大子町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</si>
  <si>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</si>
  <si>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</si>
  <si>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</si>
  <si>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</si>
  <si>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</si>
  <si>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</si>
  <si>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</si>
  <si>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</si>
  <si>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</si>
  <si>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</si>
  <si>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</si>
  <si>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</si>
  <si>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</si>
  <si>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</si>
  <si>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</si>
  <si>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</si>
  <si>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</si>
  <si>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当町の特定地域生活排水処理施設事業（市町村設置型合併処理浄化槽整備事業）は、平成18年度から事業を開始し、令和6年度末で19年を経過する。
　浄化槽の耐用年数は、環境省が平成14年3月に策定した「生活排水処理施設整備計画策定マニュアル」によると、躯体が30年、機械設備類が7～15年とされている。
　施設の老朽化は、切迫した課題となっていないが、故障等の修繕は使用料を財源とするため、使用料の徴収を適切に行い、財源確保が重要である。</t>
    <phoneticPr fontId="4"/>
  </si>
  <si>
    <t>人口減少に伴うサービス需要の減少により、浄化槽を新たに設置する基数は減少し、空き家等による休止浄化槽は増加していくが、今後数年間は設置基数の方が多いため、料金収入は増加すると考えられる。
　また、この事業は平成18年度から実施している供用19年目の事業であるため、今のところ施設の老朽化に伴う更新の費用は増加していないが、今後10年程で耐用年数を超える浄化槽が増えてくるため、更新費用は急激に増加すると考えられ、それに加え近年の職員給与費の増加や物価高騰により、営業費用は大幅に増加するものと考えられる。
　公営企業に携わる人材確保が困難になっているが、必要なサービスを安定的に提供していくためには、地方公営企業法の適用による「経営の見える化」による経営基盤の強化が必要である。</t>
    <rPh sb="59" eb="61">
      <t>コンゴ</t>
    </rPh>
    <rPh sb="61" eb="64">
      <t>スウネンカン</t>
    </rPh>
    <rPh sb="65" eb="69">
      <t>セッチキスウ</t>
    </rPh>
    <rPh sb="70" eb="71">
      <t>ホウ</t>
    </rPh>
    <rPh sb="72" eb="73">
      <t>オオ</t>
    </rPh>
    <rPh sb="82" eb="84">
      <t>ゾウカ</t>
    </rPh>
    <phoneticPr fontId="4"/>
  </si>
  <si>
    <t>①収益的収支比率は、121.22%と黒字となっているが、一般会計からの繰入を含めた比率であるため、今後は料金設定の見直し等の経営改善に向けた取り組みが必要である。
②累積欠損金比率は0%のため健全な経営が行われていると判断できるが、維持管理費は増加傾向にあるため、今後も健全経営のための取り組みが必要である。
③流動比率は100%を超えているため安全性が高いと判断できる。
④企業債残高対事業規模比率は，償還金は、一般会計からの繰入金で賄う為、例年0%の数値となる。
⑤経費回収率は、100%となっており、使用料で汚水処理費の全てを賄っている。
⑥汚水処理原価は、全国及び類似団体平均と比較し、低い値で抑えられていることから、汚水処理に係る費用が抑えられていると判断できる。
⑦施設利用率は、全国及び類似団体平均と比較し低い値となっている。理由としては、浄化槽は住宅の延べ床面積で人槽を算定するため、処理能力が過大となる場合が多いことや、汚水処理人口の減少が考えられる。なお、浄化槽の使用率は，100%に近い数値となるため，適切な施設規模であると判断できる。
⑧水洗化率は、全国及び類似団体平均と比較し高い値となっていることから、浄化槽を設置して水洗化が適切に行われていると判断できる。</t>
    <rPh sb="18" eb="19">
      <t>クロ</t>
    </rPh>
    <rPh sb="35" eb="37">
      <t>クリイレ</t>
    </rPh>
    <rPh sb="38" eb="39">
      <t>フク</t>
    </rPh>
    <rPh sb="41" eb="43">
      <t>ヒリツ</t>
    </rPh>
    <rPh sb="49" eb="51">
      <t>コンゴ</t>
    </rPh>
    <rPh sb="57" eb="59">
      <t>ミナオ</t>
    </rPh>
    <rPh sb="60" eb="61">
      <t>トウ</t>
    </rPh>
    <rPh sb="62" eb="66">
      <t>ケイエイカイゼン</t>
    </rPh>
    <rPh sb="67" eb="68">
      <t>ム</t>
    </rPh>
    <rPh sb="70" eb="71">
      <t>ト</t>
    </rPh>
    <rPh sb="72" eb="73">
      <t>ク</t>
    </rPh>
    <rPh sb="75" eb="77">
      <t>ヒツヨウ</t>
    </rPh>
    <rPh sb="83" eb="88">
      <t>ルイセキケッソンキン</t>
    </rPh>
    <rPh sb="88" eb="90">
      <t>ヒリツ</t>
    </rPh>
    <rPh sb="96" eb="98">
      <t>ケンゼン</t>
    </rPh>
    <rPh sb="99" eb="101">
      <t>ケイエイ</t>
    </rPh>
    <rPh sb="102" eb="103">
      <t>オコナ</t>
    </rPh>
    <rPh sb="109" eb="111">
      <t>ハンダン</t>
    </rPh>
    <rPh sb="156" eb="160">
      <t>リュウドウヒリツ</t>
    </rPh>
    <rPh sb="166" eb="167">
      <t>コ</t>
    </rPh>
    <rPh sb="173" eb="176">
      <t>アンゼンセイ</t>
    </rPh>
    <rPh sb="177" eb="178">
      <t>タカ</t>
    </rPh>
    <rPh sb="180" eb="182">
      <t>ハンダン</t>
    </rPh>
    <rPh sb="257" eb="262">
      <t>オスイショリヒ</t>
    </rPh>
    <rPh sb="266" eb="267">
      <t>マカナ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</si>
</sst>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F4-463E-9DDF-2A0076709D0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DF4-463E-9DDF-2A0076709D0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41.05</c:v>
                </c:pt>
              </c:numCache>
            </c:numRef>
          </c:val>
          <c:extLst>
            <c:ext xmlns:c16="http://schemas.microsoft.com/office/drawing/2014/chart" uri="{C3380CC4-5D6E-409C-BE32-E72D297353CC}">
              <c16:uniqueId val="{00000000-119A-464D-A104-A77ADD51DC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119A-464D-A104-A77ADD51DC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57E-4FE2-8D7D-ECF010B722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357E-4FE2-8D7D-ECF010B722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121.22</c:v>
                </c:pt>
              </c:numCache>
            </c:numRef>
          </c:val>
          <c:extLst>
            <c:ext xmlns:c16="http://schemas.microsoft.com/office/drawing/2014/chart" uri="{C3380CC4-5D6E-409C-BE32-E72D297353CC}">
              <c16:uniqueId val="{00000000-13F3-413D-BE11-ACFB142073A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13F3-413D-BE11-ACFB142073A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4.78</c:v>
                </c:pt>
              </c:numCache>
            </c:numRef>
          </c:val>
          <c:extLst>
            <c:ext xmlns:c16="http://schemas.microsoft.com/office/drawing/2014/chart" uri="{C3380CC4-5D6E-409C-BE32-E72D297353CC}">
              <c16:uniqueId val="{00000000-4AA5-47EA-8D41-0527FD19345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4AA5-47EA-8D41-0527FD19345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E2-4AF9-B932-8ECC12620D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1E2-4AF9-B932-8ECC12620D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35D-416B-941C-E85D4B09567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635D-416B-941C-E85D4B09567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260.88</c:v>
                </c:pt>
              </c:numCache>
            </c:numRef>
          </c:val>
          <c:extLst>
            <c:ext xmlns:c16="http://schemas.microsoft.com/office/drawing/2014/chart" uri="{C3380CC4-5D6E-409C-BE32-E72D297353CC}">
              <c16:uniqueId val="{00000000-E2F5-41D4-9699-7D5E7D91FD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E2F5-41D4-9699-7D5E7D91FD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68E-45C0-8CF0-932E2A0FDA0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668E-45C0-8CF0-932E2A0FDA0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ACF4-4362-B665-C3AADC96B0A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ACF4-4362-B665-C3AADC96B0A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160.13</c:v>
                </c:pt>
              </c:numCache>
            </c:numRef>
          </c:val>
          <c:extLst>
            <c:ext xmlns:c16="http://schemas.microsoft.com/office/drawing/2014/chart" uri="{C3380CC4-5D6E-409C-BE32-E72D297353CC}">
              <c16:uniqueId val="{00000000-00D8-4EA9-8325-010180BED88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00D8-4EA9-8325-010180BED88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大子町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14516</v>
      </c>
      <c r="AM8" s="44"/>
      <c r="AN8" s="44"/>
      <c r="AO8" s="44"/>
      <c r="AP8" s="44"/>
      <c r="AQ8" s="44"/>
      <c r="AR8" s="44"/>
      <c r="AS8" s="44"/>
      <c r="AT8" s="45">
        <f>データ!T6</f>
        <v>325.76</v>
      </c>
      <c r="AU8" s="45"/>
      <c r="AV8" s="45"/>
      <c r="AW8" s="45"/>
      <c r="AX8" s="45"/>
      <c r="AY8" s="45"/>
      <c r="AZ8" s="45"/>
      <c r="BA8" s="45"/>
      <c r="BB8" s="45">
        <f>データ!U6</f>
        <v>44.56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63.1</v>
      </c>
      <c r="J10" s="45"/>
      <c r="K10" s="45"/>
      <c r="L10" s="45"/>
      <c r="M10" s="45"/>
      <c r="N10" s="45"/>
      <c r="O10" s="45"/>
      <c r="P10" s="45">
        <f>データ!P6</f>
        <v>21.65</v>
      </c>
      <c r="Q10" s="45"/>
      <c r="R10" s="45"/>
      <c r="S10" s="45"/>
      <c r="T10" s="45"/>
      <c r="U10" s="45"/>
      <c r="V10" s="45"/>
      <c r="W10" s="45">
        <f>データ!Q6</f>
        <v>100</v>
      </c>
      <c r="X10" s="45"/>
      <c r="Y10" s="45"/>
      <c r="Z10" s="45"/>
      <c r="AA10" s="45"/>
      <c r="AB10" s="45"/>
      <c r="AC10" s="45"/>
      <c r="AD10" s="44">
        <f>データ!R6</f>
        <v>2750</v>
      </c>
      <c r="AE10" s="44"/>
      <c r="AF10" s="44"/>
      <c r="AG10" s="44"/>
      <c r="AH10" s="44"/>
      <c r="AI10" s="44"/>
      <c r="AJ10" s="44"/>
      <c r="AK10" s="2"/>
      <c r="AL10" s="44">
        <f>データ!V6</f>
        <v>3097</v>
      </c>
      <c r="AM10" s="44"/>
      <c r="AN10" s="44"/>
      <c r="AO10" s="44"/>
      <c r="AP10" s="44"/>
      <c r="AQ10" s="44"/>
      <c r="AR10" s="44"/>
      <c r="AS10" s="44"/>
      <c r="AT10" s="45">
        <f>データ!W6</f>
        <v>82.8</v>
      </c>
      <c r="AU10" s="45"/>
      <c r="AV10" s="45"/>
      <c r="AW10" s="45"/>
      <c r="AX10" s="45"/>
      <c r="AY10" s="45"/>
      <c r="AZ10" s="45"/>
      <c r="BA10" s="45"/>
      <c r="BB10" s="45">
        <f>データ!X6</f>
        <v>37.4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BplzMljpRdMk1I77elLCKYEoA+IKbneRZn5Yy4FYqAl371XhUlefqJl8v6Sa93HAWU2e3zyKMKC1lopUoX6fHQ==" saltValue="GnmSGKn36jPT1tFNdMC0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83640</v>
      </c>
      <c r="D6" s="19">
        <f t="shared" si="3"/>
        <v>46</v>
      </c>
      <c r="E6" s="19">
        <f t="shared" si="3"/>
        <v>18</v>
      </c>
      <c r="F6" s="19">
        <f t="shared" si="3"/>
        <v>0</v>
      </c>
      <c r="G6" s="19">
        <f t="shared" si="3"/>
        <v>0</v>
      </c>
      <c r="H6" s="19" t="str">
        <f t="shared" si="3"/>
        <v>茨城県　大子町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63.1</v>
      </c>
      <c r="P6" s="20">
        <f t="shared" si="3"/>
        <v>21.65</v>
      </c>
      <c r="Q6" s="20">
        <f t="shared" si="3"/>
        <v>100</v>
      </c>
      <c r="R6" s="20">
        <f t="shared" si="3"/>
        <v>2750</v>
      </c>
      <c r="S6" s="20">
        <f t="shared" si="3"/>
        <v>14516</v>
      </c>
      <c r="T6" s="20">
        <f t="shared" si="3"/>
        <v>325.76</v>
      </c>
      <c r="U6" s="20">
        <f t="shared" si="3"/>
        <v>44.56</v>
      </c>
      <c r="V6" s="20">
        <f t="shared" si="3"/>
        <v>3097</v>
      </c>
      <c r="W6" s="20">
        <f t="shared" si="3"/>
        <v>82.8</v>
      </c>
      <c r="X6" s="20">
        <f t="shared" si="3"/>
        <v>37.4</v>
      </c>
      <c r="Y6" s="21" t="str">
        <f>IF(Y7="",NA(),Y7)</f>
        <v>-</v>
      </c>
      <c r="Z6" s="21" t="str">
        <f t="shared" ref="Z6:AH6" si="4">IF(Z7="",NA(),Z7)</f>
        <v>-</v>
      </c>
      <c r="AA6" s="21" t="str">
        <f t="shared" si="4"/>
        <v>-</v>
      </c>
      <c r="AB6" s="21" t="str">
        <f t="shared" si="4"/>
        <v>-</v>
      </c>
      <c r="AC6" s="21">
        <f t="shared" si="4"/>
        <v>121.22</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260.88</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100</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160.13</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41.05</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4.78</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83640</v>
      </c>
      <c r="D7" s="23">
        <v>46</v>
      </c>
      <c r="E7" s="23">
        <v>18</v>
      </c>
      <c r="F7" s="23">
        <v>0</v>
      </c>
      <c r="G7" s="23">
        <v>0</v>
      </c>
      <c r="H7" s="23" t="s">
        <v>95</v>
      </c>
      <c r="I7" s="23" t="s">
        <v>96</v>
      </c>
      <c r="J7" s="23" t="s">
        <v>97</v>
      </c>
      <c r="K7" s="23" t="s">
        <v>98</v>
      </c>
      <c r="L7" s="23" t="s">
        <v>99</v>
      </c>
      <c r="M7" s="23" t="s">
        <v>100</v>
      </c>
      <c r="N7" s="24" t="s">
        <v>101</v>
      </c>
      <c r="O7" s="24">
        <v>63.1</v>
      </c>
      <c r="P7" s="24">
        <v>21.65</v>
      </c>
      <c r="Q7" s="24">
        <v>100</v>
      </c>
      <c r="R7" s="24">
        <v>2750</v>
      </c>
      <c r="S7" s="24">
        <v>14516</v>
      </c>
      <c r="T7" s="24">
        <v>325.76</v>
      </c>
      <c r="U7" s="24">
        <v>44.56</v>
      </c>
      <c r="V7" s="24">
        <v>3097</v>
      </c>
      <c r="W7" s="24">
        <v>82.8</v>
      </c>
      <c r="X7" s="24">
        <v>37.4</v>
      </c>
      <c r="Y7" s="24" t="s">
        <v>101</v>
      </c>
      <c r="Z7" s="24" t="s">
        <v>101</v>
      </c>
      <c r="AA7" s="24" t="s">
        <v>101</v>
      </c>
      <c r="AB7" s="24" t="s">
        <v>101</v>
      </c>
      <c r="AC7" s="24">
        <v>121.22</v>
      </c>
      <c r="AD7" s="24" t="s">
        <v>101</v>
      </c>
      <c r="AE7" s="24" t="s">
        <v>101</v>
      </c>
      <c r="AF7" s="24" t="s">
        <v>101</v>
      </c>
      <c r="AG7" s="24" t="s">
        <v>101</v>
      </c>
      <c r="AH7" s="24">
        <v>99.24</v>
      </c>
      <c r="AI7" s="24">
        <v>100.06</v>
      </c>
      <c r="AJ7" s="24" t="s">
        <v>101</v>
      </c>
      <c r="AK7" s="24" t="s">
        <v>101</v>
      </c>
      <c r="AL7" s="24" t="s">
        <v>101</v>
      </c>
      <c r="AM7" s="24" t="s">
        <v>101</v>
      </c>
      <c r="AN7" s="24">
        <v>0</v>
      </c>
      <c r="AO7" s="24" t="s">
        <v>101</v>
      </c>
      <c r="AP7" s="24" t="s">
        <v>101</v>
      </c>
      <c r="AQ7" s="24" t="s">
        <v>101</v>
      </c>
      <c r="AR7" s="24" t="s">
        <v>101</v>
      </c>
      <c r="AS7" s="24">
        <v>89.91</v>
      </c>
      <c r="AT7" s="24">
        <v>84.61</v>
      </c>
      <c r="AU7" s="24" t="s">
        <v>101</v>
      </c>
      <c r="AV7" s="24" t="s">
        <v>101</v>
      </c>
      <c r="AW7" s="24" t="s">
        <v>101</v>
      </c>
      <c r="AX7" s="24" t="s">
        <v>101</v>
      </c>
      <c r="AY7" s="24">
        <v>260.88</v>
      </c>
      <c r="AZ7" s="24" t="s">
        <v>101</v>
      </c>
      <c r="BA7" s="24" t="s">
        <v>101</v>
      </c>
      <c r="BB7" s="24" t="s">
        <v>101</v>
      </c>
      <c r="BC7" s="24" t="s">
        <v>101</v>
      </c>
      <c r="BD7" s="24">
        <v>103.61</v>
      </c>
      <c r="BE7" s="24">
        <v>106.63</v>
      </c>
      <c r="BF7" s="24" t="s">
        <v>101</v>
      </c>
      <c r="BG7" s="24" t="s">
        <v>101</v>
      </c>
      <c r="BH7" s="24" t="s">
        <v>101</v>
      </c>
      <c r="BI7" s="24" t="s">
        <v>101</v>
      </c>
      <c r="BJ7" s="24">
        <v>0</v>
      </c>
      <c r="BK7" s="24" t="s">
        <v>101</v>
      </c>
      <c r="BL7" s="24" t="s">
        <v>101</v>
      </c>
      <c r="BM7" s="24" t="s">
        <v>101</v>
      </c>
      <c r="BN7" s="24" t="s">
        <v>101</v>
      </c>
      <c r="BO7" s="24">
        <v>368.83</v>
      </c>
      <c r="BP7" s="24">
        <v>386.06</v>
      </c>
      <c r="BQ7" s="24" t="s">
        <v>101</v>
      </c>
      <c r="BR7" s="24" t="s">
        <v>101</v>
      </c>
      <c r="BS7" s="24" t="s">
        <v>101</v>
      </c>
      <c r="BT7" s="24" t="s">
        <v>101</v>
      </c>
      <c r="BU7" s="24">
        <v>100</v>
      </c>
      <c r="BV7" s="24" t="s">
        <v>101</v>
      </c>
      <c r="BW7" s="24" t="s">
        <v>101</v>
      </c>
      <c r="BX7" s="24" t="s">
        <v>101</v>
      </c>
      <c r="BY7" s="24" t="s">
        <v>101</v>
      </c>
      <c r="BZ7" s="24">
        <v>53.25</v>
      </c>
      <c r="CA7" s="24">
        <v>51.14</v>
      </c>
      <c r="CB7" s="24" t="s">
        <v>101</v>
      </c>
      <c r="CC7" s="24" t="s">
        <v>101</v>
      </c>
      <c r="CD7" s="24" t="s">
        <v>101</v>
      </c>
      <c r="CE7" s="24" t="s">
        <v>101</v>
      </c>
      <c r="CF7" s="24">
        <v>160.13</v>
      </c>
      <c r="CG7" s="24" t="s">
        <v>101</v>
      </c>
      <c r="CH7" s="24" t="s">
        <v>101</v>
      </c>
      <c r="CI7" s="24" t="s">
        <v>101</v>
      </c>
      <c r="CJ7" s="24" t="s">
        <v>101</v>
      </c>
      <c r="CK7" s="24">
        <v>325.45</v>
      </c>
      <c r="CL7" s="24">
        <v>329.31</v>
      </c>
      <c r="CM7" s="24" t="s">
        <v>101</v>
      </c>
      <c r="CN7" s="24" t="s">
        <v>101</v>
      </c>
      <c r="CO7" s="24" t="s">
        <v>101</v>
      </c>
      <c r="CP7" s="24" t="s">
        <v>101</v>
      </c>
      <c r="CQ7" s="24">
        <v>41.05</v>
      </c>
      <c r="CR7" s="24" t="s">
        <v>101</v>
      </c>
      <c r="CS7" s="24" t="s">
        <v>101</v>
      </c>
      <c r="CT7" s="24" t="s">
        <v>101</v>
      </c>
      <c r="CU7" s="24" t="s">
        <v>101</v>
      </c>
      <c r="CV7" s="24">
        <v>52.59</v>
      </c>
      <c r="CW7" s="24">
        <v>54.37</v>
      </c>
      <c r="CX7" s="24" t="s">
        <v>101</v>
      </c>
      <c r="CY7" s="24" t="s">
        <v>101</v>
      </c>
      <c r="CZ7" s="24" t="s">
        <v>101</v>
      </c>
      <c r="DA7" s="24" t="s">
        <v>101</v>
      </c>
      <c r="DB7" s="24">
        <v>100</v>
      </c>
      <c r="DC7" s="24" t="s">
        <v>101</v>
      </c>
      <c r="DD7" s="24" t="s">
        <v>101</v>
      </c>
      <c r="DE7" s="24" t="s">
        <v>101</v>
      </c>
      <c r="DF7" s="24" t="s">
        <v>101</v>
      </c>
      <c r="DG7" s="24">
        <v>87.02</v>
      </c>
      <c r="DH7" s="24">
        <v>84.89</v>
      </c>
      <c r="DI7" s="24" t="s">
        <v>101</v>
      </c>
      <c r="DJ7" s="24" t="s">
        <v>101</v>
      </c>
      <c r="DK7" s="24" t="s">
        <v>101</v>
      </c>
      <c r="DL7" s="24" t="s">
        <v>101</v>
      </c>
      <c r="DM7" s="24">
        <v>4.78</v>
      </c>
      <c r="DN7" s="24" t="s">
        <v>101</v>
      </c>
      <c r="DO7" s="24" t="s">
        <v>101</v>
      </c>
      <c r="DP7" s="24" t="s">
        <v>101</v>
      </c>
      <c r="DQ7" s="24" t="s">
        <v>101</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109</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2026-01-22T00:33:25Z</cp:lastPrinted>
  <dcterms:created xsi:type="dcterms:W3CDTF">2025-12-23T06:29:41Z</dcterms:created>
  <dcterms:modified xsi:type="dcterms:W3CDTF">2026-02-26T07:08:46Z</dcterms:modified>
  <cp:category/>
</cp:coreProperties>
</file>