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38E3381C-4B16-4493-8E42-3B0C033202DC}" xr6:coauthVersionLast="47" xr6:coauthVersionMax="47" xr10:uidLastSave="{00000000-0000-0000-0000-000000000000}"/>
  <workbookProtection workbookAlgorithmName="SHA-512" workbookHashValue="9eXt4qj+fXBQrLX6hTa4freHlka0QM48Rdzikj3zgbXmqmeTtPTVi+FwmnO8UocZtycHeGSGtnoTiUEG6QFYlA==" workbookSaltValue="rWqYSX8blDp67TQoY/iWo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<sst xmlns="http://schemas.openxmlformats.org/spreadsheetml/2006/main" count="236" uniqueCount="116">
  <si>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</si>
  <si>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</si>
  <si>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</si>
  <si>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</si>
  <si>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</si>
  <si>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</si>
  <si>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</si>
  <si>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</si>
  <si>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</si>
  <si>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</si>
  <si>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</si>
  <si>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</si>
  <si>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</si>
  <si>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</si>
  <si>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</si>
  <si>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</si>
  <si>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</si>
  <si>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</si>
  <si>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</si>
  <si>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</si>
  <si>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</si>
  <si>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</si>
  <si>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</si>
  <si>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</si>
  <si>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</si>
  <si>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</si>
  <si>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</si>
  <si>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</si>
  <si>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</si>
  <si>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</si>
  <si>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</si>
  <si>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</si>
  <si>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</si>
  <si>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</si>
  <si>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</si>
  <si>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</si>
  <si>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</si>
  <si>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</si>
  <si>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</si>
  <si>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</si>
  <si>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</si>
  <si>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</si>
  <si>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</si>
  <si>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</si>
  <si>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</si>
  <si>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</si>
  <si>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</si>
  <si>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</si>
  <si>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</si>
  <si>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</si>
  <si>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</si>
  <si>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</si>
  <si>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</si>
  <si>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</si>
  <si>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</si>
  <si>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</si>
  <si>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</si>
  <si>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</si>
  <si>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</si>
  <si>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</si>
  <si>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</si>
  <si>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</si>
  <si>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</si>
  <si>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</si>
  <si>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</si>
  <si>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</si>
  <si>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</si>
  <si>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</si>
  <si>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</si>
  <si>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</si>
  <si>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</si>
  <si>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</si>
  <si>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</si>
  <si>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</si>
  <si>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</si>
  <si>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</si>
  <si>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</si>
  <si>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</si>
  <si>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</si>
  <si>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</si>
  <si>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</si>
  <si>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</si>
  <si>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</si>
  <si>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</si>
  <si>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</si>
  <si>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</si>
  <si>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</si>
  <si>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</si>
  <si>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</si>
  <si>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</si>
  <si>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</si>
  <si>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</si>
  <si>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</si>
  <si>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</si>
  <si>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</si>
  <si>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</si>
  <si>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小美玉市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</si>
  <si>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</si>
  <si>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</si>
  <si>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</si>
  <si>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</si>
  <si>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</si>
  <si>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</si>
  <si>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</si>
  <si>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</si>
  <si>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</si>
  <si>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</si>
  <si>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</si>
  <si>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</si>
  <si>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</si>
  <si>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</si>
  <si>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</si>
  <si>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</si>
  <si>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継続して新設管渠工事を実施しているため類似団体平均値より下回っているが、今後は将来的な管渠や中継ポンプ場等の老朽化を見据え、長寿命化計画、さらに現在策定中であるストックマネジメント計画等に基づき、計画的かつ効率的な維持管理に取り組む必要がある。
③管渠の改善は、修繕計画に基づき、計画的かつ効率的に取り組む必要がある。</t>
    <rPh sb="1" eb="3">
      <t>ユウケイ</t>
    </rPh>
    <rPh sb="3" eb="5">
      <t>コテイ</t>
    </rPh>
    <rPh sb="5" eb="7">
      <t>シサン</t>
    </rPh>
    <rPh sb="7" eb="9">
      <t>ゲンカ</t>
    </rPh>
    <rPh sb="9" eb="11">
      <t>ショウキャク</t>
    </rPh>
    <rPh sb="11" eb="12">
      <t>リツ</t>
    </rPh>
    <rPh sb="13" eb="15">
      <t>ケイゾク</t>
    </rPh>
    <rPh sb="17" eb="19">
      <t>シンセツ</t>
    </rPh>
    <rPh sb="19" eb="21">
      <t>カンキョ</t>
    </rPh>
    <rPh sb="21" eb="23">
      <t>コウジ</t>
    </rPh>
    <rPh sb="24" eb="26">
      <t>ジッシ</t>
    </rPh>
    <rPh sb="32" eb="34">
      <t>ルイジ</t>
    </rPh>
    <rPh sb="34" eb="36">
      <t>ダンタイ</t>
    </rPh>
    <rPh sb="36" eb="39">
      <t>ヘイキンチ</t>
    </rPh>
    <rPh sb="41" eb="43">
      <t>シタマワ</t>
    </rPh>
    <rPh sb="49" eb="51">
      <t>コンゴ</t>
    </rPh>
    <rPh sb="52" eb="55">
      <t>ショウライテキ</t>
    </rPh>
    <rPh sb="56" eb="58">
      <t>カンキョ</t>
    </rPh>
    <rPh sb="59" eb="61">
      <t>チュウケイ</t>
    </rPh>
    <rPh sb="64" eb="65">
      <t>バ</t>
    </rPh>
    <rPh sb="65" eb="66">
      <t>トウ</t>
    </rPh>
    <rPh sb="67" eb="70">
      <t>ロウキュウカ</t>
    </rPh>
    <rPh sb="71" eb="73">
      <t>ミス</t>
    </rPh>
    <rPh sb="75" eb="76">
      <t>チョウ</t>
    </rPh>
    <rPh sb="76" eb="79">
      <t>ジュミョウカ</t>
    </rPh>
    <rPh sb="79" eb="81">
      <t>ケイカク</t>
    </rPh>
    <rPh sb="85" eb="87">
      <t>ゲンザイ</t>
    </rPh>
    <rPh sb="87" eb="90">
      <t>サクテイチュウ</t>
    </rPh>
    <rPh sb="103" eb="105">
      <t>ケイカク</t>
    </rPh>
    <rPh sb="105" eb="106">
      <t>トウ</t>
    </rPh>
    <rPh sb="107" eb="108">
      <t>モト</t>
    </rPh>
    <rPh sb="111" eb="114">
      <t>ケイカクテキ</t>
    </rPh>
    <rPh sb="116" eb="119">
      <t>コウリツテキ</t>
    </rPh>
    <rPh sb="120" eb="122">
      <t>イジ</t>
    </rPh>
    <rPh sb="122" eb="124">
      <t>カンリ</t>
    </rPh>
    <rPh sb="125" eb="126">
      <t>ト</t>
    </rPh>
    <rPh sb="127" eb="128">
      <t>ク</t>
    </rPh>
    <rPh sb="129" eb="131">
      <t>ヒツヨウ</t>
    </rPh>
    <rPh sb="137" eb="139">
      <t>カンキョ</t>
    </rPh>
    <rPh sb="140" eb="142">
      <t>カイゼン</t>
    </rPh>
    <rPh sb="144" eb="146">
      <t>シュウゼン</t>
    </rPh>
    <rPh sb="146" eb="148">
      <t>ケイカク</t>
    </rPh>
    <rPh sb="149" eb="150">
      <t>モト</t>
    </rPh>
    <rPh sb="153" eb="156">
      <t>ケイカクテキ</t>
    </rPh>
    <rPh sb="158" eb="161">
      <t>コウリツテキ</t>
    </rPh>
    <rPh sb="162" eb="163">
      <t>ト</t>
    </rPh>
    <rPh sb="164" eb="165">
      <t>ク</t>
    </rPh>
    <rPh sb="166" eb="168">
      <t>ヒツヨウ</t>
    </rPh>
    <phoneticPr fontId="4"/>
  </si>
  <si>
    <t>①経常収支比率が100％を上回っているが、経常収益について一般会計からの繰入金が大きな割合を占めている。毎年供用開始区域が拡大しており、引き続き普及率の向上を図り、使用料収入の収益を増加する必要がある。
③流動比率が100％を下回っている要因として、流動負債には翌年度支払う見込みの企業債、未収金等が含まれているが、流動資産は翌年度の料金収入が含まれていないことが挙げられる。
④企業債残高対事業規模比率は0％であるが、企業債の償還は一般会計からの基準内繰入金により100％充当していることによる。
⑤経費回収率は類似団体平均値を下回っている要因として、ストックマネジメント計画に基づく点検調査業務を実施したことによる維持管理費の増加による。今後も引き続き積極的な接続促進を図ることで、さらなる使用料収入の確保、さらに汚水処理費のコスト削減に努める必要がある。
⑥汚水処理原価は類似団体平均値を上回っている要因として、経費回収率の説明と同様、維持管理費用の増加による。引き続き積極的な接続促進を図るとともに、さらに汚水処理費のコスト削減に努める必要がある。
⑧水洗化率は類似団体平均値とほぼ一致している。今後も引き続き、早期における積極的な接続促進を図る必要がある。</t>
    <rPh sb="1" eb="3">
      <t>ケイジョウ</t>
    </rPh>
    <rPh sb="3" eb="5">
      <t>シュウシ</t>
    </rPh>
    <rPh sb="5" eb="7">
      <t>ヒリツ</t>
    </rPh>
    <rPh sb="21" eb="23">
      <t>ケイジョウ</t>
    </rPh>
    <rPh sb="23" eb="25">
      <t>シュウエキ</t>
    </rPh>
    <rPh sb="29" eb="31">
      <t>イッパン</t>
    </rPh>
    <rPh sb="31" eb="33">
      <t>カイケイ</t>
    </rPh>
    <rPh sb="36" eb="38">
      <t>クリイレ</t>
    </rPh>
    <rPh sb="38" eb="39">
      <t>キン</t>
    </rPh>
    <rPh sb="40" eb="41">
      <t>オオ</t>
    </rPh>
    <rPh sb="43" eb="45">
      <t>ワリアイ</t>
    </rPh>
    <rPh sb="46" eb="47">
      <t>シ</t>
    </rPh>
    <rPh sb="103" eb="105">
      <t>リュウドウ</t>
    </rPh>
    <rPh sb="105" eb="107">
      <t>ヒリツ</t>
    </rPh>
    <rPh sb="113" eb="115">
      <t>シタマワ</t>
    </rPh>
    <rPh sb="119" eb="121">
      <t>ヨウイン</t>
    </rPh>
    <rPh sb="125" eb="127">
      <t>リュウドウ</t>
    </rPh>
    <rPh sb="127" eb="129">
      <t>フサイ</t>
    </rPh>
    <rPh sb="131" eb="134">
      <t>ヨクネンド</t>
    </rPh>
    <rPh sb="134" eb="136">
      <t>シハラ</t>
    </rPh>
    <rPh sb="137" eb="139">
      <t>ミコ</t>
    </rPh>
    <rPh sb="141" eb="143">
      <t>キギョウ</t>
    </rPh>
    <rPh sb="143" eb="144">
      <t>サイ</t>
    </rPh>
    <rPh sb="145" eb="148">
      <t>ミシュウキン</t>
    </rPh>
    <rPh sb="148" eb="149">
      <t>トウ</t>
    </rPh>
    <rPh sb="150" eb="151">
      <t>フク</t>
    </rPh>
    <rPh sb="158" eb="160">
      <t>リュウドウ</t>
    </rPh>
    <rPh sb="160" eb="162">
      <t>シサン</t>
    </rPh>
    <rPh sb="163" eb="166">
      <t>ヨクネンド</t>
    </rPh>
    <rPh sb="167" eb="169">
      <t>リョウキン</t>
    </rPh>
    <rPh sb="169" eb="171">
      <t>シュウニュウ</t>
    </rPh>
    <rPh sb="172" eb="173">
      <t>フク</t>
    </rPh>
    <rPh sb="182" eb="183">
      <t>ア</t>
    </rPh>
    <rPh sb="190" eb="192">
      <t>キギョウ</t>
    </rPh>
    <rPh sb="192" eb="193">
      <t>サイ</t>
    </rPh>
    <rPh sb="193" eb="195">
      <t>ザンダカ</t>
    </rPh>
    <rPh sb="195" eb="196">
      <t>タイ</t>
    </rPh>
    <rPh sb="196" eb="198">
      <t>ジギョウ</t>
    </rPh>
    <rPh sb="198" eb="200">
      <t>キボ</t>
    </rPh>
    <rPh sb="200" eb="202">
      <t>ヒリツ</t>
    </rPh>
    <rPh sb="210" eb="213">
      <t>キギョウサイ</t>
    </rPh>
    <rPh sb="214" eb="216">
      <t>ショウカン</t>
    </rPh>
    <rPh sb="217" eb="219">
      <t>イッパン</t>
    </rPh>
    <rPh sb="219" eb="221">
      <t>カイケイ</t>
    </rPh>
    <rPh sb="224" eb="227">
      <t>キジュンナイ</t>
    </rPh>
    <rPh sb="227" eb="229">
      <t>クリイレ</t>
    </rPh>
    <rPh sb="229" eb="230">
      <t>キン</t>
    </rPh>
    <rPh sb="237" eb="239">
      <t>ジュウトウ</t>
    </rPh>
    <rPh sb="257" eb="259">
      <t>ルイジ</t>
    </rPh>
    <rPh sb="259" eb="261">
      <t>ダンタイ</t>
    </rPh>
    <rPh sb="261" eb="263">
      <t>ヘイキン</t>
    </rPh>
    <rPh sb="263" eb="264">
      <t>チ</t>
    </rPh>
    <rPh sb="271" eb="273">
      <t>ヨウイン</t>
    </rPh>
    <rPh sb="300" eb="302">
      <t>ジッシ</t>
    </rPh>
    <rPh sb="309" eb="314">
      <t>イジカンリヒ</t>
    </rPh>
    <rPh sb="315" eb="317">
      <t>ゾウカ</t>
    </rPh>
    <rPh sb="324" eb="325">
      <t>ヒ</t>
    </rPh>
    <rPh sb="326" eb="327">
      <t>ツヅ</t>
    </rPh>
    <rPh sb="328" eb="331">
      <t>セッキョクテキ</t>
    </rPh>
    <rPh sb="332" eb="334">
      <t>セツゾク</t>
    </rPh>
    <rPh sb="334" eb="336">
      <t>ソクシン</t>
    </rPh>
    <rPh sb="337" eb="338">
      <t>ハカ</t>
    </rPh>
    <rPh sb="389" eb="393">
      <t>ルイジダンタイ</t>
    </rPh>
    <rPh sb="397" eb="399">
      <t>ウワマワ</t>
    </rPh>
    <rPh sb="403" eb="405">
      <t>ヨウイン</t>
    </rPh>
    <rPh sb="409" eb="414">
      <t>ケイヒカイシュウリツ</t>
    </rPh>
    <rPh sb="415" eb="417">
      <t>セツメイ</t>
    </rPh>
    <rPh sb="418" eb="420">
      <t>ドウヨウ</t>
    </rPh>
    <rPh sb="421" eb="427">
      <t>イジカンリヒヨウ</t>
    </rPh>
    <rPh sb="428" eb="430">
      <t>ゾウカ</t>
    </rPh>
    <rPh sb="447" eb="448">
      <t>ハカ</t>
    </rPh>
    <rPh sb="485" eb="487">
      <t>ルイジ</t>
    </rPh>
    <rPh sb="487" eb="489">
      <t>ダンタイ</t>
    </rPh>
    <rPh sb="495" eb="497">
      <t>イッチ</t>
    </rPh>
    <phoneticPr fontId="4"/>
  </si>
  <si>
    <t>　今後は、新設工事と併せて老朽化に伴う管渠や中継ポンプ場等の改修、更には職員給与等の増加や物価高騰に伴う維持管理費の増加が見込まれるため、使用料収入の収益増に向けた積極的な接続促進などによる適切な財源確保が重要になってくる。また、将来的には急速な人口減少に伴うサービス需要の低下、および公営企業に携わる人材確保が困難になることから、より効率的な運営を図ることによる維持管理等のコスト削減といった取組が必要である。</t>
    <rPh sb="1" eb="3">
      <t>コンゴ</t>
    </rPh>
    <rPh sb="5" eb="7">
      <t>シンセツ</t>
    </rPh>
    <rPh sb="7" eb="9">
      <t>コウジ</t>
    </rPh>
    <rPh sb="10" eb="11">
      <t>アワ</t>
    </rPh>
    <rPh sb="13" eb="16">
      <t>ロウキュウカ</t>
    </rPh>
    <rPh sb="17" eb="18">
      <t>トモナ</t>
    </rPh>
    <rPh sb="19" eb="21">
      <t>カンキョ</t>
    </rPh>
    <rPh sb="22" eb="24">
      <t>チュウケイ</t>
    </rPh>
    <rPh sb="27" eb="28">
      <t>バ</t>
    </rPh>
    <rPh sb="28" eb="29">
      <t>トウ</t>
    </rPh>
    <rPh sb="30" eb="32">
      <t>カイシュウ</t>
    </rPh>
    <rPh sb="33" eb="34">
      <t>サラ</t>
    </rPh>
    <rPh sb="36" eb="40">
      <t>ショクインキュウヨ</t>
    </rPh>
    <rPh sb="40" eb="41">
      <t>トウ</t>
    </rPh>
    <rPh sb="42" eb="44">
      <t>ゾウカ</t>
    </rPh>
    <rPh sb="45" eb="49">
      <t>ブッカコウトウ</t>
    </rPh>
    <rPh sb="50" eb="51">
      <t>トモナ</t>
    </rPh>
    <rPh sb="52" eb="54">
      <t>イジ</t>
    </rPh>
    <rPh sb="54" eb="56">
      <t>カンリ</t>
    </rPh>
    <rPh sb="56" eb="57">
      <t>ヒ</t>
    </rPh>
    <rPh sb="58" eb="60">
      <t>ゾウカ</t>
    </rPh>
    <rPh sb="61" eb="63">
      <t>ミコ</t>
    </rPh>
    <rPh sb="69" eb="74">
      <t>シヨウリョウシュウニュウ</t>
    </rPh>
    <rPh sb="75" eb="78">
      <t>シュウエキゾウ</t>
    </rPh>
    <rPh sb="79" eb="80">
      <t>ム</t>
    </rPh>
    <rPh sb="82" eb="85">
      <t>セッキョクテキ</t>
    </rPh>
    <rPh sb="86" eb="90">
      <t>セツゾクソクシン</t>
    </rPh>
    <rPh sb="95" eb="97">
      <t>テキセツ</t>
    </rPh>
    <rPh sb="98" eb="100">
      <t>ザイゲン</t>
    </rPh>
    <rPh sb="100" eb="102">
      <t>カクホ</t>
    </rPh>
    <rPh sb="103" eb="105">
      <t>ジュウヨウ</t>
    </rPh>
    <rPh sb="115" eb="118">
      <t>ショウライテキ</t>
    </rPh>
    <rPh sb="120" eb="122">
      <t>キュウソク</t>
    </rPh>
    <rPh sb="123" eb="127">
      <t>ジンコウゲンショウ</t>
    </rPh>
    <rPh sb="128" eb="129">
      <t>トモナ</t>
    </rPh>
    <rPh sb="134" eb="136">
      <t>ジュヨウ</t>
    </rPh>
    <rPh sb="137" eb="139">
      <t>テイカ</t>
    </rPh>
    <rPh sb="143" eb="147">
      <t>コウエイキギョウ</t>
    </rPh>
    <rPh sb="148" eb="149">
      <t>タズサ</t>
    </rPh>
    <rPh sb="151" eb="155">
      <t>ジンザイカクホ</t>
    </rPh>
    <rPh sb="156" eb="158">
      <t>コンナン</t>
    </rPh>
    <rPh sb="168" eb="171">
      <t>コウリツテキ</t>
    </rPh>
    <rPh sb="172" eb="174">
      <t>ウンエイ</t>
    </rPh>
    <rPh sb="175" eb="176">
      <t>ハカ</t>
    </rPh>
    <rPh sb="182" eb="184">
      <t>イジ</t>
    </rPh>
    <rPh sb="184" eb="186">
      <t>カンリ</t>
    </rPh>
    <rPh sb="186" eb="187">
      <t>トウ</t>
    </rPh>
    <rPh sb="197" eb="199">
      <t>トリクミ</t>
    </rPh>
    <rPh sb="200" eb="20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</si>
</sst>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1.1000000000000001</c:v>
                </c:pt>
                <c:pt idx="1">
                  <c:v>0.72</c:v>
                </c:pt>
                <c:pt idx="2">
                  <c:v>0.8</c:v>
                </c:pt>
                <c:pt idx="3">
                  <c:v>0.53</c:v>
                </c:pt>
                <c:pt idx="4">
                  <c:v>1.8</c:v>
                </c:pt>
              </c:numCache>
            </c:numRef>
          </c:val>
          <c:extLst>
            <c:ext xmlns:c16="http://schemas.microsoft.com/office/drawing/2014/chart" uri="{C3380CC4-5D6E-409C-BE32-E72D297353CC}">
              <c16:uniqueId val="{00000000-7BAF-4B3E-8E6E-9ABE2519BB7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0.06</c:v>
                </c:pt>
                <c:pt idx="4">
                  <c:v>7.0000000000000007E-2</c:v>
                </c:pt>
              </c:numCache>
            </c:numRef>
          </c:val>
          <c:smooth val="0"/>
          <c:extLst>
            <c:ext xmlns:c16="http://schemas.microsoft.com/office/drawing/2014/chart" uri="{C3380CC4-5D6E-409C-BE32-E72D297353CC}">
              <c16:uniqueId val="{00000001-7BAF-4B3E-8E6E-9ABE2519BB7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B9-49E3-96E9-85745BFED7D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55.04</c:v>
                </c:pt>
                <c:pt idx="4">
                  <c:v>53.26</c:v>
                </c:pt>
              </c:numCache>
            </c:numRef>
          </c:val>
          <c:smooth val="0"/>
          <c:extLst>
            <c:ext xmlns:c16="http://schemas.microsoft.com/office/drawing/2014/chart" uri="{C3380CC4-5D6E-409C-BE32-E72D297353CC}">
              <c16:uniqueId val="{00000001-0EB9-49E3-96E9-85745BFED7D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90.69</c:v>
                </c:pt>
                <c:pt idx="1">
                  <c:v>90.64</c:v>
                </c:pt>
                <c:pt idx="2">
                  <c:v>91.09</c:v>
                </c:pt>
                <c:pt idx="3">
                  <c:v>90.85</c:v>
                </c:pt>
                <c:pt idx="4">
                  <c:v>91.29</c:v>
                </c:pt>
              </c:numCache>
            </c:numRef>
          </c:val>
          <c:extLst>
            <c:ext xmlns:c16="http://schemas.microsoft.com/office/drawing/2014/chart" uri="{C3380CC4-5D6E-409C-BE32-E72D297353CC}">
              <c16:uniqueId val="{00000000-7A3C-49C0-93FA-5238F05C5E4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91.92</c:v>
                </c:pt>
                <c:pt idx="4">
                  <c:v>91.12</c:v>
                </c:pt>
              </c:numCache>
            </c:numRef>
          </c:val>
          <c:smooth val="0"/>
          <c:extLst>
            <c:ext xmlns:c16="http://schemas.microsoft.com/office/drawing/2014/chart" uri="{C3380CC4-5D6E-409C-BE32-E72D297353CC}">
              <c16:uniqueId val="{00000001-7A3C-49C0-93FA-5238F05C5E4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112.2</c:v>
                </c:pt>
                <c:pt idx="1">
                  <c:v>108.57</c:v>
                </c:pt>
                <c:pt idx="2">
                  <c:v>106.67</c:v>
                </c:pt>
                <c:pt idx="3">
                  <c:v>110.76</c:v>
                </c:pt>
                <c:pt idx="4">
                  <c:v>104.07</c:v>
                </c:pt>
              </c:numCache>
            </c:numRef>
          </c:val>
          <c:extLst>
            <c:ext xmlns:c16="http://schemas.microsoft.com/office/drawing/2014/chart" uri="{C3380CC4-5D6E-409C-BE32-E72D297353CC}">
              <c16:uniqueId val="{00000000-2E43-403A-B7B4-AB28153FF51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106.8</c:v>
                </c:pt>
                <c:pt idx="4">
                  <c:v>104.65</c:v>
                </c:pt>
              </c:numCache>
            </c:numRef>
          </c:val>
          <c:smooth val="0"/>
          <c:extLst>
            <c:ext xmlns:c16="http://schemas.microsoft.com/office/drawing/2014/chart" uri="{C3380CC4-5D6E-409C-BE32-E72D297353CC}">
              <c16:uniqueId val="{00000001-2E43-403A-B7B4-AB28153FF51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2.87</c:v>
                </c:pt>
                <c:pt idx="1">
                  <c:v>5.68</c:v>
                </c:pt>
                <c:pt idx="2">
                  <c:v>8.49</c:v>
                </c:pt>
                <c:pt idx="3">
                  <c:v>11.13</c:v>
                </c:pt>
                <c:pt idx="4">
                  <c:v>13.35</c:v>
                </c:pt>
              </c:numCache>
            </c:numRef>
          </c:val>
          <c:extLst>
            <c:ext xmlns:c16="http://schemas.microsoft.com/office/drawing/2014/chart" uri="{C3380CC4-5D6E-409C-BE32-E72D297353CC}">
              <c16:uniqueId val="{00000000-9778-451C-A941-63A3EC4B85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31.14</c:v>
                </c:pt>
                <c:pt idx="4">
                  <c:v>33.11</c:v>
                </c:pt>
              </c:numCache>
            </c:numRef>
          </c:val>
          <c:smooth val="0"/>
          <c:extLst>
            <c:ext xmlns:c16="http://schemas.microsoft.com/office/drawing/2014/chart" uri="{C3380CC4-5D6E-409C-BE32-E72D297353CC}">
              <c16:uniqueId val="{00000001-9778-451C-A941-63A3EC4B85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7B-49E7-894E-A7DEF2D4C96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0.76</c:v>
                </c:pt>
                <c:pt idx="4" formatCode="#,##0.00;&quot;△&quot;#,##0.00;&quot;-&quot;">
                  <c:v>0.94</c:v>
                </c:pt>
              </c:numCache>
            </c:numRef>
          </c:val>
          <c:smooth val="0"/>
          <c:extLst>
            <c:ext xmlns:c16="http://schemas.microsoft.com/office/drawing/2014/chart" uri="{C3380CC4-5D6E-409C-BE32-E72D297353CC}">
              <c16:uniqueId val="{00000001-8D7B-49E7-894E-A7DEF2D4C96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25-4834-B30B-3345D61E590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26.89</c:v>
                </c:pt>
                <c:pt idx="4">
                  <c:v>23.18</c:v>
                </c:pt>
              </c:numCache>
            </c:numRef>
          </c:val>
          <c:smooth val="0"/>
          <c:extLst>
            <c:ext xmlns:c16="http://schemas.microsoft.com/office/drawing/2014/chart" uri="{C3380CC4-5D6E-409C-BE32-E72D297353CC}">
              <c16:uniqueId val="{00000001-0E25-4834-B30B-3345D61E590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31.02</c:v>
                </c:pt>
                <c:pt idx="1">
                  <c:v>31.08</c:v>
                </c:pt>
                <c:pt idx="2">
                  <c:v>29.94</c:v>
                </c:pt>
                <c:pt idx="3">
                  <c:v>56.34</c:v>
                </c:pt>
                <c:pt idx="4">
                  <c:v>64.209999999999994</c:v>
                </c:pt>
              </c:numCache>
            </c:numRef>
          </c:val>
          <c:extLst>
            <c:ext xmlns:c16="http://schemas.microsoft.com/office/drawing/2014/chart" uri="{C3380CC4-5D6E-409C-BE32-E72D297353CC}">
              <c16:uniqueId val="{00000000-DEA0-4C18-BF33-DB315AEBE58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77.260000000000005</c:v>
                </c:pt>
                <c:pt idx="4">
                  <c:v>80.010000000000005</c:v>
                </c:pt>
              </c:numCache>
            </c:numRef>
          </c:val>
          <c:smooth val="0"/>
          <c:extLst>
            <c:ext xmlns:c16="http://schemas.microsoft.com/office/drawing/2014/chart" uri="{C3380CC4-5D6E-409C-BE32-E72D297353CC}">
              <c16:uniqueId val="{00000001-DEA0-4C18-BF33-DB315AEBE58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31B-450F-8B57-2E29CB7BFAF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730.84</c:v>
                </c:pt>
                <c:pt idx="4">
                  <c:v>706.45</c:v>
                </c:pt>
              </c:numCache>
            </c:numRef>
          </c:val>
          <c:smooth val="0"/>
          <c:extLst>
            <c:ext xmlns:c16="http://schemas.microsoft.com/office/drawing/2014/chart" uri="{C3380CC4-5D6E-409C-BE32-E72D297353CC}">
              <c16:uniqueId val="{00000001-F31B-450F-8B57-2E29CB7BFAF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86.18</c:v>
                </c:pt>
                <c:pt idx="1">
                  <c:v>78.569999999999993</c:v>
                </c:pt>
                <c:pt idx="2">
                  <c:v>85.86</c:v>
                </c:pt>
                <c:pt idx="3">
                  <c:v>77.680000000000007</c:v>
                </c:pt>
                <c:pt idx="4">
                  <c:v>65.02</c:v>
                </c:pt>
              </c:numCache>
            </c:numRef>
          </c:val>
          <c:extLst>
            <c:ext xmlns:c16="http://schemas.microsoft.com/office/drawing/2014/chart" uri="{C3380CC4-5D6E-409C-BE32-E72D297353CC}">
              <c16:uniqueId val="{00000000-E6C4-409A-AE58-826DF035F0C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89.17</c:v>
                </c:pt>
                <c:pt idx="4">
                  <c:v>85.67</c:v>
                </c:pt>
              </c:numCache>
            </c:numRef>
          </c:val>
          <c:smooth val="0"/>
          <c:extLst>
            <c:ext xmlns:c16="http://schemas.microsoft.com/office/drawing/2014/chart" uri="{C3380CC4-5D6E-409C-BE32-E72D297353CC}">
              <c16:uniqueId val="{00000001-E6C4-409A-AE58-826DF035F0C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178.01</c:v>
                </c:pt>
                <c:pt idx="1">
                  <c:v>195.42</c:v>
                </c:pt>
                <c:pt idx="2">
                  <c:v>179.04</c:v>
                </c:pt>
                <c:pt idx="3">
                  <c:v>198.42</c:v>
                </c:pt>
                <c:pt idx="4">
                  <c:v>238.52</c:v>
                </c:pt>
              </c:numCache>
            </c:numRef>
          </c:val>
          <c:extLst>
            <c:ext xmlns:c16="http://schemas.microsoft.com/office/drawing/2014/chart" uri="{C3380CC4-5D6E-409C-BE32-E72D297353CC}">
              <c16:uniqueId val="{00000000-C920-4C59-8A78-389360A31C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184.85</c:v>
                </c:pt>
                <c:pt idx="4">
                  <c:v>194.78</c:v>
                </c:pt>
              </c:numCache>
            </c:numRef>
          </c:val>
          <c:smooth val="0"/>
          <c:extLst>
            <c:ext xmlns:c16="http://schemas.microsoft.com/office/drawing/2014/chart" uri="{C3380CC4-5D6E-409C-BE32-E72D297353CC}">
              <c16:uniqueId val="{00000001-C920-4C59-8A78-389360A31C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小美玉市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Cd1</v>
      </c>
      <c r="X8" s="64"/>
      <c r="Y8" s="64"/>
      <c r="Z8" s="64"/>
      <c r="AA8" s="64"/>
      <c r="AB8" s="64"/>
      <c r="AC8" s="64"/>
      <c r="AD8" s="65" t="str">
        <f>データ!$M$6</f>
        <v>非設置</v>
      </c>
      <c r="AE8" s="65"/>
      <c r="AF8" s="65"/>
      <c r="AG8" s="65"/>
      <c r="AH8" s="65"/>
      <c r="AI8" s="65"/>
      <c r="AJ8" s="65"/>
      <c r="AK8" s="3"/>
      <c r="AL8" s="45">
        <f>データ!S6</f>
        <v>48482</v>
      </c>
      <c r="AM8" s="45"/>
      <c r="AN8" s="45"/>
      <c r="AO8" s="45"/>
      <c r="AP8" s="45"/>
      <c r="AQ8" s="45"/>
      <c r="AR8" s="45"/>
      <c r="AS8" s="45"/>
      <c r="AT8" s="44">
        <f>データ!T6</f>
        <v>144.74</v>
      </c>
      <c r="AU8" s="44"/>
      <c r="AV8" s="44"/>
      <c r="AW8" s="44"/>
      <c r="AX8" s="44"/>
      <c r="AY8" s="44"/>
      <c r="AZ8" s="44"/>
      <c r="BA8" s="44"/>
      <c r="BB8" s="44">
        <f>データ!U6</f>
        <v>334.96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63.35</v>
      </c>
      <c r="J10" s="44"/>
      <c r="K10" s="44"/>
      <c r="L10" s="44"/>
      <c r="M10" s="44"/>
      <c r="N10" s="44"/>
      <c r="O10" s="44"/>
      <c r="P10" s="44">
        <f>データ!P6</f>
        <v>38.36</v>
      </c>
      <c r="Q10" s="44"/>
      <c r="R10" s="44"/>
      <c r="S10" s="44"/>
      <c r="T10" s="44"/>
      <c r="U10" s="44"/>
      <c r="V10" s="44"/>
      <c r="W10" s="44">
        <f>データ!Q6</f>
        <v>83.13</v>
      </c>
      <c r="X10" s="44"/>
      <c r="Y10" s="44"/>
      <c r="Z10" s="44"/>
      <c r="AA10" s="44"/>
      <c r="AB10" s="44"/>
      <c r="AC10" s="44"/>
      <c r="AD10" s="45">
        <f>データ!R6</f>
        <v>3080</v>
      </c>
      <c r="AE10" s="45"/>
      <c r="AF10" s="45"/>
      <c r="AG10" s="45"/>
      <c r="AH10" s="45"/>
      <c r="AI10" s="45"/>
      <c r="AJ10" s="45"/>
      <c r="AK10" s="2"/>
      <c r="AL10" s="45">
        <f>データ!V6</f>
        <v>18487</v>
      </c>
      <c r="AM10" s="45"/>
      <c r="AN10" s="45"/>
      <c r="AO10" s="45"/>
      <c r="AP10" s="45"/>
      <c r="AQ10" s="45"/>
      <c r="AR10" s="45"/>
      <c r="AS10" s="45"/>
      <c r="AT10" s="44">
        <f>データ!W6</f>
        <v>9.69</v>
      </c>
      <c r="AU10" s="44"/>
      <c r="AV10" s="44"/>
      <c r="AW10" s="44"/>
      <c r="AX10" s="44"/>
      <c r="AY10" s="44"/>
      <c r="AZ10" s="44"/>
      <c r="BA10" s="44"/>
      <c r="BB10" s="44">
        <f>データ!X6</f>
        <v>1907.84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1ZRNb3qP48XLW6bT9N4HVFFcvYxXsvbbOe42LrF9rn/ejWTj34UYAYY9rWEfAL85mp7btal/Z87LwO/pR/w8tA==" saltValue="UIwKoK47e+2SM+GhFc193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82368</v>
      </c>
      <c r="D6" s="19">
        <f t="shared" si="3"/>
        <v>46</v>
      </c>
      <c r="E6" s="19">
        <f t="shared" si="3"/>
        <v>17</v>
      </c>
      <c r="F6" s="19">
        <f t="shared" si="3"/>
        <v>1</v>
      </c>
      <c r="G6" s="19">
        <f t="shared" si="3"/>
        <v>0</v>
      </c>
      <c r="H6" s="19" t="str">
        <f t="shared" si="3"/>
        <v>茨城県　小美玉市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63.35</v>
      </c>
      <c r="P6" s="20">
        <f t="shared" si="3"/>
        <v>38.36</v>
      </c>
      <c r="Q6" s="20">
        <f t="shared" si="3"/>
        <v>83.13</v>
      </c>
      <c r="R6" s="20">
        <f t="shared" si="3"/>
        <v>3080</v>
      </c>
      <c r="S6" s="20">
        <f t="shared" si="3"/>
        <v>48482</v>
      </c>
      <c r="T6" s="20">
        <f t="shared" si="3"/>
        <v>144.74</v>
      </c>
      <c r="U6" s="20">
        <f t="shared" si="3"/>
        <v>334.96</v>
      </c>
      <c r="V6" s="20">
        <f t="shared" si="3"/>
        <v>18487</v>
      </c>
      <c r="W6" s="20">
        <f t="shared" si="3"/>
        <v>9.69</v>
      </c>
      <c r="X6" s="20">
        <f t="shared" si="3"/>
        <v>1907.84</v>
      </c>
      <c r="Y6" s="21">
        <f>IF(Y7="",NA(),Y7)</f>
        <v>112.2</v>
      </c>
      <c r="Z6" s="21">
        <f t="shared" ref="Z6:AH6" si="4">IF(Z7="",NA(),Z7)</f>
        <v>108.57</v>
      </c>
      <c r="AA6" s="21">
        <f t="shared" si="4"/>
        <v>106.67</v>
      </c>
      <c r="AB6" s="21">
        <f t="shared" si="4"/>
        <v>110.76</v>
      </c>
      <c r="AC6" s="21">
        <f t="shared" si="4"/>
        <v>104.07</v>
      </c>
      <c r="AD6" s="21">
        <f t="shared" si="4"/>
        <v>107.81</v>
      </c>
      <c r="AE6" s="21">
        <f t="shared" si="4"/>
        <v>107.54</v>
      </c>
      <c r="AF6" s="21">
        <f t="shared" si="4"/>
        <v>107.19</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26.89</v>
      </c>
      <c r="AS6" s="21">
        <f t="shared" si="5"/>
        <v>23.18</v>
      </c>
      <c r="AT6" s="20" t="str">
        <f>IF(AT7="","",IF(AT7="-","【-】","【"&amp;SUBSTITUTE(TEXT(AT7,"#,##0.00"),"-","△")&amp;"】"))</f>
        <v>【3.12】</v>
      </c>
      <c r="AU6" s="21">
        <f>IF(AU7="",NA(),AU7)</f>
        <v>31.02</v>
      </c>
      <c r="AV6" s="21">
        <f t="shared" ref="AV6:BD6" si="6">IF(AV7="",NA(),AV7)</f>
        <v>31.08</v>
      </c>
      <c r="AW6" s="21">
        <f t="shared" si="6"/>
        <v>29.94</v>
      </c>
      <c r="AX6" s="21">
        <f t="shared" si="6"/>
        <v>56.34</v>
      </c>
      <c r="AY6" s="21">
        <f t="shared" si="6"/>
        <v>64.209999999999994</v>
      </c>
      <c r="AZ6" s="21">
        <f t="shared" si="6"/>
        <v>48.56</v>
      </c>
      <c r="BA6" s="21">
        <f t="shared" si="6"/>
        <v>47.58</v>
      </c>
      <c r="BB6" s="21">
        <f t="shared" si="6"/>
        <v>51.09</v>
      </c>
      <c r="BC6" s="21">
        <f t="shared" si="6"/>
        <v>77.260000000000005</v>
      </c>
      <c r="BD6" s="21">
        <f t="shared" si="6"/>
        <v>80.010000000000005</v>
      </c>
      <c r="BE6" s="20" t="str">
        <f>IF(BE7="","",IF(BE7="-","【-】","【"&amp;SUBSTITUTE(TEXT(BE7,"#,##0.00"),"-","△")&amp;"】"))</f>
        <v>【82.75】</v>
      </c>
      <c r="BF6" s="20">
        <f>IF(BF7="",NA(),BF7)</f>
        <v>0</v>
      </c>
      <c r="BG6" s="20">
        <f t="shared" ref="BG6:BO6" si="7">IF(BG7="",NA(),BG7)</f>
        <v>0</v>
      </c>
      <c r="BH6" s="20">
        <f t="shared" si="7"/>
        <v>0</v>
      </c>
      <c r="BI6" s="20">
        <f t="shared" si="7"/>
        <v>0</v>
      </c>
      <c r="BJ6" s="20">
        <f t="shared" si="7"/>
        <v>0</v>
      </c>
      <c r="BK6" s="21">
        <f t="shared" si="7"/>
        <v>1245.0999999999999</v>
      </c>
      <c r="BL6" s="21">
        <f t="shared" si="7"/>
        <v>1108.8</v>
      </c>
      <c r="BM6" s="21">
        <f t="shared" si="7"/>
        <v>1194.56</v>
      </c>
      <c r="BN6" s="21">
        <f t="shared" si="7"/>
        <v>730.84</v>
      </c>
      <c r="BO6" s="21">
        <f t="shared" si="7"/>
        <v>706.45</v>
      </c>
      <c r="BP6" s="20" t="str">
        <f>IF(BP7="","",IF(BP7="-","【-】","【"&amp;SUBSTITUTE(TEXT(BP7,"#,##0.00"),"-","△")&amp;"】"))</f>
        <v>【602.56】</v>
      </c>
      <c r="BQ6" s="21">
        <f>IF(BQ7="",NA(),BQ7)</f>
        <v>86.18</v>
      </c>
      <c r="BR6" s="21">
        <f t="shared" ref="BR6:BZ6" si="8">IF(BR7="",NA(),BR7)</f>
        <v>78.569999999999993</v>
      </c>
      <c r="BS6" s="21">
        <f t="shared" si="8"/>
        <v>85.86</v>
      </c>
      <c r="BT6" s="21">
        <f t="shared" si="8"/>
        <v>77.680000000000007</v>
      </c>
      <c r="BU6" s="21">
        <f t="shared" si="8"/>
        <v>65.02</v>
      </c>
      <c r="BV6" s="21">
        <f t="shared" si="8"/>
        <v>79.77</v>
      </c>
      <c r="BW6" s="21">
        <f t="shared" si="8"/>
        <v>79.63</v>
      </c>
      <c r="BX6" s="21">
        <f t="shared" si="8"/>
        <v>76.78</v>
      </c>
      <c r="BY6" s="21">
        <f t="shared" si="8"/>
        <v>89.17</v>
      </c>
      <c r="BZ6" s="21">
        <f t="shared" si="8"/>
        <v>85.67</v>
      </c>
      <c r="CA6" s="20" t="str">
        <f>IF(CA7="","",IF(CA7="-","【-】","【"&amp;SUBSTITUTE(TEXT(CA7,"#,##0.00"),"-","△")&amp;"】"))</f>
        <v>【97.94】</v>
      </c>
      <c r="CB6" s="21">
        <f>IF(CB7="",NA(),CB7)</f>
        <v>178.01</v>
      </c>
      <c r="CC6" s="21">
        <f t="shared" ref="CC6:CK6" si="9">IF(CC7="",NA(),CC7)</f>
        <v>195.42</v>
      </c>
      <c r="CD6" s="21">
        <f t="shared" si="9"/>
        <v>179.04</v>
      </c>
      <c r="CE6" s="21">
        <f t="shared" si="9"/>
        <v>198.42</v>
      </c>
      <c r="CF6" s="21">
        <f t="shared" si="9"/>
        <v>238.52</v>
      </c>
      <c r="CG6" s="21">
        <f t="shared" si="9"/>
        <v>214.56</v>
      </c>
      <c r="CH6" s="21">
        <f t="shared" si="9"/>
        <v>213.66</v>
      </c>
      <c r="CI6" s="21">
        <f t="shared" si="9"/>
        <v>224.31</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47.32</v>
      </c>
      <c r="CU6" s="21">
        <f t="shared" si="10"/>
        <v>55.04</v>
      </c>
      <c r="CV6" s="21">
        <f t="shared" si="10"/>
        <v>53.26</v>
      </c>
      <c r="CW6" s="20" t="str">
        <f>IF(CW7="","",IF(CW7="-","【-】","【"&amp;SUBSTITUTE(TEXT(CW7,"#,##0.00"),"-","△")&amp;"】"))</f>
        <v>【60.13】</v>
      </c>
      <c r="CX6" s="21">
        <f>IF(CX7="",NA(),CX7)</f>
        <v>90.69</v>
      </c>
      <c r="CY6" s="21">
        <f t="shared" ref="CY6:DG6" si="11">IF(CY7="",NA(),CY7)</f>
        <v>90.64</v>
      </c>
      <c r="CZ6" s="21">
        <f t="shared" si="11"/>
        <v>91.09</v>
      </c>
      <c r="DA6" s="21">
        <f t="shared" si="11"/>
        <v>90.85</v>
      </c>
      <c r="DB6" s="21">
        <f t="shared" si="11"/>
        <v>91.29</v>
      </c>
      <c r="DC6" s="21">
        <f t="shared" si="11"/>
        <v>82.06</v>
      </c>
      <c r="DD6" s="21">
        <f t="shared" si="11"/>
        <v>82.26</v>
      </c>
      <c r="DE6" s="21">
        <f t="shared" si="11"/>
        <v>81.33</v>
      </c>
      <c r="DF6" s="21">
        <f t="shared" si="11"/>
        <v>91.92</v>
      </c>
      <c r="DG6" s="21">
        <f t="shared" si="11"/>
        <v>91.12</v>
      </c>
      <c r="DH6" s="20" t="str">
        <f>IF(DH7="","",IF(DH7="-","【-】","【"&amp;SUBSTITUTE(TEXT(DH7,"#,##0.00"),"-","△")&amp;"】"))</f>
        <v>【96.00】</v>
      </c>
      <c r="DI6" s="21">
        <f>IF(DI7="",NA(),DI7)</f>
        <v>2.87</v>
      </c>
      <c r="DJ6" s="21">
        <f t="shared" ref="DJ6:DR6" si="12">IF(DJ7="",NA(),DJ7)</f>
        <v>5.68</v>
      </c>
      <c r="DK6" s="21">
        <f t="shared" si="12"/>
        <v>8.49</v>
      </c>
      <c r="DL6" s="21">
        <f t="shared" si="12"/>
        <v>11.13</v>
      </c>
      <c r="DM6" s="21">
        <f t="shared" si="12"/>
        <v>13.35</v>
      </c>
      <c r="DN6" s="21">
        <f t="shared" si="12"/>
        <v>19.93</v>
      </c>
      <c r="DO6" s="21">
        <f t="shared" si="12"/>
        <v>21.94</v>
      </c>
      <c r="DP6" s="21">
        <f t="shared" si="12"/>
        <v>22.89</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0.76</v>
      </c>
      <c r="EC6" s="21">
        <f t="shared" si="13"/>
        <v>0.94</v>
      </c>
      <c r="ED6" s="20" t="str">
        <f>IF(ED7="","",IF(ED7="-","【-】","【"&amp;SUBSTITUTE(TEXT(ED7,"#,##0.00"),"-","△")&amp;"】"))</f>
        <v>【9.46】</v>
      </c>
      <c r="EE6" s="21">
        <f>IF(EE7="",NA(),EE7)</f>
        <v>1.1000000000000001</v>
      </c>
      <c r="EF6" s="21">
        <f t="shared" ref="EF6:EN6" si="14">IF(EF7="",NA(),EF7)</f>
        <v>0.72</v>
      </c>
      <c r="EG6" s="21">
        <f t="shared" si="14"/>
        <v>0.8</v>
      </c>
      <c r="EH6" s="21">
        <f t="shared" si="14"/>
        <v>0.53</v>
      </c>
      <c r="EI6" s="21">
        <f t="shared" si="14"/>
        <v>1.8</v>
      </c>
      <c r="EJ6" s="21">
        <f t="shared" si="14"/>
        <v>0.32</v>
      </c>
      <c r="EK6" s="21">
        <f t="shared" si="14"/>
        <v>0.1</v>
      </c>
      <c r="EL6" s="21">
        <f t="shared" si="14"/>
        <v>0.09</v>
      </c>
      <c r="EM6" s="21">
        <f t="shared" si="14"/>
        <v>0.06</v>
      </c>
      <c r="EN6" s="21">
        <f t="shared" si="14"/>
        <v>7.0000000000000007E-2</v>
      </c>
      <c r="EO6" s="20" t="str">
        <f>IF(EO7="","",IF(EO7="-","【-】","【"&amp;SUBSTITUTE(TEXT(EO7,"#,##0.00"),"-","△")&amp;"】"))</f>
        <v>【0.19】</v>
      </c>
    </row>
    <row r="7" spans="1:148" s="22" customFormat="1" x14ac:dyDescent="0.15">
      <c r="A7" s="14"/>
      <c r="B7" s="23">
        <v>2024</v>
      </c>
      <c r="C7" s="23">
        <v>82368</v>
      </c>
      <c r="D7" s="23">
        <v>46</v>
      </c>
      <c r="E7" s="23">
        <v>17</v>
      </c>
      <c r="F7" s="23">
        <v>1</v>
      </c>
      <c r="G7" s="23">
        <v>0</v>
      </c>
      <c r="H7" s="23" t="s">
        <v>96</v>
      </c>
      <c r="I7" s="23" t="s">
        <v>97</v>
      </c>
      <c r="J7" s="23" t="s">
        <v>98</v>
      </c>
      <c r="K7" s="23" t="s">
        <v>99</v>
      </c>
      <c r="L7" s="23" t="s">
        <v>100</v>
      </c>
      <c r="M7" s="23" t="s">
        <v>101</v>
      </c>
      <c r="N7" s="24" t="s">
        <v>102</v>
      </c>
      <c r="O7" s="24">
        <v>63.35</v>
      </c>
      <c r="P7" s="24">
        <v>38.36</v>
      </c>
      <c r="Q7" s="24">
        <v>83.13</v>
      </c>
      <c r="R7" s="24">
        <v>3080</v>
      </c>
      <c r="S7" s="24">
        <v>48482</v>
      </c>
      <c r="T7" s="24">
        <v>144.74</v>
      </c>
      <c r="U7" s="24">
        <v>334.96</v>
      </c>
      <c r="V7" s="24">
        <v>18487</v>
      </c>
      <c r="W7" s="24">
        <v>9.69</v>
      </c>
      <c r="X7" s="24">
        <v>1907.84</v>
      </c>
      <c r="Y7" s="24">
        <v>112.2</v>
      </c>
      <c r="Z7" s="24">
        <v>108.57</v>
      </c>
      <c r="AA7" s="24">
        <v>106.67</v>
      </c>
      <c r="AB7" s="24">
        <v>110.76</v>
      </c>
      <c r="AC7" s="24">
        <v>104.07</v>
      </c>
      <c r="AD7" s="24">
        <v>107.81</v>
      </c>
      <c r="AE7" s="24">
        <v>107.54</v>
      </c>
      <c r="AF7" s="24">
        <v>107.19</v>
      </c>
      <c r="AG7" s="24">
        <v>106.8</v>
      </c>
      <c r="AH7" s="24">
        <v>104.65</v>
      </c>
      <c r="AI7" s="24">
        <v>105.36</v>
      </c>
      <c r="AJ7" s="24">
        <v>0</v>
      </c>
      <c r="AK7" s="24">
        <v>0</v>
      </c>
      <c r="AL7" s="24">
        <v>0</v>
      </c>
      <c r="AM7" s="24">
        <v>0</v>
      </c>
      <c r="AN7" s="24">
        <v>0</v>
      </c>
      <c r="AO7" s="24">
        <v>18.2</v>
      </c>
      <c r="AP7" s="24">
        <v>19.059999999999999</v>
      </c>
      <c r="AQ7" s="24">
        <v>31.07</v>
      </c>
      <c r="AR7" s="24">
        <v>26.89</v>
      </c>
      <c r="AS7" s="24">
        <v>23.18</v>
      </c>
      <c r="AT7" s="24">
        <v>3.12</v>
      </c>
      <c r="AU7" s="24">
        <v>31.02</v>
      </c>
      <c r="AV7" s="24">
        <v>31.08</v>
      </c>
      <c r="AW7" s="24">
        <v>29.94</v>
      </c>
      <c r="AX7" s="24">
        <v>56.34</v>
      </c>
      <c r="AY7" s="24">
        <v>64.209999999999994</v>
      </c>
      <c r="AZ7" s="24">
        <v>48.56</v>
      </c>
      <c r="BA7" s="24">
        <v>47.58</v>
      </c>
      <c r="BB7" s="24">
        <v>51.09</v>
      </c>
      <c r="BC7" s="24">
        <v>77.260000000000005</v>
      </c>
      <c r="BD7" s="24">
        <v>80.010000000000005</v>
      </c>
      <c r="BE7" s="24">
        <v>82.75</v>
      </c>
      <c r="BF7" s="24">
        <v>0</v>
      </c>
      <c r="BG7" s="24">
        <v>0</v>
      </c>
      <c r="BH7" s="24">
        <v>0</v>
      </c>
      <c r="BI7" s="24">
        <v>0</v>
      </c>
      <c r="BJ7" s="24">
        <v>0</v>
      </c>
      <c r="BK7" s="24">
        <v>1245.0999999999999</v>
      </c>
      <c r="BL7" s="24">
        <v>1108.8</v>
      </c>
      <c r="BM7" s="24">
        <v>1194.56</v>
      </c>
      <c r="BN7" s="24">
        <v>730.84</v>
      </c>
      <c r="BO7" s="24">
        <v>706.45</v>
      </c>
      <c r="BP7" s="24">
        <v>602.55999999999995</v>
      </c>
      <c r="BQ7" s="24">
        <v>86.18</v>
      </c>
      <c r="BR7" s="24">
        <v>78.569999999999993</v>
      </c>
      <c r="BS7" s="24">
        <v>85.86</v>
      </c>
      <c r="BT7" s="24">
        <v>77.680000000000007</v>
      </c>
      <c r="BU7" s="24">
        <v>65.02</v>
      </c>
      <c r="BV7" s="24">
        <v>79.77</v>
      </c>
      <c r="BW7" s="24">
        <v>79.63</v>
      </c>
      <c r="BX7" s="24">
        <v>76.78</v>
      </c>
      <c r="BY7" s="24">
        <v>89.17</v>
      </c>
      <c r="BZ7" s="24">
        <v>85.67</v>
      </c>
      <c r="CA7" s="24">
        <v>97.94</v>
      </c>
      <c r="CB7" s="24">
        <v>178.01</v>
      </c>
      <c r="CC7" s="24">
        <v>195.42</v>
      </c>
      <c r="CD7" s="24">
        <v>179.04</v>
      </c>
      <c r="CE7" s="24">
        <v>198.42</v>
      </c>
      <c r="CF7" s="24">
        <v>238.52</v>
      </c>
      <c r="CG7" s="24">
        <v>214.56</v>
      </c>
      <c r="CH7" s="24">
        <v>213.66</v>
      </c>
      <c r="CI7" s="24">
        <v>224.31</v>
      </c>
      <c r="CJ7" s="24">
        <v>184.85</v>
      </c>
      <c r="CK7" s="24">
        <v>194.78</v>
      </c>
      <c r="CL7" s="24">
        <v>140.97999999999999</v>
      </c>
      <c r="CM7" s="24" t="s">
        <v>102</v>
      </c>
      <c r="CN7" s="24" t="s">
        <v>102</v>
      </c>
      <c r="CO7" s="24" t="s">
        <v>102</v>
      </c>
      <c r="CP7" s="24" t="s">
        <v>102</v>
      </c>
      <c r="CQ7" s="24" t="s">
        <v>102</v>
      </c>
      <c r="CR7" s="24">
        <v>49.47</v>
      </c>
      <c r="CS7" s="24">
        <v>48.19</v>
      </c>
      <c r="CT7" s="24">
        <v>47.32</v>
      </c>
      <c r="CU7" s="24">
        <v>55.04</v>
      </c>
      <c r="CV7" s="24">
        <v>53.26</v>
      </c>
      <c r="CW7" s="24">
        <v>60.13</v>
      </c>
      <c r="CX7" s="24">
        <v>90.69</v>
      </c>
      <c r="CY7" s="24">
        <v>90.64</v>
      </c>
      <c r="CZ7" s="24">
        <v>91.09</v>
      </c>
      <c r="DA7" s="24">
        <v>90.85</v>
      </c>
      <c r="DB7" s="24">
        <v>91.29</v>
      </c>
      <c r="DC7" s="24">
        <v>82.06</v>
      </c>
      <c r="DD7" s="24">
        <v>82.26</v>
      </c>
      <c r="DE7" s="24">
        <v>81.33</v>
      </c>
      <c r="DF7" s="24">
        <v>91.92</v>
      </c>
      <c r="DG7" s="24">
        <v>91.12</v>
      </c>
      <c r="DH7" s="24">
        <v>96</v>
      </c>
      <c r="DI7" s="24">
        <v>2.87</v>
      </c>
      <c r="DJ7" s="24">
        <v>5.68</v>
      </c>
      <c r="DK7" s="24">
        <v>8.49</v>
      </c>
      <c r="DL7" s="24">
        <v>11.13</v>
      </c>
      <c r="DM7" s="24">
        <v>13.35</v>
      </c>
      <c r="DN7" s="24">
        <v>19.93</v>
      </c>
      <c r="DO7" s="24">
        <v>21.94</v>
      </c>
      <c r="DP7" s="24">
        <v>22.89</v>
      </c>
      <c r="DQ7" s="24">
        <v>31.14</v>
      </c>
      <c r="DR7" s="24">
        <v>33.11</v>
      </c>
      <c r="DS7" s="24">
        <v>42.2</v>
      </c>
      <c r="DT7" s="24">
        <v>0</v>
      </c>
      <c r="DU7" s="24">
        <v>0</v>
      </c>
      <c r="DV7" s="24">
        <v>0</v>
      </c>
      <c r="DW7" s="24">
        <v>0</v>
      </c>
      <c r="DX7" s="24">
        <v>0</v>
      </c>
      <c r="DY7" s="24">
        <v>0</v>
      </c>
      <c r="DZ7" s="24">
        <v>0</v>
      </c>
      <c r="EA7" s="24">
        <v>0</v>
      </c>
      <c r="EB7" s="24">
        <v>0.76</v>
      </c>
      <c r="EC7" s="24">
        <v>0.94</v>
      </c>
      <c r="ED7" s="24">
        <v>9.4600000000000009</v>
      </c>
      <c r="EE7" s="24">
        <v>1.1000000000000001</v>
      </c>
      <c r="EF7" s="24">
        <v>0.72</v>
      </c>
      <c r="EG7" s="24">
        <v>0.8</v>
      </c>
      <c r="EH7" s="24">
        <v>0.53</v>
      </c>
      <c r="EI7" s="24">
        <v>1.8</v>
      </c>
      <c r="EJ7" s="24">
        <v>0.32</v>
      </c>
      <c r="EK7" s="24">
        <v>0.1</v>
      </c>
      <c r="EL7" s="24">
        <v>0.09</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2025-12-23T05:57:52Z</dcterms:created>
  <dcterms:modified xsi:type="dcterms:W3CDTF">2026-02-26T07:08:24Z</dcterms:modified>
  <cp:category/>
</cp:coreProperties>
</file>