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175_農業集落排水\"/>
    </mc:Choice>
  </mc:AlternateContent>
  <xr:revisionPtr revIDLastSave="0" documentId="8_{354C6A70-4012-4A2C-986E-B3075B81A6F8}" xr6:coauthVersionLast="47" xr6:coauthVersionMax="47" xr10:uidLastSave="{00000000-0000-0000-0000-000000000000}"/>
  <workbookProtection workbookAlgorithmName="SHA-512" workbookHashValue="xxxV1yhFB2kYLjBNn7LURDewfpFNnIbxbaqAPeIm+JqWnGuHt9Xz8WierG3wZ9wCTlXLbYsOlAMAP0wcm1X7ZA==" workbookSaltValue="2GlGZkEDvm9qNx1kfIa9HA==" workbookSpinCount="100000" lockStructure="1"/>
  <bookViews>
    <workbookView xWindow="20370" yWindow="-120" windowWidth="29040" windowHeight="1572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5" i="4" s="1"/>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AT10" i="4" s="1"/>
  <c r="V6" i="5"/>
  <c r="U6" i="5"/>
  <c r="BB8" i="4" s="1"/>
  <c r="T6" i="5"/>
  <c r="AT8" i="4" s="1"/>
  <c r="S6" i="5"/>
  <c r="AL8" i="4" s="1"/>
  <c r="R6" i="5"/>
  <c r="AD10" i="4" s="1"/>
  <c r="Q6" i="5"/>
  <c r="W10" i="4" s="1"/>
  <c r="P6" i="5"/>
  <c r="P10" i="4" s="1"/>
  <c r="O6" i="5"/>
  <c r="I10" i="4" s="1"/>
  <c r="N6" i="5"/>
  <c r="B10" i="4" s="1"/>
  <c r="M6" i="5"/>
  <c r="AD8" i="4" s="1"/>
  <c r="L6" i="5"/>
  <c r="W8" i="4" s="1"/>
  <c r="K6" i="5"/>
  <c r="P8" i="4" s="1"/>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G85" i="4"/>
  <c r="F85" i="4"/>
  <c r="AL10" i="4"/>
  <c r="I8" i="4"/>
</calcChain>
</file>

<file path=xl/sharedStrings.xml><?xml version="1.0" encoding="utf-8"?>
<sst xmlns="http://schemas.openxmlformats.org/spreadsheetml/2006/main" count="319" uniqueCount="116">
  <si>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</si>
  <si>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</si>
  <si>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</si>
  <si>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</si>
  <si>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</si>
  <si>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</si>
  <si>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</si>
  <si>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</si>
  <si>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</si>
  <si>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</si>
  <si>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</si>
  <si>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</si>
  <si>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</si>
  <si>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</si>
  <si>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</si>
  <si>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</si>
  <si>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</si>
  <si>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</si>
  <si>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</si>
  <si>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</si>
  <si>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</si>
  <si>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</si>
  <si>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</si>
  <si>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</si>
  <si>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</si>
  <si>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</si>
  <si>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</si>
  <si>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</si>
  <si>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</si>
  <si>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</si>
  <si>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</si>
  <si>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</si>
  <si>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</si>
  <si>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</si>
  <si>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</si>
  <si>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</si>
  <si>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</si>
  <si>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</si>
  <si>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</si>
  <si>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</si>
  <si>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</si>
  <si>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</si>
  <si>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</si>
  <si>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</si>
  <si>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</si>
  <si>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</si>
  <si>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</si>
  <si>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</si>
  <si>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</si>
  <si>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</si>
  <si>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</si>
  <si>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</si>
  <si>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</si>
  <si>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</si>
  <si>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</si>
  <si>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</si>
  <si>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</si>
  <si>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</si>
  <si>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</si>
  <si>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</si>
  <si>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</si>
  <si>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</si>
  <si>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</si>
  <si>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</si>
  <si>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</si>
  <si>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</si>
  <si>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</si>
  <si>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</si>
  <si>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</si>
  <si>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</si>
  <si>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</si>
  <si>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</si>
  <si>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</si>
  <si>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</si>
  <si>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</si>
  <si>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</si>
  <si>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</si>
  <si>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</si>
  <si>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</si>
  <si>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</si>
  <si>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</si>
  <si>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</si>
  <si>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</si>
  <si>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</si>
  <si>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</si>
  <si>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</si>
  <si>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</si>
  <si>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</si>
  <si>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</si>
  <si>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</si>
  <si>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</si>
  <si>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</si>
  <si>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</si>
  <si>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</si>
  <si>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</si>
  <si>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</si>
  <si>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茨城県　鉾田市</t>
  </si>
  <si>
    <t>法適用</t>
  </si>
  <si>
    <t>下水道事業</t>
  </si>
  <si>
    <t>農業集落排水</t>
  </si>
  <si>
    <t>F2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</si>
  <si>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</si>
  <si>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</si>
  <si>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</si>
  <si>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</si>
  <si>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</si>
  <si>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</si>
  <si>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</si>
  <si>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</si>
  <si>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</si>
  <si>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</si>
  <si>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</si>
  <si>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</si>
  <si>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農業集落排水事業は平成29年3月に舟木地区（第2期）まで整備が完了し、ベストプランの中では新規採択地区の予定はない。人口減少に伴うサービス需要が減少する中、未接続者に対し接続を推進しているところである。
　接続者数の増加により使用料収入は増加傾向が続いているが、職員給与費の増加や物価高騰に伴う維持管理費用の増加が見込まれるため、一層の接続推進を推し進め、経営の安定化に努める必要がある。
　令和6年度から地方公営企業法の適用を受け、公営企業会計による会計処理へと移行したこともあり、今後はさらなる経営基盤の強化と財政マネジメントの向上に取り組んでいくとともに、汚水処理施設の広域化・共同化等、維持管理費の更なる削減を検討し、持続可能な事業運営を目指していく。</t>
    <rPh sb="61" eb="64">
      <t>セツゾクシャ</t>
    </rPh>
    <rPh sb="64" eb="65">
      <t>スウ</t>
    </rPh>
    <rPh sb="66" eb="68">
      <t>ゾウカ</t>
    </rPh>
    <rPh sb="77" eb="78">
      <t>ナカ</t>
    </rPh>
    <rPh sb="79" eb="83">
      <t>ミセツゾクシャ</t>
    </rPh>
    <rPh sb="84" eb="85">
      <t>タイ</t>
    </rPh>
    <rPh sb="86" eb="88">
      <t>セツゾク</t>
    </rPh>
    <rPh sb="102" eb="104">
      <t>ゾウカ</t>
    </rPh>
    <rPh sb="172" eb="173">
      <t>ウ</t>
    </rPh>
    <rPh sb="175" eb="179">
      <t>コウエイキギョウ</t>
    </rPh>
    <rPh sb="179" eb="181">
      <t>カイケイ</t>
    </rPh>
    <rPh sb="184" eb="186">
      <t>カイケイ</t>
    </rPh>
    <rPh sb="186" eb="188">
      <t>ショリ</t>
    </rPh>
    <rPh sb="190" eb="192">
      <t>イコウ</t>
    </rPh>
    <rPh sb="200" eb="202">
      <t>コンゴ</t>
    </rPh>
    <phoneticPr fontId="4"/>
  </si>
  <si>
    <r>
      <rPr>
        <sz val="11"/>
        <rFont val="ＭＳ ゴシック"/>
        <family val="3"/>
        <charset val="128"/>
      </rPr>
      <t>① 経常収支比率は101.57％となっており、使用料収入、一般会計繰入金等の収益で維持管理費や企業債支払利息はほぼ賄えている。ただし、⑤経費回収率は38％程度なので収益の大部分は一般会計からの繰入金となっている。</t>
    </r>
    <r>
      <rPr>
        <sz val="11"/>
        <color rgb="FFFF0000"/>
        <rFont val="ＭＳ ゴシック"/>
        <family val="3"/>
        <charset val="128"/>
      </rPr>
      <t xml:space="preserve">
</t>
    </r>
    <r>
      <rPr>
        <sz val="11"/>
        <rFont val="ＭＳ ゴシック"/>
        <family val="3"/>
        <charset val="128"/>
      </rPr>
      <t>③　流動比率は、類似団体平均を大きく下回っているため、流動資産の確保に取り組み、流動比率の改善に努める。</t>
    </r>
    <r>
      <rPr>
        <u/>
        <sz val="11"/>
        <color rgb="FFFF0000"/>
        <rFont val="ＭＳ ゴシック"/>
        <family val="3"/>
        <charset val="128"/>
      </rPr>
      <t xml:space="preserve">
</t>
    </r>
    <r>
      <rPr>
        <sz val="11"/>
        <rFont val="ＭＳ ゴシック"/>
        <family val="3"/>
        <charset val="128"/>
      </rPr>
      <t>④ 企業債残高対事業規模比率企業債は一般会計が負担するため、比率は0％となっている。</t>
    </r>
    <r>
      <rPr>
        <sz val="11"/>
        <color rgb="FFFF0000"/>
        <rFont val="ＭＳ ゴシック"/>
        <family val="3"/>
        <charset val="128"/>
      </rPr>
      <t xml:space="preserve">
</t>
    </r>
    <r>
      <rPr>
        <sz val="11"/>
        <rFont val="ＭＳ ゴシック"/>
        <family val="3"/>
        <charset val="128"/>
      </rPr>
      <t>⑤ 経費回収率は、接続者数が徐々に増加していることに伴い使用料収入も増加傾向にあるが、経費回収率は100％を下回っており、使用料収入で賄えない費用については、一般会計繰入金を充当している。</t>
    </r>
    <r>
      <rPr>
        <sz val="11"/>
        <color rgb="FFFF0000"/>
        <rFont val="ＭＳ ゴシック"/>
        <family val="3"/>
        <charset val="128"/>
      </rPr>
      <t xml:space="preserve">
</t>
    </r>
    <r>
      <rPr>
        <sz val="11"/>
        <rFont val="ＭＳ ゴシック"/>
        <family val="3"/>
        <charset val="128"/>
      </rPr>
      <t>⑥ 汚水処理原価は類似団体平均を上回ったため、引き続き接続推進による有収水量の向上と維持管</t>
    </r>
    <r>
      <rPr>
        <sz val="11"/>
        <color theme="1"/>
        <rFont val="ＭＳ ゴシック"/>
        <family val="3"/>
        <charset val="128"/>
      </rPr>
      <t>理費の削減に努め、改善を図る。</t>
    </r>
    <r>
      <rPr>
        <sz val="11"/>
        <rFont val="ＭＳ ゴシック"/>
        <family val="3"/>
        <charset val="128"/>
      </rPr>
      <t xml:space="preserve">
⑦ 施設利用率は、接続者の増加に伴い処理水量延いては施設使用率も増加傾向にあり、類似団体平均も上回っている。引き続き、効率的な施設運用に努める。
⑧ 接続者の増加に伴い、汚水処理人口も増加、延いては水洗化率も増加傾向にあるが、類似団体平均を下回っており、さらなる接続推進が必要である。</t>
    </r>
    <rPh sb="109" eb="111">
      <t>リュウドウ</t>
    </rPh>
    <rPh sb="111" eb="113">
      <t>ヒリツ</t>
    </rPh>
    <rPh sb="115" eb="119">
      <t>ルイジダンタイ</t>
    </rPh>
    <rPh sb="119" eb="121">
      <t>ヘイキン</t>
    </rPh>
    <rPh sb="122" eb="123">
      <t>オオ</t>
    </rPh>
    <rPh sb="125" eb="127">
      <t>シタマワ</t>
    </rPh>
    <rPh sb="134" eb="136">
      <t>リュウドウ</t>
    </rPh>
    <rPh sb="136" eb="138">
      <t>シサン</t>
    </rPh>
    <rPh sb="139" eb="141">
      <t>カクホ</t>
    </rPh>
    <rPh sb="142" eb="143">
      <t>ト</t>
    </rPh>
    <rPh sb="144" eb="145">
      <t>ク</t>
    </rPh>
    <rPh sb="147" eb="149">
      <t>リュウドウ</t>
    </rPh>
    <rPh sb="149" eb="151">
      <t>ヒリツ</t>
    </rPh>
    <rPh sb="152" eb="154">
      <t>カイゼン</t>
    </rPh>
    <rPh sb="155" eb="156">
      <t>ツト</t>
    </rPh>
    <rPh sb="212" eb="215">
      <t>セツゾクシャ</t>
    </rPh>
    <rPh sb="215" eb="216">
      <t>スウ</t>
    </rPh>
    <rPh sb="217" eb="219">
      <t>ゾウカ</t>
    </rPh>
    <rPh sb="226" eb="227">
      <t>トモナ</t>
    </rPh>
    <rPh sb="229" eb="232">
      <t>シヨウリョウ</t>
    </rPh>
    <rPh sb="232" eb="234">
      <t>シュウニュウ</t>
    </rPh>
    <rPh sb="235" eb="237">
      <t>ゾウカ</t>
    </rPh>
    <rPh sb="237" eb="239">
      <t>ケイコウ</t>
    </rPh>
    <rPh sb="244" eb="249">
      <t>ケイヒカイシュウリツ</t>
    </rPh>
    <rPh sb="255" eb="257">
      <t>シタマワ</t>
    </rPh>
    <rPh sb="305" eb="309">
      <t>ルイジダンタイ</t>
    </rPh>
    <rPh sb="309" eb="311">
      <t>ヘイキン</t>
    </rPh>
    <rPh sb="312" eb="314">
      <t>ウワマワ</t>
    </rPh>
    <rPh sb="323" eb="327">
      <t>セツゾクスイシン</t>
    </rPh>
    <rPh sb="330" eb="334">
      <t>ユウシュウスイリョウ</t>
    </rPh>
    <rPh sb="335" eb="337">
      <t>コウジョウ</t>
    </rPh>
    <rPh sb="338" eb="343">
      <t>イジカンリヒ</t>
    </rPh>
    <rPh sb="344" eb="346">
      <t>サクゲン</t>
    </rPh>
    <rPh sb="347" eb="348">
      <t>ツト</t>
    </rPh>
    <rPh sb="350" eb="352">
      <t>カイゼン</t>
    </rPh>
    <rPh sb="353" eb="354">
      <t>ハカ</t>
    </rPh>
    <rPh sb="366" eb="369">
      <t>セツゾクシャ</t>
    </rPh>
    <rPh sb="370" eb="372">
      <t>ゾウカ</t>
    </rPh>
    <rPh sb="373" eb="374">
      <t>トモナ</t>
    </rPh>
    <rPh sb="380" eb="382">
      <t>ゾウカ</t>
    </rPh>
    <rPh sb="383" eb="385">
      <t>シセツ</t>
    </rPh>
    <rPh sb="385" eb="388">
      <t>シヨウリツ</t>
    </rPh>
    <rPh sb="389" eb="391">
      <t>ゾウカ</t>
    </rPh>
    <rPh sb="391" eb="393">
      <t>ケイコウ</t>
    </rPh>
    <rPh sb="397" eb="401">
      <t>ルイジダンタイ</t>
    </rPh>
    <rPh sb="401" eb="403">
      <t>ヘイキン</t>
    </rPh>
    <rPh sb="404" eb="406">
      <t>ウワマワ</t>
    </rPh>
    <rPh sb="411" eb="412">
      <t>ヒ</t>
    </rPh>
    <rPh sb="413" eb="414">
      <t>ツヅ</t>
    </rPh>
    <rPh sb="416" eb="419">
      <t>コウリツテキ</t>
    </rPh>
    <rPh sb="420" eb="422">
      <t>シセツ</t>
    </rPh>
    <rPh sb="422" eb="424">
      <t>ウンヨウ</t>
    </rPh>
    <rPh sb="425" eb="426">
      <t>カン</t>
    </rPh>
    <rPh sb="428" eb="429">
      <t>ツト</t>
    </rPh>
    <rPh sb="436" eb="438">
      <t>ゾウカ</t>
    </rPh>
    <rPh sb="439" eb="440">
      <t>トモナ</t>
    </rPh>
    <rPh sb="442" eb="444">
      <t>オスイ</t>
    </rPh>
    <rPh sb="444" eb="446">
      <t>ショリ</t>
    </rPh>
    <rPh sb="446" eb="448">
      <t>ジンコウ</t>
    </rPh>
    <rPh sb="449" eb="451">
      <t>ゾウカ</t>
    </rPh>
    <rPh sb="452" eb="453">
      <t>ヒ</t>
    </rPh>
    <rPh sb="456" eb="460">
      <t>スイセンカリツ</t>
    </rPh>
    <rPh sb="461" eb="463">
      <t>ゾウカ</t>
    </rPh>
    <rPh sb="463" eb="465">
      <t>ケイコウ</t>
    </rPh>
    <rPh sb="470" eb="474">
      <t>ルイジダンタイ</t>
    </rPh>
    <rPh sb="474" eb="476">
      <t>ヘイキン</t>
    </rPh>
    <rPh sb="477" eb="479">
      <t>シタマワ</t>
    </rPh>
    <rPh sb="488" eb="490">
      <t>セツゾク</t>
    </rPh>
    <rPh sb="490" eb="492">
      <t>スイシン</t>
    </rPh>
    <rPh sb="493" eb="495">
      <t>ヒツヨウ</t>
    </rPh>
    <phoneticPr fontId="4"/>
  </si>
  <si>
    <t>③管渠改善率
　東日本大震災の影響により、平成26年度までは管渠修繕に費用を要していたが、それ以降は施設も新しく、平成28年度以降の管渠改善率は0％である。
　青山・美原地区農業集落排水処理施設は、平成7年度に事業着手し、平成14年4月に供用開始して20年が経過、法定耐用年数を超える管渠はないが、電気機械類が法定耐用年数をまもなく迎えるため、最適整備構想を基に適正な時期に修繕・更新を行っていく予定である。
　上島西部地区は平成24年4月から供用開始、舟木地区（第1期）は平成25年4月から供用開始、舟木地区（第2期）についても平成29年4月供用開始となっているため、今後は耐用年数の到来に合わせて計画的に更新を進めていく予定である。</t>
    <rPh sb="155" eb="157">
      <t>ホウテイ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</si>
</sst>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
      <u/>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16"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6"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6" fillId="0" borderId="0" xfId="0" applyFont="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9740-4693-9C00-B34FCA38FC35}"/>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0.03</c:v>
                </c:pt>
              </c:numCache>
            </c:numRef>
          </c:val>
          <c:smooth val="0"/>
          <c:extLst>
            <c:ext xmlns:c16="http://schemas.microsoft.com/office/drawing/2014/chart" uri="{C3380CC4-5D6E-409C-BE32-E72D297353CC}">
              <c16:uniqueId val="{00000001-9740-4693-9C00-B34FCA38FC35}"/>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101.57</c:v>
                </c:pt>
              </c:numCache>
            </c:numRef>
          </c:val>
          <c:extLst>
            <c:ext xmlns:c16="http://schemas.microsoft.com/office/drawing/2014/chart" uri="{C3380CC4-5D6E-409C-BE32-E72D297353CC}">
              <c16:uniqueId val="{00000000-6D01-4ADC-BD01-3136AA54CD35}"/>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106.62</c:v>
                </c:pt>
              </c:numCache>
            </c:numRef>
          </c:val>
          <c:smooth val="0"/>
          <c:extLst>
            <c:ext xmlns:c16="http://schemas.microsoft.com/office/drawing/2014/chart" uri="{C3380CC4-5D6E-409C-BE32-E72D297353CC}">
              <c16:uniqueId val="{00000001-6D01-4ADC-BD01-3136AA54CD35}"/>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3.4</c:v>
                </c:pt>
              </c:numCache>
            </c:numRef>
          </c:val>
          <c:extLst>
            <c:ext xmlns:c16="http://schemas.microsoft.com/office/drawing/2014/chart" uri="{C3380CC4-5D6E-409C-BE32-E72D297353CC}">
              <c16:uniqueId val="{00000000-6FEA-4F37-BC4E-27D0BC3C8047}"/>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24.53</c:v>
                </c:pt>
              </c:numCache>
            </c:numRef>
          </c:val>
          <c:smooth val="0"/>
          <c:extLst>
            <c:ext xmlns:c16="http://schemas.microsoft.com/office/drawing/2014/chart" uri="{C3380CC4-5D6E-409C-BE32-E72D297353CC}">
              <c16:uniqueId val="{00000001-6FEA-4F37-BC4E-27D0BC3C8047}"/>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DA4-4FB6-9355-4D7B441240ED}"/>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7DA4-4FB6-9355-4D7B441240ED}"/>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6BD-4D24-8E48-3BBB613161C6}"/>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107.99</c:v>
                </c:pt>
              </c:numCache>
            </c:numRef>
          </c:val>
          <c:smooth val="0"/>
          <c:extLst>
            <c:ext xmlns:c16="http://schemas.microsoft.com/office/drawing/2014/chart" uri="{C3380CC4-5D6E-409C-BE32-E72D297353CC}">
              <c16:uniqueId val="{00000001-A6BD-4D24-8E48-3BBB613161C6}"/>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9.84</c:v>
                </c:pt>
              </c:numCache>
            </c:numRef>
          </c:val>
          <c:extLst>
            <c:ext xmlns:c16="http://schemas.microsoft.com/office/drawing/2014/chart" uri="{C3380CC4-5D6E-409C-BE32-E72D297353CC}">
              <c16:uniqueId val="{00000000-BF72-4BD1-8993-4459D5FB93F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58.25</c:v>
                </c:pt>
              </c:numCache>
            </c:numRef>
          </c:val>
          <c:smooth val="0"/>
          <c:extLst>
            <c:ext xmlns:c16="http://schemas.microsoft.com/office/drawing/2014/chart" uri="{C3380CC4-5D6E-409C-BE32-E72D297353CC}">
              <c16:uniqueId val="{00000001-BF72-4BD1-8993-4459D5FB93F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2020-4F8F-9365-EB787CB54BFD}"/>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791.46</c:v>
                </c:pt>
              </c:numCache>
            </c:numRef>
          </c:val>
          <c:smooth val="0"/>
          <c:extLst>
            <c:ext xmlns:c16="http://schemas.microsoft.com/office/drawing/2014/chart" uri="{C3380CC4-5D6E-409C-BE32-E72D297353CC}">
              <c16:uniqueId val="{00000001-2020-4F8F-9365-EB787CB54BFD}"/>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37.9</c:v>
                </c:pt>
              </c:numCache>
            </c:numRef>
          </c:val>
          <c:extLst>
            <c:ext xmlns:c16="http://schemas.microsoft.com/office/drawing/2014/chart" uri="{C3380CC4-5D6E-409C-BE32-E72D297353CC}">
              <c16:uniqueId val="{00000000-B1A6-4EE9-B72A-D40A70FC3348}"/>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47.96</c:v>
                </c:pt>
              </c:numCache>
            </c:numRef>
          </c:val>
          <c:smooth val="0"/>
          <c:extLst>
            <c:ext xmlns:c16="http://schemas.microsoft.com/office/drawing/2014/chart" uri="{C3380CC4-5D6E-409C-BE32-E72D297353CC}">
              <c16:uniqueId val="{00000001-B1A6-4EE9-B72A-D40A70FC3348}"/>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395.58</c:v>
                </c:pt>
              </c:numCache>
            </c:numRef>
          </c:val>
          <c:extLst>
            <c:ext xmlns:c16="http://schemas.microsoft.com/office/drawing/2014/chart" uri="{C3380CC4-5D6E-409C-BE32-E72D297353CC}">
              <c16:uniqueId val="{00000000-723B-49D7-8165-BDD3318AA820}"/>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325.85000000000002</c:v>
                </c:pt>
              </c:numCache>
            </c:numRef>
          </c:val>
          <c:smooth val="0"/>
          <c:extLst>
            <c:ext xmlns:c16="http://schemas.microsoft.com/office/drawing/2014/chart" uri="{C3380CC4-5D6E-409C-BE32-E72D297353CC}">
              <c16:uniqueId val="{00000001-723B-49D7-8165-BDD3318AA820}"/>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48.73</c:v>
                </c:pt>
              </c:numCache>
            </c:numRef>
          </c:val>
          <c:extLst>
            <c:ext xmlns:c16="http://schemas.microsoft.com/office/drawing/2014/chart" uri="{C3380CC4-5D6E-409C-BE32-E72D297353CC}">
              <c16:uniqueId val="{00000000-7E72-4F02-A42A-33924D67C508}"/>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45.32</c:v>
                </c:pt>
              </c:numCache>
            </c:numRef>
          </c:val>
          <c:smooth val="0"/>
          <c:extLst>
            <c:ext xmlns:c16="http://schemas.microsoft.com/office/drawing/2014/chart" uri="{C3380CC4-5D6E-409C-BE32-E72D297353CC}">
              <c16:uniqueId val="{00000001-7E72-4F02-A42A-33924D67C508}"/>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66.959999999999994</c:v>
                </c:pt>
              </c:numCache>
            </c:numRef>
          </c:val>
          <c:extLst>
            <c:ext xmlns:c16="http://schemas.microsoft.com/office/drawing/2014/chart" uri="{C3380CC4-5D6E-409C-BE32-E72D297353CC}">
              <c16:uniqueId val="{00000000-9EE8-4375-B42A-8124CE0E1DFE}"/>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83.54</c:v>
                </c:pt>
              </c:numCache>
            </c:numRef>
          </c:val>
          <c:smooth val="0"/>
          <c:extLst>
            <c:ext xmlns:c16="http://schemas.microsoft.com/office/drawing/2014/chart" uri="{C3380CC4-5D6E-409C-BE32-E72D297353CC}">
              <c16:uniqueId val="{00000001-9EE8-4375-B42A-8124CE0E1DFE}"/>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2" t="s">
        <v>0</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c r="BR2" s="72"/>
      <c r="BS2" s="72"/>
      <c r="BT2" s="72"/>
      <c r="BU2" s="72"/>
      <c r="BV2" s="72"/>
      <c r="BW2" s="72"/>
      <c r="BX2" s="72"/>
      <c r="BY2" s="72"/>
      <c r="BZ2" s="72"/>
    </row>
    <row r="3" spans="1:78" ht="9.75" customHeight="1" x14ac:dyDescent="0.15">
      <c r="A3" s="2"/>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row>
    <row r="4" spans="1:78" ht="9.75" customHeight="1" x14ac:dyDescent="0.15">
      <c r="A4" s="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3" t="str">
        <f>データ!H6</f>
        <v>茨城県　鉾田市</v>
      </c>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6" t="s">
        <v>1</v>
      </c>
      <c r="C7" s="56"/>
      <c r="D7" s="56"/>
      <c r="E7" s="56"/>
      <c r="F7" s="56"/>
      <c r="G7" s="56"/>
      <c r="H7" s="56"/>
      <c r="I7" s="56" t="s">
        <v>2</v>
      </c>
      <c r="J7" s="56"/>
      <c r="K7" s="56"/>
      <c r="L7" s="56"/>
      <c r="M7" s="56"/>
      <c r="N7" s="56"/>
      <c r="O7" s="56"/>
      <c r="P7" s="56" t="s">
        <v>3</v>
      </c>
      <c r="Q7" s="56"/>
      <c r="R7" s="56"/>
      <c r="S7" s="56"/>
      <c r="T7" s="56"/>
      <c r="U7" s="56"/>
      <c r="V7" s="56"/>
      <c r="W7" s="56" t="s">
        <v>4</v>
      </c>
      <c r="X7" s="56"/>
      <c r="Y7" s="56"/>
      <c r="Z7" s="56"/>
      <c r="AA7" s="56"/>
      <c r="AB7" s="56"/>
      <c r="AC7" s="56"/>
      <c r="AD7" s="56" t="s">
        <v>5</v>
      </c>
      <c r="AE7" s="56"/>
      <c r="AF7" s="56"/>
      <c r="AG7" s="56"/>
      <c r="AH7" s="56"/>
      <c r="AI7" s="56"/>
      <c r="AJ7" s="56"/>
      <c r="AK7" s="3"/>
      <c r="AL7" s="56" t="s">
        <v>6</v>
      </c>
      <c r="AM7" s="56"/>
      <c r="AN7" s="56"/>
      <c r="AO7" s="56"/>
      <c r="AP7" s="56"/>
      <c r="AQ7" s="56"/>
      <c r="AR7" s="56"/>
      <c r="AS7" s="56"/>
      <c r="AT7" s="56" t="s">
        <v>7</v>
      </c>
      <c r="AU7" s="56"/>
      <c r="AV7" s="56"/>
      <c r="AW7" s="56"/>
      <c r="AX7" s="56"/>
      <c r="AY7" s="56"/>
      <c r="AZ7" s="56"/>
      <c r="BA7" s="56"/>
      <c r="BB7" s="56" t="s">
        <v>8</v>
      </c>
      <c r="BC7" s="56"/>
      <c r="BD7" s="56"/>
      <c r="BE7" s="56"/>
      <c r="BF7" s="56"/>
      <c r="BG7" s="56"/>
      <c r="BH7" s="56"/>
      <c r="BI7" s="56"/>
      <c r="BJ7" s="3"/>
      <c r="BK7" s="3"/>
      <c r="BL7" s="74" t="s">
        <v>9</v>
      </c>
      <c r="BM7" s="75"/>
      <c r="BN7" s="75"/>
      <c r="BO7" s="75"/>
      <c r="BP7" s="75"/>
      <c r="BQ7" s="75"/>
      <c r="BR7" s="75"/>
      <c r="BS7" s="75"/>
      <c r="BT7" s="75"/>
      <c r="BU7" s="75"/>
      <c r="BV7" s="75"/>
      <c r="BW7" s="75"/>
      <c r="BX7" s="75"/>
      <c r="BY7" s="76"/>
    </row>
    <row r="8" spans="1:78" ht="18.75" customHeight="1" x14ac:dyDescent="0.15">
      <c r="A8" s="2"/>
      <c r="B8" s="70" t="str">
        <f>データ!I6</f>
        <v>法適用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71" t="str">
        <f>データ!$M$6</f>
        <v>非設置</v>
      </c>
      <c r="AE8" s="71"/>
      <c r="AF8" s="71"/>
      <c r="AG8" s="71"/>
      <c r="AH8" s="71"/>
      <c r="AI8" s="71"/>
      <c r="AJ8" s="71"/>
      <c r="AK8" s="3"/>
      <c r="AL8" s="50">
        <f>データ!S6</f>
        <v>46537</v>
      </c>
      <c r="AM8" s="50"/>
      <c r="AN8" s="50"/>
      <c r="AO8" s="50"/>
      <c r="AP8" s="50"/>
      <c r="AQ8" s="50"/>
      <c r="AR8" s="50"/>
      <c r="AS8" s="50"/>
      <c r="AT8" s="51">
        <f>データ!T6</f>
        <v>207.6</v>
      </c>
      <c r="AU8" s="51"/>
      <c r="AV8" s="51"/>
      <c r="AW8" s="51"/>
      <c r="AX8" s="51"/>
      <c r="AY8" s="51"/>
      <c r="AZ8" s="51"/>
      <c r="BA8" s="51"/>
      <c r="BB8" s="51">
        <f>データ!U6</f>
        <v>224.17</v>
      </c>
      <c r="BC8" s="51"/>
      <c r="BD8" s="51"/>
      <c r="BE8" s="51"/>
      <c r="BF8" s="51"/>
      <c r="BG8" s="51"/>
      <c r="BH8" s="51"/>
      <c r="BI8" s="51"/>
      <c r="BJ8" s="3"/>
      <c r="BK8" s="3"/>
      <c r="BL8" s="66" t="s">
        <v>10</v>
      </c>
      <c r="BM8" s="67"/>
      <c r="BN8" s="68" t="s">
        <v>11</v>
      </c>
      <c r="BO8" s="68"/>
      <c r="BP8" s="68"/>
      <c r="BQ8" s="68"/>
      <c r="BR8" s="68"/>
      <c r="BS8" s="68"/>
      <c r="BT8" s="68"/>
      <c r="BU8" s="68"/>
      <c r="BV8" s="68"/>
      <c r="BW8" s="68"/>
      <c r="BX8" s="68"/>
      <c r="BY8" s="69"/>
    </row>
    <row r="9" spans="1:78" ht="18.75" customHeight="1" x14ac:dyDescent="0.15">
      <c r="A9" s="2"/>
      <c r="B9" s="56" t="s">
        <v>12</v>
      </c>
      <c r="C9" s="56"/>
      <c r="D9" s="56"/>
      <c r="E9" s="56"/>
      <c r="F9" s="56"/>
      <c r="G9" s="56"/>
      <c r="H9" s="56"/>
      <c r="I9" s="56" t="s">
        <v>13</v>
      </c>
      <c r="J9" s="56"/>
      <c r="K9" s="56"/>
      <c r="L9" s="56"/>
      <c r="M9" s="56"/>
      <c r="N9" s="56"/>
      <c r="O9" s="56"/>
      <c r="P9" s="56" t="s">
        <v>14</v>
      </c>
      <c r="Q9" s="56"/>
      <c r="R9" s="56"/>
      <c r="S9" s="56"/>
      <c r="T9" s="56"/>
      <c r="U9" s="56"/>
      <c r="V9" s="56"/>
      <c r="W9" s="56" t="s">
        <v>15</v>
      </c>
      <c r="X9" s="56"/>
      <c r="Y9" s="56"/>
      <c r="Z9" s="56"/>
      <c r="AA9" s="56"/>
      <c r="AB9" s="56"/>
      <c r="AC9" s="56"/>
      <c r="AD9" s="56" t="s">
        <v>16</v>
      </c>
      <c r="AE9" s="56"/>
      <c r="AF9" s="56"/>
      <c r="AG9" s="56"/>
      <c r="AH9" s="56"/>
      <c r="AI9" s="56"/>
      <c r="AJ9" s="56"/>
      <c r="AK9" s="3"/>
      <c r="AL9" s="56" t="s">
        <v>17</v>
      </c>
      <c r="AM9" s="56"/>
      <c r="AN9" s="56"/>
      <c r="AO9" s="56"/>
      <c r="AP9" s="56"/>
      <c r="AQ9" s="56"/>
      <c r="AR9" s="56"/>
      <c r="AS9" s="56"/>
      <c r="AT9" s="56" t="s">
        <v>18</v>
      </c>
      <c r="AU9" s="56"/>
      <c r="AV9" s="56"/>
      <c r="AW9" s="56"/>
      <c r="AX9" s="56"/>
      <c r="AY9" s="56"/>
      <c r="AZ9" s="56"/>
      <c r="BA9" s="56"/>
      <c r="BB9" s="56" t="s">
        <v>19</v>
      </c>
      <c r="BC9" s="56"/>
      <c r="BD9" s="56"/>
      <c r="BE9" s="56"/>
      <c r="BF9" s="56"/>
      <c r="BG9" s="56"/>
      <c r="BH9" s="56"/>
      <c r="BI9" s="56"/>
      <c r="BJ9" s="3"/>
      <c r="BK9" s="3"/>
      <c r="BL9" s="57" t="s">
        <v>20</v>
      </c>
      <c r="BM9" s="58"/>
      <c r="BN9" s="59" t="s">
        <v>21</v>
      </c>
      <c r="BO9" s="59"/>
      <c r="BP9" s="59"/>
      <c r="BQ9" s="59"/>
      <c r="BR9" s="59"/>
      <c r="BS9" s="59"/>
      <c r="BT9" s="59"/>
      <c r="BU9" s="59"/>
      <c r="BV9" s="59"/>
      <c r="BW9" s="59"/>
      <c r="BX9" s="59"/>
      <c r="BY9" s="60"/>
    </row>
    <row r="10" spans="1:78" ht="18.75" customHeight="1" x14ac:dyDescent="0.15">
      <c r="A10" s="2"/>
      <c r="B10" s="51" t="str">
        <f>データ!N6</f>
        <v>-</v>
      </c>
      <c r="C10" s="51"/>
      <c r="D10" s="51"/>
      <c r="E10" s="51"/>
      <c r="F10" s="51"/>
      <c r="G10" s="51"/>
      <c r="H10" s="51"/>
      <c r="I10" s="51">
        <f>データ!O6</f>
        <v>60.58</v>
      </c>
      <c r="J10" s="51"/>
      <c r="K10" s="51"/>
      <c r="L10" s="51"/>
      <c r="M10" s="51"/>
      <c r="N10" s="51"/>
      <c r="O10" s="51"/>
      <c r="P10" s="51">
        <f>データ!P6</f>
        <v>6.07</v>
      </c>
      <c r="Q10" s="51"/>
      <c r="R10" s="51"/>
      <c r="S10" s="51"/>
      <c r="T10" s="51"/>
      <c r="U10" s="51"/>
      <c r="V10" s="51"/>
      <c r="W10" s="51">
        <f>データ!Q6</f>
        <v>85.9</v>
      </c>
      <c r="X10" s="51"/>
      <c r="Y10" s="51"/>
      <c r="Z10" s="51"/>
      <c r="AA10" s="51"/>
      <c r="AB10" s="51"/>
      <c r="AC10" s="51"/>
      <c r="AD10" s="50">
        <f>データ!R6</f>
        <v>3971</v>
      </c>
      <c r="AE10" s="50"/>
      <c r="AF10" s="50"/>
      <c r="AG10" s="50"/>
      <c r="AH10" s="50"/>
      <c r="AI10" s="50"/>
      <c r="AJ10" s="50"/>
      <c r="AK10" s="2"/>
      <c r="AL10" s="50">
        <f>データ!V6</f>
        <v>2812</v>
      </c>
      <c r="AM10" s="50"/>
      <c r="AN10" s="50"/>
      <c r="AO10" s="50"/>
      <c r="AP10" s="50"/>
      <c r="AQ10" s="50"/>
      <c r="AR10" s="50"/>
      <c r="AS10" s="50"/>
      <c r="AT10" s="51">
        <f>データ!W6</f>
        <v>1.94</v>
      </c>
      <c r="AU10" s="51"/>
      <c r="AV10" s="51"/>
      <c r="AW10" s="51"/>
      <c r="AX10" s="51"/>
      <c r="AY10" s="51"/>
      <c r="AZ10" s="51"/>
      <c r="BA10" s="51"/>
      <c r="BB10" s="51">
        <f>データ!X6</f>
        <v>1449.48</v>
      </c>
      <c r="BC10" s="51"/>
      <c r="BD10" s="51"/>
      <c r="BE10" s="51"/>
      <c r="BF10" s="51"/>
      <c r="BG10" s="51"/>
      <c r="BH10" s="51"/>
      <c r="BI10" s="51"/>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1" t="s">
        <v>24</v>
      </c>
      <c r="BM11" s="61"/>
      <c r="BN11" s="61"/>
      <c r="BO11" s="61"/>
      <c r="BP11" s="61"/>
      <c r="BQ11" s="61"/>
      <c r="BR11" s="61"/>
      <c r="BS11" s="61"/>
      <c r="BT11" s="61"/>
      <c r="BU11" s="61"/>
      <c r="BV11" s="61"/>
      <c r="BW11" s="61"/>
      <c r="BX11" s="61"/>
      <c r="BY11" s="61"/>
      <c r="BZ11" s="6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1"/>
      <c r="BM12" s="61"/>
      <c r="BN12" s="61"/>
      <c r="BO12" s="61"/>
      <c r="BP12" s="61"/>
      <c r="BQ12" s="61"/>
      <c r="BR12" s="61"/>
      <c r="BS12" s="61"/>
      <c r="BT12" s="61"/>
      <c r="BU12" s="61"/>
      <c r="BV12" s="61"/>
      <c r="BW12" s="61"/>
      <c r="BX12" s="61"/>
      <c r="BY12" s="61"/>
      <c r="BZ12" s="6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2"/>
      <c r="BM13" s="62"/>
      <c r="BN13" s="62"/>
      <c r="BO13" s="62"/>
      <c r="BP13" s="62"/>
      <c r="BQ13" s="62"/>
      <c r="BR13" s="62"/>
      <c r="BS13" s="62"/>
      <c r="BT13" s="62"/>
      <c r="BU13" s="62"/>
      <c r="BV13" s="62"/>
      <c r="BW13" s="62"/>
      <c r="BX13" s="62"/>
      <c r="BY13" s="62"/>
      <c r="BZ13" s="62"/>
    </row>
    <row r="14" spans="1:78" ht="13.5" customHeight="1" x14ac:dyDescent="0.15">
      <c r="A14" s="2"/>
      <c r="B14" s="63" t="s">
        <v>25</v>
      </c>
      <c r="C14" s="64"/>
      <c r="D14" s="64"/>
      <c r="E14" s="64"/>
      <c r="F14" s="64"/>
      <c r="G14" s="64"/>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5"/>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1" t="s">
        <v>114</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1"/>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1"/>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1"/>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1"/>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1"/>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1"/>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1"/>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1"/>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1"/>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1"/>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1"/>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1"/>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1"/>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1"/>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1"/>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1"/>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1"/>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1"/>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1"/>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1"/>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1"/>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1"/>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1"/>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1"/>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1"/>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1"/>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1"/>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115</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1"/>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1"/>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1"/>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1"/>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1"/>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1"/>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1"/>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1"/>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1"/>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1"/>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1"/>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1"/>
      <c r="BM59" s="29"/>
      <c r="BN59" s="29"/>
      <c r="BO59" s="29"/>
      <c r="BP59" s="29"/>
      <c r="BQ59" s="29"/>
      <c r="BR59" s="29"/>
      <c r="BS59" s="29"/>
      <c r="BT59" s="29"/>
      <c r="BU59" s="29"/>
      <c r="BV59" s="29"/>
      <c r="BW59" s="29"/>
      <c r="BX59" s="29"/>
      <c r="BY59" s="29"/>
      <c r="BZ59" s="30"/>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31"/>
      <c r="BM60" s="29"/>
      <c r="BN60" s="29"/>
      <c r="BO60" s="29"/>
      <c r="BP60" s="29"/>
      <c r="BQ60" s="29"/>
      <c r="BR60" s="29"/>
      <c r="BS60" s="29"/>
      <c r="BT60" s="29"/>
      <c r="BU60" s="29"/>
      <c r="BV60" s="29"/>
      <c r="BW60" s="29"/>
      <c r="BX60" s="29"/>
      <c r="BY60" s="29"/>
      <c r="BZ60" s="30"/>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31"/>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1"/>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113</v>
      </c>
      <c r="BM66" s="44"/>
      <c r="BN66" s="44"/>
      <c r="BO66" s="44"/>
      <c r="BP66" s="44"/>
      <c r="BQ66" s="44"/>
      <c r="BR66" s="44"/>
      <c r="BS66" s="44"/>
      <c r="BT66" s="44"/>
      <c r="BU66" s="44"/>
      <c r="BV66" s="44"/>
      <c r="BW66" s="44"/>
      <c r="BX66" s="44"/>
      <c r="BY66" s="44"/>
      <c r="BZ66" s="45"/>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44"/>
      <c r="BN67" s="44"/>
      <c r="BO67" s="44"/>
      <c r="BP67" s="44"/>
      <c r="BQ67" s="44"/>
      <c r="BR67" s="44"/>
      <c r="BS67" s="44"/>
      <c r="BT67" s="44"/>
      <c r="BU67" s="44"/>
      <c r="BV67" s="44"/>
      <c r="BW67" s="44"/>
      <c r="BX67" s="44"/>
      <c r="BY67" s="44"/>
      <c r="BZ67" s="45"/>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44"/>
      <c r="BN68" s="44"/>
      <c r="BO68" s="44"/>
      <c r="BP68" s="44"/>
      <c r="BQ68" s="44"/>
      <c r="BR68" s="44"/>
      <c r="BS68" s="44"/>
      <c r="BT68" s="44"/>
      <c r="BU68" s="44"/>
      <c r="BV68" s="44"/>
      <c r="BW68" s="44"/>
      <c r="BX68" s="44"/>
      <c r="BY68" s="44"/>
      <c r="BZ68" s="45"/>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44"/>
      <c r="BN69" s="44"/>
      <c r="BO69" s="44"/>
      <c r="BP69" s="44"/>
      <c r="BQ69" s="44"/>
      <c r="BR69" s="44"/>
      <c r="BS69" s="44"/>
      <c r="BT69" s="44"/>
      <c r="BU69" s="44"/>
      <c r="BV69" s="44"/>
      <c r="BW69" s="44"/>
      <c r="BX69" s="44"/>
      <c r="BY69" s="44"/>
      <c r="BZ69" s="45"/>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44"/>
      <c r="BN70" s="44"/>
      <c r="BO70" s="44"/>
      <c r="BP70" s="44"/>
      <c r="BQ70" s="44"/>
      <c r="BR70" s="44"/>
      <c r="BS70" s="44"/>
      <c r="BT70" s="44"/>
      <c r="BU70" s="44"/>
      <c r="BV70" s="44"/>
      <c r="BW70" s="44"/>
      <c r="BX70" s="44"/>
      <c r="BY70" s="44"/>
      <c r="BZ70" s="45"/>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44"/>
      <c r="BN71" s="44"/>
      <c r="BO71" s="44"/>
      <c r="BP71" s="44"/>
      <c r="BQ71" s="44"/>
      <c r="BR71" s="44"/>
      <c r="BS71" s="44"/>
      <c r="BT71" s="44"/>
      <c r="BU71" s="44"/>
      <c r="BV71" s="44"/>
      <c r="BW71" s="44"/>
      <c r="BX71" s="44"/>
      <c r="BY71" s="44"/>
      <c r="BZ71" s="45"/>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44"/>
      <c r="BN72" s="44"/>
      <c r="BO72" s="44"/>
      <c r="BP72" s="44"/>
      <c r="BQ72" s="44"/>
      <c r="BR72" s="44"/>
      <c r="BS72" s="44"/>
      <c r="BT72" s="44"/>
      <c r="BU72" s="44"/>
      <c r="BV72" s="44"/>
      <c r="BW72" s="44"/>
      <c r="BX72" s="44"/>
      <c r="BY72" s="44"/>
      <c r="BZ72" s="45"/>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44"/>
      <c r="BN73" s="44"/>
      <c r="BO73" s="44"/>
      <c r="BP73" s="44"/>
      <c r="BQ73" s="44"/>
      <c r="BR73" s="44"/>
      <c r="BS73" s="44"/>
      <c r="BT73" s="44"/>
      <c r="BU73" s="44"/>
      <c r="BV73" s="44"/>
      <c r="BW73" s="44"/>
      <c r="BX73" s="44"/>
      <c r="BY73" s="44"/>
      <c r="BZ73" s="45"/>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44"/>
      <c r="BN74" s="44"/>
      <c r="BO74" s="44"/>
      <c r="BP74" s="44"/>
      <c r="BQ74" s="44"/>
      <c r="BR74" s="44"/>
      <c r="BS74" s="44"/>
      <c r="BT74" s="44"/>
      <c r="BU74" s="44"/>
      <c r="BV74" s="44"/>
      <c r="BW74" s="44"/>
      <c r="BX74" s="44"/>
      <c r="BY74" s="44"/>
      <c r="BZ74" s="45"/>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44"/>
      <c r="BN75" s="44"/>
      <c r="BO75" s="44"/>
      <c r="BP75" s="44"/>
      <c r="BQ75" s="44"/>
      <c r="BR75" s="44"/>
      <c r="BS75" s="44"/>
      <c r="BT75" s="44"/>
      <c r="BU75" s="44"/>
      <c r="BV75" s="44"/>
      <c r="BW75" s="44"/>
      <c r="BX75" s="44"/>
      <c r="BY75" s="44"/>
      <c r="BZ75" s="45"/>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44"/>
      <c r="BN76" s="44"/>
      <c r="BO76" s="44"/>
      <c r="BP76" s="44"/>
      <c r="BQ76" s="44"/>
      <c r="BR76" s="44"/>
      <c r="BS76" s="44"/>
      <c r="BT76" s="44"/>
      <c r="BU76" s="44"/>
      <c r="BV76" s="44"/>
      <c r="BW76" s="44"/>
      <c r="BX76" s="44"/>
      <c r="BY76" s="44"/>
      <c r="BZ76" s="45"/>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44"/>
      <c r="BN77" s="44"/>
      <c r="BO77" s="44"/>
      <c r="BP77" s="44"/>
      <c r="BQ77" s="44"/>
      <c r="BR77" s="44"/>
      <c r="BS77" s="44"/>
      <c r="BT77" s="44"/>
      <c r="BU77" s="44"/>
      <c r="BV77" s="44"/>
      <c r="BW77" s="44"/>
      <c r="BX77" s="44"/>
      <c r="BY77" s="44"/>
      <c r="BZ77" s="45"/>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44"/>
      <c r="BN78" s="44"/>
      <c r="BO78" s="44"/>
      <c r="BP78" s="44"/>
      <c r="BQ78" s="44"/>
      <c r="BR78" s="44"/>
      <c r="BS78" s="44"/>
      <c r="BT78" s="44"/>
      <c r="BU78" s="44"/>
      <c r="BV78" s="44"/>
      <c r="BW78" s="44"/>
      <c r="BX78" s="44"/>
      <c r="BY78" s="44"/>
      <c r="BZ78" s="45"/>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44"/>
      <c r="BN79" s="44"/>
      <c r="BO79" s="44"/>
      <c r="BP79" s="44"/>
      <c r="BQ79" s="44"/>
      <c r="BR79" s="44"/>
      <c r="BS79" s="44"/>
      <c r="BT79" s="44"/>
      <c r="BU79" s="44"/>
      <c r="BV79" s="44"/>
      <c r="BW79" s="44"/>
      <c r="BX79" s="44"/>
      <c r="BY79" s="44"/>
      <c r="BZ79" s="45"/>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44"/>
      <c r="BN80" s="44"/>
      <c r="BO80" s="44"/>
      <c r="BP80" s="44"/>
      <c r="BQ80" s="44"/>
      <c r="BR80" s="44"/>
      <c r="BS80" s="44"/>
      <c r="BT80" s="44"/>
      <c r="BU80" s="44"/>
      <c r="BV80" s="44"/>
      <c r="BW80" s="44"/>
      <c r="BX80" s="44"/>
      <c r="BY80" s="44"/>
      <c r="BZ80" s="45"/>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44"/>
      <c r="BN81" s="44"/>
      <c r="BO81" s="44"/>
      <c r="BP81" s="44"/>
      <c r="BQ81" s="44"/>
      <c r="BR81" s="44"/>
      <c r="BS81" s="44"/>
      <c r="BT81" s="44"/>
      <c r="BU81" s="44"/>
      <c r="BV81" s="44"/>
      <c r="BW81" s="44"/>
      <c r="BX81" s="44"/>
      <c r="BY81" s="44"/>
      <c r="BZ81" s="45"/>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6"/>
      <c r="BM82" s="47"/>
      <c r="BN82" s="47"/>
      <c r="BO82" s="47"/>
      <c r="BP82" s="47"/>
      <c r="BQ82" s="47"/>
      <c r="BR82" s="47"/>
      <c r="BS82" s="47"/>
      <c r="BT82" s="47"/>
      <c r="BU82" s="47"/>
      <c r="BV82" s="47"/>
      <c r="BW82" s="47"/>
      <c r="BX82" s="47"/>
      <c r="BY82" s="47"/>
      <c r="BZ82" s="48"/>
    </row>
    <row r="83" spans="1:78" x14ac:dyDescent="0.15">
      <c r="C83" s="49" t="s">
        <v>30</v>
      </c>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WiA58MBRL0Im0CudAykdpXYQ48FCxazfrxlsmwYXOSVny7g3bO0z39SmvcMT8Apwz70hpJMTp4HNdCakw/swgA==" saltValue="M1Xm3gn8MIuEVKFLBYLjg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8" t="s">
        <v>52</v>
      </c>
      <c r="I3" s="79"/>
      <c r="J3" s="79"/>
      <c r="K3" s="79"/>
      <c r="L3" s="79"/>
      <c r="M3" s="79"/>
      <c r="N3" s="79"/>
      <c r="O3" s="79"/>
      <c r="P3" s="79"/>
      <c r="Q3" s="79"/>
      <c r="R3" s="79"/>
      <c r="S3" s="79"/>
      <c r="T3" s="79"/>
      <c r="U3" s="79"/>
      <c r="V3" s="79"/>
      <c r="W3" s="79"/>
      <c r="X3" s="80"/>
      <c r="Y3" s="84" t="s">
        <v>53</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54</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x14ac:dyDescent="0.15">
      <c r="A4" s="14" t="s">
        <v>55</v>
      </c>
      <c r="B4" s="16"/>
      <c r="C4" s="16"/>
      <c r="D4" s="16"/>
      <c r="E4" s="16"/>
      <c r="F4" s="16"/>
      <c r="G4" s="16"/>
      <c r="H4" s="81"/>
      <c r="I4" s="82"/>
      <c r="J4" s="82"/>
      <c r="K4" s="82"/>
      <c r="L4" s="82"/>
      <c r="M4" s="82"/>
      <c r="N4" s="82"/>
      <c r="O4" s="82"/>
      <c r="P4" s="82"/>
      <c r="Q4" s="82"/>
      <c r="R4" s="82"/>
      <c r="S4" s="82"/>
      <c r="T4" s="82"/>
      <c r="U4" s="82"/>
      <c r="V4" s="82"/>
      <c r="W4" s="82"/>
      <c r="X4" s="83"/>
      <c r="Y4" s="77" t="s">
        <v>56</v>
      </c>
      <c r="Z4" s="77"/>
      <c r="AA4" s="77"/>
      <c r="AB4" s="77"/>
      <c r="AC4" s="77"/>
      <c r="AD4" s="77"/>
      <c r="AE4" s="77"/>
      <c r="AF4" s="77"/>
      <c r="AG4" s="77"/>
      <c r="AH4" s="77"/>
      <c r="AI4" s="77"/>
      <c r="AJ4" s="77" t="s">
        <v>57</v>
      </c>
      <c r="AK4" s="77"/>
      <c r="AL4" s="77"/>
      <c r="AM4" s="77"/>
      <c r="AN4" s="77"/>
      <c r="AO4" s="77"/>
      <c r="AP4" s="77"/>
      <c r="AQ4" s="77"/>
      <c r="AR4" s="77"/>
      <c r="AS4" s="77"/>
      <c r="AT4" s="77"/>
      <c r="AU4" s="77" t="s">
        <v>58</v>
      </c>
      <c r="AV4" s="77"/>
      <c r="AW4" s="77"/>
      <c r="AX4" s="77"/>
      <c r="AY4" s="77"/>
      <c r="AZ4" s="77"/>
      <c r="BA4" s="77"/>
      <c r="BB4" s="77"/>
      <c r="BC4" s="77"/>
      <c r="BD4" s="77"/>
      <c r="BE4" s="77"/>
      <c r="BF4" s="77" t="s">
        <v>59</v>
      </c>
      <c r="BG4" s="77"/>
      <c r="BH4" s="77"/>
      <c r="BI4" s="77"/>
      <c r="BJ4" s="77"/>
      <c r="BK4" s="77"/>
      <c r="BL4" s="77"/>
      <c r="BM4" s="77"/>
      <c r="BN4" s="77"/>
      <c r="BO4" s="77"/>
      <c r="BP4" s="77"/>
      <c r="BQ4" s="77" t="s">
        <v>60</v>
      </c>
      <c r="BR4" s="77"/>
      <c r="BS4" s="77"/>
      <c r="BT4" s="77"/>
      <c r="BU4" s="77"/>
      <c r="BV4" s="77"/>
      <c r="BW4" s="77"/>
      <c r="BX4" s="77"/>
      <c r="BY4" s="77"/>
      <c r="BZ4" s="77"/>
      <c r="CA4" s="77"/>
      <c r="CB4" s="77" t="s">
        <v>61</v>
      </c>
      <c r="CC4" s="77"/>
      <c r="CD4" s="77"/>
      <c r="CE4" s="77"/>
      <c r="CF4" s="77"/>
      <c r="CG4" s="77"/>
      <c r="CH4" s="77"/>
      <c r="CI4" s="77"/>
      <c r="CJ4" s="77"/>
      <c r="CK4" s="77"/>
      <c r="CL4" s="77"/>
      <c r="CM4" s="77" t="s">
        <v>62</v>
      </c>
      <c r="CN4" s="77"/>
      <c r="CO4" s="77"/>
      <c r="CP4" s="77"/>
      <c r="CQ4" s="77"/>
      <c r="CR4" s="77"/>
      <c r="CS4" s="77"/>
      <c r="CT4" s="77"/>
      <c r="CU4" s="77"/>
      <c r="CV4" s="77"/>
      <c r="CW4" s="77"/>
      <c r="CX4" s="77" t="s">
        <v>63</v>
      </c>
      <c r="CY4" s="77"/>
      <c r="CZ4" s="77"/>
      <c r="DA4" s="77"/>
      <c r="DB4" s="77"/>
      <c r="DC4" s="77"/>
      <c r="DD4" s="77"/>
      <c r="DE4" s="77"/>
      <c r="DF4" s="77"/>
      <c r="DG4" s="77"/>
      <c r="DH4" s="77"/>
      <c r="DI4" s="77" t="s">
        <v>64</v>
      </c>
      <c r="DJ4" s="77"/>
      <c r="DK4" s="77"/>
      <c r="DL4" s="77"/>
      <c r="DM4" s="77"/>
      <c r="DN4" s="77"/>
      <c r="DO4" s="77"/>
      <c r="DP4" s="77"/>
      <c r="DQ4" s="77"/>
      <c r="DR4" s="77"/>
      <c r="DS4" s="77"/>
      <c r="DT4" s="77" t="s">
        <v>65</v>
      </c>
      <c r="DU4" s="77"/>
      <c r="DV4" s="77"/>
      <c r="DW4" s="77"/>
      <c r="DX4" s="77"/>
      <c r="DY4" s="77"/>
      <c r="DZ4" s="77"/>
      <c r="EA4" s="77"/>
      <c r="EB4" s="77"/>
      <c r="EC4" s="77"/>
      <c r="ED4" s="77"/>
      <c r="EE4" s="77" t="s">
        <v>66</v>
      </c>
      <c r="EF4" s="77"/>
      <c r="EG4" s="77"/>
      <c r="EH4" s="77"/>
      <c r="EI4" s="77"/>
      <c r="EJ4" s="77"/>
      <c r="EK4" s="77"/>
      <c r="EL4" s="77"/>
      <c r="EM4" s="77"/>
      <c r="EN4" s="77"/>
      <c r="EO4" s="77"/>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82341</v>
      </c>
      <c r="D6" s="19">
        <f t="shared" si="3"/>
        <v>46</v>
      </c>
      <c r="E6" s="19">
        <f t="shared" si="3"/>
        <v>17</v>
      </c>
      <c r="F6" s="19">
        <f t="shared" si="3"/>
        <v>5</v>
      </c>
      <c r="G6" s="19">
        <f t="shared" si="3"/>
        <v>0</v>
      </c>
      <c r="H6" s="19" t="str">
        <f t="shared" si="3"/>
        <v>茨城県　鉾田市</v>
      </c>
      <c r="I6" s="19" t="str">
        <f t="shared" si="3"/>
        <v>法適用</v>
      </c>
      <c r="J6" s="19" t="str">
        <f t="shared" si="3"/>
        <v>下水道事業</v>
      </c>
      <c r="K6" s="19" t="str">
        <f t="shared" si="3"/>
        <v>農業集落排水</v>
      </c>
      <c r="L6" s="19" t="str">
        <f t="shared" si="3"/>
        <v>F2</v>
      </c>
      <c r="M6" s="19" t="str">
        <f t="shared" si="3"/>
        <v>非設置</v>
      </c>
      <c r="N6" s="20" t="str">
        <f t="shared" si="3"/>
        <v>-</v>
      </c>
      <c r="O6" s="20">
        <f t="shared" si="3"/>
        <v>60.58</v>
      </c>
      <c r="P6" s="20">
        <f t="shared" si="3"/>
        <v>6.07</v>
      </c>
      <c r="Q6" s="20">
        <f t="shared" si="3"/>
        <v>85.9</v>
      </c>
      <c r="R6" s="20">
        <f t="shared" si="3"/>
        <v>3971</v>
      </c>
      <c r="S6" s="20">
        <f t="shared" si="3"/>
        <v>46537</v>
      </c>
      <c r="T6" s="20">
        <f t="shared" si="3"/>
        <v>207.6</v>
      </c>
      <c r="U6" s="20">
        <f t="shared" si="3"/>
        <v>224.17</v>
      </c>
      <c r="V6" s="20">
        <f t="shared" si="3"/>
        <v>2812</v>
      </c>
      <c r="W6" s="20">
        <f t="shared" si="3"/>
        <v>1.94</v>
      </c>
      <c r="X6" s="20">
        <f t="shared" si="3"/>
        <v>1449.48</v>
      </c>
      <c r="Y6" s="21" t="str">
        <f>IF(Y7="",NA(),Y7)</f>
        <v>-</v>
      </c>
      <c r="Z6" s="21" t="str">
        <f t="shared" ref="Z6:AH6" si="4">IF(Z7="",NA(),Z7)</f>
        <v>-</v>
      </c>
      <c r="AA6" s="21" t="str">
        <f t="shared" si="4"/>
        <v>-</v>
      </c>
      <c r="AB6" s="21" t="str">
        <f t="shared" si="4"/>
        <v>-</v>
      </c>
      <c r="AC6" s="21">
        <f t="shared" si="4"/>
        <v>101.57</v>
      </c>
      <c r="AD6" s="21" t="str">
        <f t="shared" si="4"/>
        <v>-</v>
      </c>
      <c r="AE6" s="21" t="str">
        <f t="shared" si="4"/>
        <v>-</v>
      </c>
      <c r="AF6" s="21" t="str">
        <f t="shared" si="4"/>
        <v>-</v>
      </c>
      <c r="AG6" s="21" t="str">
        <f t="shared" si="4"/>
        <v>-</v>
      </c>
      <c r="AH6" s="21">
        <f t="shared" si="4"/>
        <v>106.62</v>
      </c>
      <c r="AI6" s="20" t="str">
        <f>IF(AI7="","",IF(AI7="-","【-】","【"&amp;SUBSTITUTE(TEXT(AI7,"#,##0.00"),"-","△")&amp;"】"))</f>
        <v>【104.30】</v>
      </c>
      <c r="AJ6" s="21" t="str">
        <f>IF(AJ7="",NA(),AJ7)</f>
        <v>-</v>
      </c>
      <c r="AK6" s="21" t="str">
        <f t="shared" ref="AK6:AS6" si="5">IF(AK7="",NA(),AK7)</f>
        <v>-</v>
      </c>
      <c r="AL6" s="21" t="str">
        <f t="shared" si="5"/>
        <v>-</v>
      </c>
      <c r="AM6" s="21" t="str">
        <f t="shared" si="5"/>
        <v>-</v>
      </c>
      <c r="AN6" s="20">
        <f t="shared" si="5"/>
        <v>0</v>
      </c>
      <c r="AO6" s="21" t="str">
        <f t="shared" si="5"/>
        <v>-</v>
      </c>
      <c r="AP6" s="21" t="str">
        <f t="shared" si="5"/>
        <v>-</v>
      </c>
      <c r="AQ6" s="21" t="str">
        <f t="shared" si="5"/>
        <v>-</v>
      </c>
      <c r="AR6" s="21" t="str">
        <f t="shared" si="5"/>
        <v>-</v>
      </c>
      <c r="AS6" s="21">
        <f t="shared" si="5"/>
        <v>107.99</v>
      </c>
      <c r="AT6" s="20" t="str">
        <f>IF(AT7="","",IF(AT7="-","【-】","【"&amp;SUBSTITUTE(TEXT(AT7,"#,##0.00"),"-","△")&amp;"】"))</f>
        <v>【102.74】</v>
      </c>
      <c r="AU6" s="21" t="str">
        <f>IF(AU7="",NA(),AU7)</f>
        <v>-</v>
      </c>
      <c r="AV6" s="21" t="str">
        <f t="shared" ref="AV6:BD6" si="6">IF(AV7="",NA(),AV7)</f>
        <v>-</v>
      </c>
      <c r="AW6" s="21" t="str">
        <f t="shared" si="6"/>
        <v>-</v>
      </c>
      <c r="AX6" s="21" t="str">
        <f t="shared" si="6"/>
        <v>-</v>
      </c>
      <c r="AY6" s="21">
        <f t="shared" si="6"/>
        <v>9.84</v>
      </c>
      <c r="AZ6" s="21" t="str">
        <f t="shared" si="6"/>
        <v>-</v>
      </c>
      <c r="BA6" s="21" t="str">
        <f t="shared" si="6"/>
        <v>-</v>
      </c>
      <c r="BB6" s="21" t="str">
        <f t="shared" si="6"/>
        <v>-</v>
      </c>
      <c r="BC6" s="21" t="str">
        <f t="shared" si="6"/>
        <v>-</v>
      </c>
      <c r="BD6" s="21">
        <f t="shared" si="6"/>
        <v>58.25</v>
      </c>
      <c r="BE6" s="20" t="str">
        <f>IF(BE7="","",IF(BE7="-","【-】","【"&amp;SUBSTITUTE(TEXT(BE7,"#,##0.00"),"-","△")&amp;"】"))</f>
        <v>【47.19】</v>
      </c>
      <c r="BF6" s="21" t="str">
        <f>IF(BF7="",NA(),BF7)</f>
        <v>-</v>
      </c>
      <c r="BG6" s="21" t="str">
        <f t="shared" ref="BG6:BO6" si="7">IF(BG7="",NA(),BG7)</f>
        <v>-</v>
      </c>
      <c r="BH6" s="21" t="str">
        <f t="shared" si="7"/>
        <v>-</v>
      </c>
      <c r="BI6" s="21" t="str">
        <f t="shared" si="7"/>
        <v>-</v>
      </c>
      <c r="BJ6" s="20">
        <f t="shared" si="7"/>
        <v>0</v>
      </c>
      <c r="BK6" s="21" t="str">
        <f t="shared" si="7"/>
        <v>-</v>
      </c>
      <c r="BL6" s="21" t="str">
        <f t="shared" si="7"/>
        <v>-</v>
      </c>
      <c r="BM6" s="21" t="str">
        <f t="shared" si="7"/>
        <v>-</v>
      </c>
      <c r="BN6" s="21" t="str">
        <f t="shared" si="7"/>
        <v>-</v>
      </c>
      <c r="BO6" s="21">
        <f t="shared" si="7"/>
        <v>791.46</v>
      </c>
      <c r="BP6" s="20" t="str">
        <f>IF(BP7="","",IF(BP7="-","【-】","【"&amp;SUBSTITUTE(TEXT(BP7,"#,##0.00"),"-","△")&amp;"】"))</f>
        <v>【798.10】</v>
      </c>
      <c r="BQ6" s="21" t="str">
        <f>IF(BQ7="",NA(),BQ7)</f>
        <v>-</v>
      </c>
      <c r="BR6" s="21" t="str">
        <f t="shared" ref="BR6:BZ6" si="8">IF(BR7="",NA(),BR7)</f>
        <v>-</v>
      </c>
      <c r="BS6" s="21" t="str">
        <f t="shared" si="8"/>
        <v>-</v>
      </c>
      <c r="BT6" s="21" t="str">
        <f t="shared" si="8"/>
        <v>-</v>
      </c>
      <c r="BU6" s="21">
        <f t="shared" si="8"/>
        <v>37.9</v>
      </c>
      <c r="BV6" s="21" t="str">
        <f t="shared" si="8"/>
        <v>-</v>
      </c>
      <c r="BW6" s="21" t="str">
        <f t="shared" si="8"/>
        <v>-</v>
      </c>
      <c r="BX6" s="21" t="str">
        <f t="shared" si="8"/>
        <v>-</v>
      </c>
      <c r="BY6" s="21" t="str">
        <f t="shared" si="8"/>
        <v>-</v>
      </c>
      <c r="BZ6" s="21">
        <f t="shared" si="8"/>
        <v>47.96</v>
      </c>
      <c r="CA6" s="20" t="str">
        <f>IF(CA7="","",IF(CA7="-","【-】","【"&amp;SUBSTITUTE(TEXT(CA7,"#,##0.00"),"-","△")&amp;"】"))</f>
        <v>【54.51】</v>
      </c>
      <c r="CB6" s="21" t="str">
        <f>IF(CB7="",NA(),CB7)</f>
        <v>-</v>
      </c>
      <c r="CC6" s="21" t="str">
        <f t="shared" ref="CC6:CK6" si="9">IF(CC7="",NA(),CC7)</f>
        <v>-</v>
      </c>
      <c r="CD6" s="21" t="str">
        <f t="shared" si="9"/>
        <v>-</v>
      </c>
      <c r="CE6" s="21" t="str">
        <f t="shared" si="9"/>
        <v>-</v>
      </c>
      <c r="CF6" s="21">
        <f t="shared" si="9"/>
        <v>395.58</v>
      </c>
      <c r="CG6" s="21" t="str">
        <f t="shared" si="9"/>
        <v>-</v>
      </c>
      <c r="CH6" s="21" t="str">
        <f t="shared" si="9"/>
        <v>-</v>
      </c>
      <c r="CI6" s="21" t="str">
        <f t="shared" si="9"/>
        <v>-</v>
      </c>
      <c r="CJ6" s="21" t="str">
        <f t="shared" si="9"/>
        <v>-</v>
      </c>
      <c r="CK6" s="21">
        <f t="shared" si="9"/>
        <v>325.85000000000002</v>
      </c>
      <c r="CL6" s="20" t="str">
        <f>IF(CL7="","",IF(CL7="-","【-】","【"&amp;SUBSTITUTE(TEXT(CL7,"#,##0.00"),"-","△")&amp;"】"))</f>
        <v>【286.33】</v>
      </c>
      <c r="CM6" s="21" t="str">
        <f>IF(CM7="",NA(),CM7)</f>
        <v>-</v>
      </c>
      <c r="CN6" s="21" t="str">
        <f t="shared" ref="CN6:CV6" si="10">IF(CN7="",NA(),CN7)</f>
        <v>-</v>
      </c>
      <c r="CO6" s="21" t="str">
        <f t="shared" si="10"/>
        <v>-</v>
      </c>
      <c r="CP6" s="21" t="str">
        <f t="shared" si="10"/>
        <v>-</v>
      </c>
      <c r="CQ6" s="21">
        <f t="shared" si="10"/>
        <v>48.73</v>
      </c>
      <c r="CR6" s="21" t="str">
        <f t="shared" si="10"/>
        <v>-</v>
      </c>
      <c r="CS6" s="21" t="str">
        <f t="shared" si="10"/>
        <v>-</v>
      </c>
      <c r="CT6" s="21" t="str">
        <f t="shared" si="10"/>
        <v>-</v>
      </c>
      <c r="CU6" s="21" t="str">
        <f t="shared" si="10"/>
        <v>-</v>
      </c>
      <c r="CV6" s="21">
        <f t="shared" si="10"/>
        <v>45.32</v>
      </c>
      <c r="CW6" s="20" t="str">
        <f>IF(CW7="","",IF(CW7="-","【-】","【"&amp;SUBSTITUTE(TEXT(CW7,"#,##0.00"),"-","△")&amp;"】"))</f>
        <v>【49.92】</v>
      </c>
      <c r="CX6" s="21" t="str">
        <f>IF(CX7="",NA(),CX7)</f>
        <v>-</v>
      </c>
      <c r="CY6" s="21" t="str">
        <f t="shared" ref="CY6:DG6" si="11">IF(CY7="",NA(),CY7)</f>
        <v>-</v>
      </c>
      <c r="CZ6" s="21" t="str">
        <f t="shared" si="11"/>
        <v>-</v>
      </c>
      <c r="DA6" s="21" t="str">
        <f t="shared" si="11"/>
        <v>-</v>
      </c>
      <c r="DB6" s="21">
        <f t="shared" si="11"/>
        <v>66.959999999999994</v>
      </c>
      <c r="DC6" s="21" t="str">
        <f t="shared" si="11"/>
        <v>-</v>
      </c>
      <c r="DD6" s="21" t="str">
        <f t="shared" si="11"/>
        <v>-</v>
      </c>
      <c r="DE6" s="21" t="str">
        <f t="shared" si="11"/>
        <v>-</v>
      </c>
      <c r="DF6" s="21" t="str">
        <f t="shared" si="11"/>
        <v>-</v>
      </c>
      <c r="DG6" s="21">
        <f t="shared" si="11"/>
        <v>83.54</v>
      </c>
      <c r="DH6" s="20" t="str">
        <f>IF(DH7="","",IF(DH7="-","【-】","【"&amp;SUBSTITUTE(TEXT(DH7,"#,##0.00"),"-","△")&amp;"】"))</f>
        <v>【87.80】</v>
      </c>
      <c r="DI6" s="21" t="str">
        <f>IF(DI7="",NA(),DI7)</f>
        <v>-</v>
      </c>
      <c r="DJ6" s="21" t="str">
        <f t="shared" ref="DJ6:DR6" si="12">IF(DJ7="",NA(),DJ7)</f>
        <v>-</v>
      </c>
      <c r="DK6" s="21" t="str">
        <f t="shared" si="12"/>
        <v>-</v>
      </c>
      <c r="DL6" s="21" t="str">
        <f t="shared" si="12"/>
        <v>-</v>
      </c>
      <c r="DM6" s="21">
        <f t="shared" si="12"/>
        <v>3.4</v>
      </c>
      <c r="DN6" s="21" t="str">
        <f t="shared" si="12"/>
        <v>-</v>
      </c>
      <c r="DO6" s="21" t="str">
        <f t="shared" si="12"/>
        <v>-</v>
      </c>
      <c r="DP6" s="21" t="str">
        <f t="shared" si="12"/>
        <v>-</v>
      </c>
      <c r="DQ6" s="21" t="str">
        <f t="shared" si="12"/>
        <v>-</v>
      </c>
      <c r="DR6" s="21">
        <f t="shared" si="12"/>
        <v>24.53</v>
      </c>
      <c r="DS6" s="20" t="str">
        <f>IF(DS7="","",IF(DS7="-","【-】","【"&amp;SUBSTITUTE(TEXT(DS7,"#,##0.00"),"-","△")&amp;"】"))</f>
        <v>【28.46】</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0">
        <f t="shared" si="13"/>
        <v>0</v>
      </c>
      <c r="ED6" s="20" t="str">
        <f>IF(ED7="","",IF(ED7="-","【-】","【"&amp;SUBSTITUTE(TEXT(ED7,"#,##0.00"),"-","△")&amp;"】"))</f>
        <v>【0.03】</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1">
        <f t="shared" si="14"/>
        <v>0.03</v>
      </c>
      <c r="EO6" s="20" t="str">
        <f>IF(EO7="","",IF(EO7="-","【-】","【"&amp;SUBSTITUTE(TEXT(EO7,"#,##0.00"),"-","△")&amp;"】"))</f>
        <v>【0.02】</v>
      </c>
    </row>
    <row r="7" spans="1:148" s="22" customFormat="1" x14ac:dyDescent="0.15">
      <c r="A7" s="14"/>
      <c r="B7" s="23">
        <v>2024</v>
      </c>
      <c r="C7" s="23">
        <v>82341</v>
      </c>
      <c r="D7" s="23">
        <v>46</v>
      </c>
      <c r="E7" s="23">
        <v>17</v>
      </c>
      <c r="F7" s="23">
        <v>5</v>
      </c>
      <c r="G7" s="23">
        <v>0</v>
      </c>
      <c r="H7" s="23" t="s">
        <v>96</v>
      </c>
      <c r="I7" s="23" t="s">
        <v>97</v>
      </c>
      <c r="J7" s="23" t="s">
        <v>98</v>
      </c>
      <c r="K7" s="23" t="s">
        <v>99</v>
      </c>
      <c r="L7" s="23" t="s">
        <v>100</v>
      </c>
      <c r="M7" s="23" t="s">
        <v>101</v>
      </c>
      <c r="N7" s="24" t="s">
        <v>102</v>
      </c>
      <c r="O7" s="24">
        <v>60.58</v>
      </c>
      <c r="P7" s="24">
        <v>6.07</v>
      </c>
      <c r="Q7" s="24">
        <v>85.9</v>
      </c>
      <c r="R7" s="24">
        <v>3971</v>
      </c>
      <c r="S7" s="24">
        <v>46537</v>
      </c>
      <c r="T7" s="24">
        <v>207.6</v>
      </c>
      <c r="U7" s="24">
        <v>224.17</v>
      </c>
      <c r="V7" s="24">
        <v>2812</v>
      </c>
      <c r="W7" s="24">
        <v>1.94</v>
      </c>
      <c r="X7" s="24">
        <v>1449.48</v>
      </c>
      <c r="Y7" s="24" t="s">
        <v>102</v>
      </c>
      <c r="Z7" s="24" t="s">
        <v>102</v>
      </c>
      <c r="AA7" s="24" t="s">
        <v>102</v>
      </c>
      <c r="AB7" s="24" t="s">
        <v>102</v>
      </c>
      <c r="AC7" s="24">
        <v>101.57</v>
      </c>
      <c r="AD7" s="24" t="s">
        <v>102</v>
      </c>
      <c r="AE7" s="24" t="s">
        <v>102</v>
      </c>
      <c r="AF7" s="24" t="s">
        <v>102</v>
      </c>
      <c r="AG7" s="24" t="s">
        <v>102</v>
      </c>
      <c r="AH7" s="24">
        <v>106.62</v>
      </c>
      <c r="AI7" s="24">
        <v>104.3</v>
      </c>
      <c r="AJ7" s="24" t="s">
        <v>102</v>
      </c>
      <c r="AK7" s="24" t="s">
        <v>102</v>
      </c>
      <c r="AL7" s="24" t="s">
        <v>102</v>
      </c>
      <c r="AM7" s="24" t="s">
        <v>102</v>
      </c>
      <c r="AN7" s="24">
        <v>0</v>
      </c>
      <c r="AO7" s="24" t="s">
        <v>102</v>
      </c>
      <c r="AP7" s="24" t="s">
        <v>102</v>
      </c>
      <c r="AQ7" s="24" t="s">
        <v>102</v>
      </c>
      <c r="AR7" s="24" t="s">
        <v>102</v>
      </c>
      <c r="AS7" s="24">
        <v>107.99</v>
      </c>
      <c r="AT7" s="24">
        <v>102.74</v>
      </c>
      <c r="AU7" s="24" t="s">
        <v>102</v>
      </c>
      <c r="AV7" s="24" t="s">
        <v>102</v>
      </c>
      <c r="AW7" s="24" t="s">
        <v>102</v>
      </c>
      <c r="AX7" s="24" t="s">
        <v>102</v>
      </c>
      <c r="AY7" s="24">
        <v>9.84</v>
      </c>
      <c r="AZ7" s="24" t="s">
        <v>102</v>
      </c>
      <c r="BA7" s="24" t="s">
        <v>102</v>
      </c>
      <c r="BB7" s="24" t="s">
        <v>102</v>
      </c>
      <c r="BC7" s="24" t="s">
        <v>102</v>
      </c>
      <c r="BD7" s="24">
        <v>58.25</v>
      </c>
      <c r="BE7" s="24">
        <v>47.19</v>
      </c>
      <c r="BF7" s="24" t="s">
        <v>102</v>
      </c>
      <c r="BG7" s="24" t="s">
        <v>102</v>
      </c>
      <c r="BH7" s="24" t="s">
        <v>102</v>
      </c>
      <c r="BI7" s="24" t="s">
        <v>102</v>
      </c>
      <c r="BJ7" s="24">
        <v>0</v>
      </c>
      <c r="BK7" s="24" t="s">
        <v>102</v>
      </c>
      <c r="BL7" s="24" t="s">
        <v>102</v>
      </c>
      <c r="BM7" s="24" t="s">
        <v>102</v>
      </c>
      <c r="BN7" s="24" t="s">
        <v>102</v>
      </c>
      <c r="BO7" s="24">
        <v>791.46</v>
      </c>
      <c r="BP7" s="24">
        <v>798.1</v>
      </c>
      <c r="BQ7" s="24" t="s">
        <v>102</v>
      </c>
      <c r="BR7" s="24" t="s">
        <v>102</v>
      </c>
      <c r="BS7" s="24" t="s">
        <v>102</v>
      </c>
      <c r="BT7" s="24" t="s">
        <v>102</v>
      </c>
      <c r="BU7" s="24">
        <v>37.9</v>
      </c>
      <c r="BV7" s="24" t="s">
        <v>102</v>
      </c>
      <c r="BW7" s="24" t="s">
        <v>102</v>
      </c>
      <c r="BX7" s="24" t="s">
        <v>102</v>
      </c>
      <c r="BY7" s="24" t="s">
        <v>102</v>
      </c>
      <c r="BZ7" s="24">
        <v>47.96</v>
      </c>
      <c r="CA7" s="24">
        <v>54.51</v>
      </c>
      <c r="CB7" s="24" t="s">
        <v>102</v>
      </c>
      <c r="CC7" s="24" t="s">
        <v>102</v>
      </c>
      <c r="CD7" s="24" t="s">
        <v>102</v>
      </c>
      <c r="CE7" s="24" t="s">
        <v>102</v>
      </c>
      <c r="CF7" s="24">
        <v>395.58</v>
      </c>
      <c r="CG7" s="24" t="s">
        <v>102</v>
      </c>
      <c r="CH7" s="24" t="s">
        <v>102</v>
      </c>
      <c r="CI7" s="24" t="s">
        <v>102</v>
      </c>
      <c r="CJ7" s="24" t="s">
        <v>102</v>
      </c>
      <c r="CK7" s="24">
        <v>325.85000000000002</v>
      </c>
      <c r="CL7" s="24">
        <v>286.33</v>
      </c>
      <c r="CM7" s="24" t="s">
        <v>102</v>
      </c>
      <c r="CN7" s="24" t="s">
        <v>102</v>
      </c>
      <c r="CO7" s="24" t="s">
        <v>102</v>
      </c>
      <c r="CP7" s="24" t="s">
        <v>102</v>
      </c>
      <c r="CQ7" s="24">
        <v>48.73</v>
      </c>
      <c r="CR7" s="24" t="s">
        <v>102</v>
      </c>
      <c r="CS7" s="24" t="s">
        <v>102</v>
      </c>
      <c r="CT7" s="24" t="s">
        <v>102</v>
      </c>
      <c r="CU7" s="24" t="s">
        <v>102</v>
      </c>
      <c r="CV7" s="24">
        <v>45.32</v>
      </c>
      <c r="CW7" s="24">
        <v>49.92</v>
      </c>
      <c r="CX7" s="24" t="s">
        <v>102</v>
      </c>
      <c r="CY7" s="24" t="s">
        <v>102</v>
      </c>
      <c r="CZ7" s="24" t="s">
        <v>102</v>
      </c>
      <c r="DA7" s="24" t="s">
        <v>102</v>
      </c>
      <c r="DB7" s="24">
        <v>66.959999999999994</v>
      </c>
      <c r="DC7" s="24" t="s">
        <v>102</v>
      </c>
      <c r="DD7" s="24" t="s">
        <v>102</v>
      </c>
      <c r="DE7" s="24" t="s">
        <v>102</v>
      </c>
      <c r="DF7" s="24" t="s">
        <v>102</v>
      </c>
      <c r="DG7" s="24">
        <v>83.54</v>
      </c>
      <c r="DH7" s="24">
        <v>87.8</v>
      </c>
      <c r="DI7" s="24" t="s">
        <v>102</v>
      </c>
      <c r="DJ7" s="24" t="s">
        <v>102</v>
      </c>
      <c r="DK7" s="24" t="s">
        <v>102</v>
      </c>
      <c r="DL7" s="24" t="s">
        <v>102</v>
      </c>
      <c r="DM7" s="24">
        <v>3.4</v>
      </c>
      <c r="DN7" s="24" t="s">
        <v>102</v>
      </c>
      <c r="DO7" s="24" t="s">
        <v>102</v>
      </c>
      <c r="DP7" s="24" t="s">
        <v>102</v>
      </c>
      <c r="DQ7" s="24" t="s">
        <v>102</v>
      </c>
      <c r="DR7" s="24">
        <v>24.53</v>
      </c>
      <c r="DS7" s="24">
        <v>28.46</v>
      </c>
      <c r="DT7" s="24" t="s">
        <v>102</v>
      </c>
      <c r="DU7" s="24" t="s">
        <v>102</v>
      </c>
      <c r="DV7" s="24" t="s">
        <v>102</v>
      </c>
      <c r="DW7" s="24" t="s">
        <v>102</v>
      </c>
      <c r="DX7" s="24">
        <v>0</v>
      </c>
      <c r="DY7" s="24" t="s">
        <v>102</v>
      </c>
      <c r="DZ7" s="24" t="s">
        <v>102</v>
      </c>
      <c r="EA7" s="24" t="s">
        <v>102</v>
      </c>
      <c r="EB7" s="24" t="s">
        <v>102</v>
      </c>
      <c r="EC7" s="24">
        <v>0</v>
      </c>
      <c r="ED7" s="24">
        <v>0.03</v>
      </c>
      <c r="EE7" s="24" t="s">
        <v>102</v>
      </c>
      <c r="EF7" s="24" t="s">
        <v>102</v>
      </c>
      <c r="EG7" s="24" t="s">
        <v>102</v>
      </c>
      <c r="EH7" s="24" t="s">
        <v>102</v>
      </c>
      <c r="EI7" s="24">
        <v>0</v>
      </c>
      <c r="EJ7" s="24" t="s">
        <v>102</v>
      </c>
      <c r="EK7" s="24" t="s">
        <v>102</v>
      </c>
      <c r="EL7" s="24" t="s">
        <v>102</v>
      </c>
      <c r="EM7" s="24" t="s">
        <v>102</v>
      </c>
      <c r="EN7" s="24">
        <v>0.03</v>
      </c>
      <c r="EO7" s="24">
        <v>0.02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111</v>
      </c>
      <c r="E13" t="s">
        <v>110</v>
      </c>
      <c r="F13" t="s">
        <v>110</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cp:lastPrinted>2026-01-23T02:10:45Z</cp:lastPrinted>
  <dcterms:created xsi:type="dcterms:W3CDTF">2025-12-23T06:17:50Z</dcterms:created>
  <dcterms:modified xsi:type="dcterms:W3CDTF">2026-02-26T07:08:20Z</dcterms:modified>
  <cp:category/>
</cp:coreProperties>
</file>