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5_農業集落排水\"/>
    </mc:Choice>
  </mc:AlternateContent>
  <xr:revisionPtr revIDLastSave="0" documentId="8_{77B1D65B-710E-4DB0-B8D4-18BFF8316993}" xr6:coauthVersionLast="47" xr6:coauthVersionMax="47" xr10:uidLastSave="{00000000-0000-0000-0000-000000000000}"/>
  <workbookProtection workbookAlgorithmName="SHA-512" workbookHashValue="Q6nXPH+o8vJmNU5MHKja7YqznVjxS4Uk+oSBFFXTULe+RaTjHL56QMBxlPQqHN8S3wjqMnFknKZsyynShKySqQ==" workbookSaltValue="Y1VgVCEoNcNNPk/8MdxjBQ=="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G85" i="4"/>
  <c r="F85" i="4"/>
  <c r="AL10" i="4"/>
  <c r="I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<sst xmlns="http://schemas.openxmlformats.org/spreadsheetml/2006/main" count="231" uniqueCount="117">
  <si>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</si>
  <si>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</si>
  <si>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</si>
  <si>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</si>
  <si>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</si>
  <si>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</si>
  <si>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</si>
  <si>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</si>
  <si>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</si>
  <si>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</si>
  <si>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</si>
  <si>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</si>
  <si>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</si>
  <si>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</si>
  <si>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</si>
  <si>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</si>
  <si>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</si>
  <si>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</si>
  <si>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</si>
  <si>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</si>
  <si>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</si>
  <si>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</si>
  <si>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</si>
  <si>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</si>
  <si>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</si>
  <si>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</si>
  <si>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</si>
  <si>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</si>
  <si>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</si>
  <si>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</si>
  <si>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</si>
  <si>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</si>
  <si>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</si>
  <si>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</si>
  <si>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</si>
  <si>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</si>
  <si>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</si>
  <si>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</si>
  <si>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</si>
  <si>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</si>
  <si>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</si>
  <si>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</si>
  <si>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</si>
  <si>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</si>
  <si>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</si>
  <si>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</si>
  <si>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</si>
  <si>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</si>
  <si>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</si>
  <si>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</si>
  <si>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</si>
  <si>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</si>
  <si>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</si>
  <si>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</si>
  <si>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</si>
  <si>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</si>
  <si>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</si>
  <si>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</si>
  <si>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</si>
  <si>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</si>
  <si>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</si>
  <si>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</si>
  <si>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</si>
  <si>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</si>
  <si>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</si>
  <si>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</si>
  <si>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</si>
  <si>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</si>
  <si>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</si>
  <si>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</si>
  <si>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</si>
  <si>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</si>
  <si>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</si>
  <si>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</si>
  <si>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</si>
  <si>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</si>
  <si>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</si>
  <si>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</si>
  <si>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</si>
  <si>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</si>
  <si>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</si>
  <si>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</si>
  <si>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</si>
  <si>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</si>
  <si>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</si>
  <si>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</si>
  <si>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</si>
  <si>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</si>
  <si>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</si>
  <si>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</si>
  <si>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</si>
  <si>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</si>
  <si>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</si>
  <si>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</si>
  <si>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</si>
  <si>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那珂市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</si>
  <si>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</si>
  <si>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</si>
  <si>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</si>
  <si>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</si>
  <si>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</si>
  <si>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</si>
  <si>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</si>
  <si>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</si>
  <si>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</si>
  <si>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</si>
  <si>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</si>
  <si>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</si>
  <si>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</si>
  <si>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</si>
  <si>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</si>
  <si>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</si>
  <si>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</si>
  <si>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</si>
  <si>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①有形固定資産減価償却率
②管渠老朽化率
③管渠改善率
　法定耐用年数を経過している管渠は無いものの、供用開始から30年が経過するため、将来的には老朽化した施設が増加すると見込まれる。今後はストックマネジメント計画に基づき、適切に改築更新を実施する必要がある。</t>
    <rPh sb="1" eb="12">
      <t>ユウケイコテイシサンゲンカショウキャクリツ</t>
    </rPh>
    <rPh sb="14" eb="16">
      <t>カンキョ</t>
    </rPh>
    <rPh sb="16" eb="19">
      <t>ロウキュウカ</t>
    </rPh>
    <rPh sb="19" eb="20">
      <t>リツ</t>
    </rPh>
    <rPh sb="22" eb="24">
      <t>カンキョ</t>
    </rPh>
    <rPh sb="24" eb="27">
      <t>カイゼンリツ</t>
    </rPh>
    <rPh sb="29" eb="35">
      <t>ホウテイタイヨウネンスウ</t>
    </rPh>
    <rPh sb="36" eb="38">
      <t>ケイカ</t>
    </rPh>
    <rPh sb="42" eb="44">
      <t>カンキョ</t>
    </rPh>
    <rPh sb="45" eb="46">
      <t>ナ</t>
    </rPh>
    <rPh sb="51" eb="55">
      <t>キョウヨウカイシ</t>
    </rPh>
    <rPh sb="59" eb="60">
      <t>ネン</t>
    </rPh>
    <rPh sb="61" eb="63">
      <t>ケイカ</t>
    </rPh>
    <rPh sb="68" eb="71">
      <t>ショウライテキ</t>
    </rPh>
    <rPh sb="73" eb="76">
      <t>ロウキュウカ</t>
    </rPh>
    <rPh sb="78" eb="80">
      <t>シセツ</t>
    </rPh>
    <rPh sb="81" eb="83">
      <t>ゾウカ</t>
    </rPh>
    <rPh sb="86" eb="88">
      <t>ミコ</t>
    </rPh>
    <rPh sb="92" eb="94">
      <t>コンゴ</t>
    </rPh>
    <rPh sb="105" eb="107">
      <t>ケイカク</t>
    </rPh>
    <rPh sb="108" eb="109">
      <t>モト</t>
    </rPh>
    <rPh sb="112" eb="114">
      <t>テキセツ</t>
    </rPh>
    <rPh sb="115" eb="119">
      <t>カイチクコウシン</t>
    </rPh>
    <rPh sb="120" eb="122">
      <t>ジッシ</t>
    </rPh>
    <rPh sb="124" eb="126">
      <t>ヒツヨウ</t>
    </rPh>
    <phoneticPr fontId="4"/>
  </si>
  <si>
    <t>　持続的・安定的に事業を運営するためには、引き続き接続率の向上に努める必要があるが、農業集落排水事業の整備区域については、公共下水道区域と比較して人口減少が見込まれるため、将来的には使用料収入の減少も見込まれる。
　また、施設の老朽化や維持管理費の増大を見据え、現在検討を進めている広域化・共同化計画に基づき、中・長期的な施設の統合について検討する必要がある。</t>
    <rPh sb="1" eb="4">
      <t>ジゾクテキ</t>
    </rPh>
    <rPh sb="5" eb="8">
      <t>アンテイテキ</t>
    </rPh>
    <rPh sb="9" eb="11">
      <t>ジギョウ</t>
    </rPh>
    <rPh sb="12" eb="14">
      <t>ウンエイ</t>
    </rPh>
    <rPh sb="21" eb="22">
      <t>ヒ</t>
    </rPh>
    <rPh sb="23" eb="24">
      <t>ツヅ</t>
    </rPh>
    <rPh sb="25" eb="28">
      <t>セツゾクリツ</t>
    </rPh>
    <rPh sb="29" eb="31">
      <t>コウジョウ</t>
    </rPh>
    <rPh sb="32" eb="33">
      <t>ツト</t>
    </rPh>
    <rPh sb="35" eb="37">
      <t>ヒツヨウ</t>
    </rPh>
    <rPh sb="42" eb="50">
      <t>ノウギョウシュウラクハイスイジギョウ</t>
    </rPh>
    <rPh sb="51" eb="55">
      <t>セイビクイキ</t>
    </rPh>
    <rPh sb="61" eb="66">
      <t>コウキョウゲスイドウ</t>
    </rPh>
    <rPh sb="66" eb="68">
      <t>クイキ</t>
    </rPh>
    <rPh sb="69" eb="71">
      <t>ヒカク</t>
    </rPh>
    <rPh sb="73" eb="77">
      <t>ジンコウゲンショウ</t>
    </rPh>
    <rPh sb="78" eb="80">
      <t>ミコ</t>
    </rPh>
    <rPh sb="86" eb="89">
      <t>ショウライテキ</t>
    </rPh>
    <rPh sb="91" eb="96">
      <t>シヨウリョウシュウニュウ</t>
    </rPh>
    <rPh sb="97" eb="99">
      <t>ゲンショウ</t>
    </rPh>
    <rPh sb="100" eb="102">
      <t>ミコ</t>
    </rPh>
    <rPh sb="111" eb="113">
      <t>シセツ</t>
    </rPh>
    <rPh sb="114" eb="117">
      <t>ロウキュウカ</t>
    </rPh>
    <rPh sb="118" eb="123">
      <t>イジカンリヒ</t>
    </rPh>
    <rPh sb="124" eb="126">
      <t>ゾウダイ</t>
    </rPh>
    <rPh sb="127" eb="129">
      <t>ミス</t>
    </rPh>
    <rPh sb="131" eb="135">
      <t>ゲンザイケントウ</t>
    </rPh>
    <rPh sb="136" eb="137">
      <t>スス</t>
    </rPh>
    <rPh sb="141" eb="144">
      <t>コウイキカ</t>
    </rPh>
    <rPh sb="145" eb="148">
      <t>キョウドウカ</t>
    </rPh>
    <rPh sb="148" eb="150">
      <t>ケイカク</t>
    </rPh>
    <rPh sb="151" eb="152">
      <t>モト</t>
    </rPh>
    <rPh sb="155" eb="156">
      <t>チュウ</t>
    </rPh>
    <rPh sb="157" eb="160">
      <t>チョウキテキ</t>
    </rPh>
    <rPh sb="161" eb="163">
      <t>シセツ</t>
    </rPh>
    <rPh sb="164" eb="166">
      <t>トウゴウ</t>
    </rPh>
    <rPh sb="170" eb="172">
      <t>ケントウ</t>
    </rPh>
    <rPh sb="174" eb="176">
      <t>ヒツヨウ</t>
    </rPh>
    <phoneticPr fontId="4"/>
  </si>
  <si>
    <r>
      <t>①経常収支比率　⑤経費回収率
　経常収支比率は100％以上を維持しているが、経費回収率は100％を下回っており、一般会計繰入金への依存度が高くなっている。
③流動比率
　企業債償還には一般会計繰入金を財源として充てているが、流動比率が100％を下回っているため、今後も使用料収入の確保に努める必要がある。
④企業債残高対事業規模比率
　当市では、農業集落排水事業の企業債償還金を一般会計で負担することとしている。
⑥汚水処理原価
　</t>
    </r>
    <r>
      <rPr>
        <sz val="11"/>
        <rFont val="ＭＳ ゴシック"/>
        <family val="3"/>
        <charset val="128"/>
      </rPr>
      <t>有収水量の減少により、前年度と比較して増加したものの、類似団体平均値とほぼ同程度となっている。今後も接続率の向上による有収水量の増加や経費削減に努める必要がある。</t>
    </r>
    <r>
      <rPr>
        <sz val="11"/>
        <color theme="1"/>
        <rFont val="ＭＳ ゴシック"/>
        <family val="3"/>
        <charset val="128"/>
      </rPr>
      <t xml:space="preserve">
⑦施設利用率　⑧水洗化率
　共に横ばいであり、引き続き接続促進に努める必要がある。また、費用対効果を検証したうえで、公共下水道へ統合し、農業集落排水処理施設の廃止を検討する。
</t>
    </r>
    <rPh sb="1" eb="7">
      <t>ケイジョウシュウシヒリツ</t>
    </rPh>
    <rPh sb="9" eb="14">
      <t>ケイヒカイシュウリツ</t>
    </rPh>
    <rPh sb="16" eb="22">
      <t>ケイジョウシュウシヒリツ</t>
    </rPh>
    <rPh sb="27" eb="29">
      <t>イジョウ</t>
    </rPh>
    <rPh sb="30" eb="32">
      <t>イジ</t>
    </rPh>
    <rPh sb="38" eb="43">
      <t>ケイヒカイシュウリツ</t>
    </rPh>
    <rPh sb="49" eb="51">
      <t>シタマワ</t>
    </rPh>
    <rPh sb="56" eb="63">
      <t>イッパンカイケイクリイレキン</t>
    </rPh>
    <rPh sb="65" eb="68">
      <t>イゾンド</t>
    </rPh>
    <rPh sb="69" eb="70">
      <t>タカ</t>
    </rPh>
    <rPh sb="79" eb="83">
      <t>リュウドウヒリツ</t>
    </rPh>
    <rPh sb="85" eb="88">
      <t>キギョウサイ</t>
    </rPh>
    <rPh sb="88" eb="90">
      <t>ショウカン</t>
    </rPh>
    <rPh sb="92" eb="99">
      <t>イッパンカイケイクリイレキン</t>
    </rPh>
    <rPh sb="100" eb="102">
      <t>ザイゲン</t>
    </rPh>
    <rPh sb="105" eb="106">
      <t>ア</t>
    </rPh>
    <rPh sb="112" eb="116">
      <t>リュウドウヒリツ</t>
    </rPh>
    <rPh sb="122" eb="124">
      <t>シタマワ</t>
    </rPh>
    <rPh sb="131" eb="133">
      <t>コンゴ</t>
    </rPh>
    <rPh sb="134" eb="139">
      <t>シヨウリョウシュウニュウ</t>
    </rPh>
    <rPh sb="140" eb="142">
      <t>カクホ</t>
    </rPh>
    <rPh sb="143" eb="144">
      <t>ツト</t>
    </rPh>
    <rPh sb="146" eb="148">
      <t>ヒツヨウ</t>
    </rPh>
    <rPh sb="154" eb="166">
      <t>キギョウサイザンダカタイジギョウキボヒリツ</t>
    </rPh>
    <rPh sb="168" eb="170">
      <t>トウシ</t>
    </rPh>
    <rPh sb="173" eb="181">
      <t>ノウギョウシュウラクハイスイジギョウ</t>
    </rPh>
    <rPh sb="182" eb="187">
      <t>キギョウサイショウカン</t>
    </rPh>
    <rPh sb="187" eb="188">
      <t>キン</t>
    </rPh>
    <rPh sb="189" eb="193">
      <t>イッパンカイケイ</t>
    </rPh>
    <rPh sb="194" eb="196">
      <t>フタン</t>
    </rPh>
    <rPh sb="208" eb="214">
      <t>オスイショリゲンカ</t>
    </rPh>
    <rPh sb="216" eb="220">
      <t>ユウシュウスイリョウ</t>
    </rPh>
    <rPh sb="221" eb="223">
      <t>ゲンショウ</t>
    </rPh>
    <rPh sb="227" eb="230">
      <t>ゼンネンド</t>
    </rPh>
    <rPh sb="231" eb="233">
      <t>ヒカク</t>
    </rPh>
    <rPh sb="235" eb="237">
      <t>ゾウカ</t>
    </rPh>
    <rPh sb="243" eb="250">
      <t>ルイジダンタイヘイキンチ</t>
    </rPh>
    <rPh sb="253" eb="256">
      <t>ドウテイド</t>
    </rPh>
    <rPh sb="263" eb="265">
      <t>コンゴ</t>
    </rPh>
    <rPh sb="266" eb="269">
      <t>セツゾクリツ</t>
    </rPh>
    <rPh sb="270" eb="272">
      <t>コウジョウ</t>
    </rPh>
    <rPh sb="275" eb="279">
      <t>ユウシュウスイリョウ</t>
    </rPh>
    <rPh sb="280" eb="282">
      <t>ゾウカ</t>
    </rPh>
    <rPh sb="283" eb="285">
      <t>ケイヒ</t>
    </rPh>
    <rPh sb="285" eb="287">
      <t>サクゲン</t>
    </rPh>
    <rPh sb="288" eb="289">
      <t>ツト</t>
    </rPh>
    <rPh sb="291" eb="293">
      <t>ヒツヨウ</t>
    </rPh>
    <rPh sb="299" eb="304">
      <t>シセツリヨウリツ</t>
    </rPh>
    <rPh sb="306" eb="310">
      <t>スイセンカリツ</t>
    </rPh>
    <rPh sb="312" eb="313">
      <t>トモ</t>
    </rPh>
    <rPh sb="314" eb="315">
      <t>ヨコ</t>
    </rPh>
    <rPh sb="321" eb="322">
      <t>ヒ</t>
    </rPh>
    <rPh sb="323" eb="324">
      <t>ツヅ</t>
    </rPh>
    <rPh sb="325" eb="327">
      <t>セツゾク</t>
    </rPh>
    <rPh sb="327" eb="329">
      <t>ソクシン</t>
    </rPh>
    <rPh sb="330" eb="331">
      <t>ツト</t>
    </rPh>
    <rPh sb="333" eb="335">
      <t>ヒツヨウ</t>
    </rPh>
    <rPh sb="342" eb="347">
      <t>ヒヨウタイコウカ</t>
    </rPh>
    <rPh sb="348" eb="350">
      <t>ケンショウ</t>
    </rPh>
    <rPh sb="366" eb="372">
      <t>ノウギョウシュウラクハイスイ</t>
    </rPh>
    <rPh sb="372" eb="376">
      <t>ショリシセツ</t>
    </rPh>
    <rPh sb="377" eb="379">
      <t>ハイシ</t>
    </rPh>
    <rPh sb="380" eb="382">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</si>
</sst>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CBD-47F7-BAA1-A3AEC73321A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0.02</c:v>
                </c:pt>
              </c:numCache>
            </c:numRef>
          </c:val>
          <c:smooth val="0"/>
          <c:extLst>
            <c:ext xmlns:c16="http://schemas.microsoft.com/office/drawing/2014/chart" uri="{C3380CC4-5D6E-409C-BE32-E72D297353CC}">
              <c16:uniqueId val="{00000001-3CBD-47F7-BAA1-A3AEC73321A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51.37</c:v>
                </c:pt>
                <c:pt idx="1">
                  <c:v>54.13</c:v>
                </c:pt>
                <c:pt idx="2">
                  <c:v>52.58</c:v>
                </c:pt>
                <c:pt idx="3">
                  <c:v>53.73</c:v>
                </c:pt>
                <c:pt idx="4">
                  <c:v>52.21</c:v>
                </c:pt>
              </c:numCache>
            </c:numRef>
          </c:val>
          <c:extLst>
            <c:ext xmlns:c16="http://schemas.microsoft.com/office/drawing/2014/chart" uri="{C3380CC4-5D6E-409C-BE32-E72D297353CC}">
              <c16:uniqueId val="{00000000-A7C2-4FF6-A72B-9377F16C511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52.34</c:v>
                </c:pt>
              </c:numCache>
            </c:numRef>
          </c:val>
          <c:smooth val="0"/>
          <c:extLst>
            <c:ext xmlns:c16="http://schemas.microsoft.com/office/drawing/2014/chart" uri="{C3380CC4-5D6E-409C-BE32-E72D297353CC}">
              <c16:uniqueId val="{00000001-A7C2-4FF6-A72B-9377F16C511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80</c:v>
                </c:pt>
                <c:pt idx="1">
                  <c:v>82.3</c:v>
                </c:pt>
                <c:pt idx="2">
                  <c:v>82.4</c:v>
                </c:pt>
                <c:pt idx="3">
                  <c:v>84.24</c:v>
                </c:pt>
                <c:pt idx="4">
                  <c:v>84.19</c:v>
                </c:pt>
              </c:numCache>
            </c:numRef>
          </c:val>
          <c:extLst>
            <c:ext xmlns:c16="http://schemas.microsoft.com/office/drawing/2014/chart" uri="{C3380CC4-5D6E-409C-BE32-E72D297353CC}">
              <c16:uniqueId val="{00000000-2A2C-4103-8718-53C5D6A1063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90.05</c:v>
                </c:pt>
              </c:numCache>
            </c:numRef>
          </c:val>
          <c:smooth val="0"/>
          <c:extLst>
            <c:ext xmlns:c16="http://schemas.microsoft.com/office/drawing/2014/chart" uri="{C3380CC4-5D6E-409C-BE32-E72D297353CC}">
              <c16:uniqueId val="{00000001-2A2C-4103-8718-53C5D6A1063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106.44</c:v>
                </c:pt>
                <c:pt idx="1">
                  <c:v>101.84</c:v>
                </c:pt>
                <c:pt idx="2">
                  <c:v>103.41</c:v>
                </c:pt>
                <c:pt idx="3">
                  <c:v>107.58</c:v>
                </c:pt>
                <c:pt idx="4">
                  <c:v>105.32</c:v>
                </c:pt>
              </c:numCache>
            </c:numRef>
          </c:val>
          <c:extLst>
            <c:ext xmlns:c16="http://schemas.microsoft.com/office/drawing/2014/chart" uri="{C3380CC4-5D6E-409C-BE32-E72D297353CC}">
              <c16:uniqueId val="{00000000-ED8B-4D02-A3D3-635D534DE26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103.04</c:v>
                </c:pt>
              </c:numCache>
            </c:numRef>
          </c:val>
          <c:smooth val="0"/>
          <c:extLst>
            <c:ext xmlns:c16="http://schemas.microsoft.com/office/drawing/2014/chart" uri="{C3380CC4-5D6E-409C-BE32-E72D297353CC}">
              <c16:uniqueId val="{00000001-ED8B-4D02-A3D3-635D534DE26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3.37</c:v>
                </c:pt>
                <c:pt idx="1">
                  <c:v>6.49</c:v>
                </c:pt>
                <c:pt idx="2">
                  <c:v>9.43</c:v>
                </c:pt>
                <c:pt idx="3">
                  <c:v>12.27</c:v>
                </c:pt>
                <c:pt idx="4">
                  <c:v>15.93</c:v>
                </c:pt>
              </c:numCache>
            </c:numRef>
          </c:val>
          <c:extLst>
            <c:ext xmlns:c16="http://schemas.microsoft.com/office/drawing/2014/chart" uri="{C3380CC4-5D6E-409C-BE32-E72D297353CC}">
              <c16:uniqueId val="{00000000-9EDD-49F7-8309-66B536AEC3B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30.49</c:v>
                </c:pt>
              </c:numCache>
            </c:numRef>
          </c:val>
          <c:smooth val="0"/>
          <c:extLst>
            <c:ext xmlns:c16="http://schemas.microsoft.com/office/drawing/2014/chart" uri="{C3380CC4-5D6E-409C-BE32-E72D297353CC}">
              <c16:uniqueId val="{00000001-9EDD-49F7-8309-66B536AEC3B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9FA-451D-A46E-2F831F7D98C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formatCode="#,##0.00;&quot;△&quot;#,##0.00;&quot;-&quot;">
                  <c:v>0.05</c:v>
                </c:pt>
              </c:numCache>
            </c:numRef>
          </c:val>
          <c:smooth val="0"/>
          <c:extLst>
            <c:ext xmlns:c16="http://schemas.microsoft.com/office/drawing/2014/chart" uri="{C3380CC4-5D6E-409C-BE32-E72D297353CC}">
              <c16:uniqueId val="{00000001-D9FA-451D-A46E-2F831F7D98C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FF9-4F66-8E75-857D9472E66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100.31</c:v>
                </c:pt>
              </c:numCache>
            </c:numRef>
          </c:val>
          <c:smooth val="0"/>
          <c:extLst>
            <c:ext xmlns:c16="http://schemas.microsoft.com/office/drawing/2014/chart" uri="{C3380CC4-5D6E-409C-BE32-E72D297353CC}">
              <c16:uniqueId val="{00000001-8FF9-4F66-8E75-857D9472E66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81.45</c:v>
                </c:pt>
                <c:pt idx="1">
                  <c:v>90.43</c:v>
                </c:pt>
                <c:pt idx="2">
                  <c:v>78.290000000000006</c:v>
                </c:pt>
                <c:pt idx="3">
                  <c:v>75</c:v>
                </c:pt>
                <c:pt idx="4">
                  <c:v>64.64</c:v>
                </c:pt>
              </c:numCache>
            </c:numRef>
          </c:val>
          <c:extLst>
            <c:ext xmlns:c16="http://schemas.microsoft.com/office/drawing/2014/chart" uri="{C3380CC4-5D6E-409C-BE32-E72D297353CC}">
              <c16:uniqueId val="{00000000-D2BF-437E-8CBE-5342C7022B1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41.03</c:v>
                </c:pt>
              </c:numCache>
            </c:numRef>
          </c:val>
          <c:smooth val="0"/>
          <c:extLst>
            <c:ext xmlns:c16="http://schemas.microsoft.com/office/drawing/2014/chart" uri="{C3380CC4-5D6E-409C-BE32-E72D297353CC}">
              <c16:uniqueId val="{00000001-D2BF-437E-8CBE-5342C7022B1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EC8-4BF0-A8F7-CD51B2EB04F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796.8</c:v>
                </c:pt>
              </c:numCache>
            </c:numRef>
          </c:val>
          <c:smooth val="0"/>
          <c:extLst>
            <c:ext xmlns:c16="http://schemas.microsoft.com/office/drawing/2014/chart" uri="{C3380CC4-5D6E-409C-BE32-E72D297353CC}">
              <c16:uniqueId val="{00000001-CEC8-4BF0-A8F7-CD51B2EB04F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50.75</c:v>
                </c:pt>
                <c:pt idx="1">
                  <c:v>54.39</c:v>
                </c:pt>
                <c:pt idx="2">
                  <c:v>61.94</c:v>
                </c:pt>
                <c:pt idx="3">
                  <c:v>64.150000000000006</c:v>
                </c:pt>
                <c:pt idx="4">
                  <c:v>58.02</c:v>
                </c:pt>
              </c:numCache>
            </c:numRef>
          </c:val>
          <c:extLst>
            <c:ext xmlns:c16="http://schemas.microsoft.com/office/drawing/2014/chart" uri="{C3380CC4-5D6E-409C-BE32-E72D297353CC}">
              <c16:uniqueId val="{00000000-564E-4448-AE8A-B76839FF3EA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58.41</c:v>
                </c:pt>
              </c:numCache>
            </c:numRef>
          </c:val>
          <c:smooth val="0"/>
          <c:extLst>
            <c:ext xmlns:c16="http://schemas.microsoft.com/office/drawing/2014/chart" uri="{C3380CC4-5D6E-409C-BE32-E72D297353CC}">
              <c16:uniqueId val="{00000001-564E-4448-AE8A-B76839FF3EA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305.95999999999998</c:v>
                </c:pt>
                <c:pt idx="1">
                  <c:v>286.10000000000002</c:v>
                </c:pt>
                <c:pt idx="2">
                  <c:v>252.09</c:v>
                </c:pt>
                <c:pt idx="3">
                  <c:v>244.31</c:v>
                </c:pt>
                <c:pt idx="4">
                  <c:v>270.31</c:v>
                </c:pt>
              </c:numCache>
            </c:numRef>
          </c:val>
          <c:extLst>
            <c:ext xmlns:c16="http://schemas.microsoft.com/office/drawing/2014/chart" uri="{C3380CC4-5D6E-409C-BE32-E72D297353CC}">
              <c16:uniqueId val="{00000000-3E02-4748-87AA-5B92ACCD3E2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267.33999999999997</c:v>
                </c:pt>
              </c:numCache>
            </c:numRef>
          </c:val>
          <c:smooth val="0"/>
          <c:extLst>
            <c:ext xmlns:c16="http://schemas.microsoft.com/office/drawing/2014/chart" uri="{C3380CC4-5D6E-409C-BE32-E72D297353CC}">
              <c16:uniqueId val="{00000001-3E02-4748-87AA-5B92ACCD3E2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茨城県　那珂市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4">
        <f>データ!S6</f>
        <v>53167</v>
      </c>
      <c r="AM8" s="44"/>
      <c r="AN8" s="44"/>
      <c r="AO8" s="44"/>
      <c r="AP8" s="44"/>
      <c r="AQ8" s="44"/>
      <c r="AR8" s="44"/>
      <c r="AS8" s="44"/>
      <c r="AT8" s="45">
        <f>データ!T6</f>
        <v>97.82</v>
      </c>
      <c r="AU8" s="45"/>
      <c r="AV8" s="45"/>
      <c r="AW8" s="45"/>
      <c r="AX8" s="45"/>
      <c r="AY8" s="45"/>
      <c r="AZ8" s="45"/>
      <c r="BA8" s="45"/>
      <c r="BB8" s="45">
        <f>データ!U6</f>
        <v>543.52</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57.84</v>
      </c>
      <c r="J10" s="45"/>
      <c r="K10" s="45"/>
      <c r="L10" s="45"/>
      <c r="M10" s="45"/>
      <c r="N10" s="45"/>
      <c r="O10" s="45"/>
      <c r="P10" s="45">
        <f>データ!P6</f>
        <v>13.22</v>
      </c>
      <c r="Q10" s="45"/>
      <c r="R10" s="45"/>
      <c r="S10" s="45"/>
      <c r="T10" s="45"/>
      <c r="U10" s="45"/>
      <c r="V10" s="45"/>
      <c r="W10" s="45">
        <f>データ!Q6</f>
        <v>89.95</v>
      </c>
      <c r="X10" s="45"/>
      <c r="Y10" s="45"/>
      <c r="Z10" s="45"/>
      <c r="AA10" s="45"/>
      <c r="AB10" s="45"/>
      <c r="AC10" s="45"/>
      <c r="AD10" s="44">
        <f>データ!R6</f>
        <v>3080</v>
      </c>
      <c r="AE10" s="44"/>
      <c r="AF10" s="44"/>
      <c r="AG10" s="44"/>
      <c r="AH10" s="44"/>
      <c r="AI10" s="44"/>
      <c r="AJ10" s="44"/>
      <c r="AK10" s="2"/>
      <c r="AL10" s="44">
        <f>データ!V6</f>
        <v>7002</v>
      </c>
      <c r="AM10" s="44"/>
      <c r="AN10" s="44"/>
      <c r="AO10" s="44"/>
      <c r="AP10" s="44"/>
      <c r="AQ10" s="44"/>
      <c r="AR10" s="44"/>
      <c r="AS10" s="44"/>
      <c r="AT10" s="45">
        <f>データ!W6</f>
        <v>7.14</v>
      </c>
      <c r="AU10" s="45"/>
      <c r="AV10" s="45"/>
      <c r="AW10" s="45"/>
      <c r="AX10" s="45"/>
      <c r="AY10" s="45"/>
      <c r="AZ10" s="45"/>
      <c r="BA10" s="45"/>
      <c r="BB10" s="45">
        <f>データ!X6</f>
        <v>980.67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wl7Ugfs31MAOARsII/WSu3KHxPm1JohVOZjXAiVxqjTYe5AKnI866SFAbWfwPxCNWVXsc2Mv2R4jqzAeIytKNw==" saltValue="eBlvZz5V1S42CiwUD2p+m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82261</v>
      </c>
      <c r="D6" s="19">
        <f t="shared" si="3"/>
        <v>46</v>
      </c>
      <c r="E6" s="19">
        <f t="shared" si="3"/>
        <v>17</v>
      </c>
      <c r="F6" s="19">
        <f t="shared" si="3"/>
        <v>5</v>
      </c>
      <c r="G6" s="19">
        <f t="shared" si="3"/>
        <v>0</v>
      </c>
      <c r="H6" s="19" t="str">
        <f t="shared" si="3"/>
        <v>茨城県　那珂市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57.84</v>
      </c>
      <c r="P6" s="20">
        <f t="shared" si="3"/>
        <v>13.22</v>
      </c>
      <c r="Q6" s="20">
        <f t="shared" si="3"/>
        <v>89.95</v>
      </c>
      <c r="R6" s="20">
        <f t="shared" si="3"/>
        <v>3080</v>
      </c>
      <c r="S6" s="20">
        <f t="shared" si="3"/>
        <v>53167</v>
      </c>
      <c r="T6" s="20">
        <f t="shared" si="3"/>
        <v>97.82</v>
      </c>
      <c r="U6" s="20">
        <f t="shared" si="3"/>
        <v>543.52</v>
      </c>
      <c r="V6" s="20">
        <f t="shared" si="3"/>
        <v>7002</v>
      </c>
      <c r="W6" s="20">
        <f t="shared" si="3"/>
        <v>7.14</v>
      </c>
      <c r="X6" s="20">
        <f t="shared" si="3"/>
        <v>980.67</v>
      </c>
      <c r="Y6" s="21">
        <f>IF(Y7="",NA(),Y7)</f>
        <v>106.44</v>
      </c>
      <c r="Z6" s="21">
        <f t="shared" ref="Z6:AH6" si="4">IF(Z7="",NA(),Z7)</f>
        <v>101.84</v>
      </c>
      <c r="AA6" s="21">
        <f t="shared" si="4"/>
        <v>103.41</v>
      </c>
      <c r="AB6" s="21">
        <f t="shared" si="4"/>
        <v>107.58</v>
      </c>
      <c r="AC6" s="21">
        <f t="shared" si="4"/>
        <v>105.32</v>
      </c>
      <c r="AD6" s="21">
        <f t="shared" si="4"/>
        <v>106.37</v>
      </c>
      <c r="AE6" s="21">
        <f t="shared" si="4"/>
        <v>106.07</v>
      </c>
      <c r="AF6" s="21">
        <f t="shared" si="4"/>
        <v>105.5</v>
      </c>
      <c r="AG6" s="21">
        <f t="shared" si="4"/>
        <v>106.35</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100.31</v>
      </c>
      <c r="AT6" s="20" t="str">
        <f>IF(AT7="","",IF(AT7="-","【-】","【"&amp;SUBSTITUTE(TEXT(AT7,"#,##0.00"),"-","△")&amp;"】"))</f>
        <v>【102.74】</v>
      </c>
      <c r="AU6" s="21">
        <f>IF(AU7="",NA(),AU7)</f>
        <v>81.45</v>
      </c>
      <c r="AV6" s="21">
        <f t="shared" ref="AV6:BD6" si="6">IF(AV7="",NA(),AV7)</f>
        <v>90.43</v>
      </c>
      <c r="AW6" s="21">
        <f t="shared" si="6"/>
        <v>78.290000000000006</v>
      </c>
      <c r="AX6" s="21">
        <f t="shared" si="6"/>
        <v>75</v>
      </c>
      <c r="AY6" s="21">
        <f t="shared" si="6"/>
        <v>64.64</v>
      </c>
      <c r="AZ6" s="21">
        <f t="shared" si="6"/>
        <v>29.13</v>
      </c>
      <c r="BA6" s="21">
        <f t="shared" si="6"/>
        <v>35.69</v>
      </c>
      <c r="BB6" s="21">
        <f t="shared" si="6"/>
        <v>38.4</v>
      </c>
      <c r="BC6" s="21">
        <f t="shared" si="6"/>
        <v>44.04</v>
      </c>
      <c r="BD6" s="21">
        <f t="shared" si="6"/>
        <v>41.03</v>
      </c>
      <c r="BE6" s="20" t="str">
        <f>IF(BE7="","",IF(BE7="-","【-】","【"&amp;SUBSTITUTE(TEXT(BE7,"#,##0.00"),"-","△")&amp;"】"))</f>
        <v>【47.19】</v>
      </c>
      <c r="BF6" s="20">
        <f>IF(BF7="",NA(),BF7)</f>
        <v>0</v>
      </c>
      <c r="BG6" s="20">
        <f t="shared" ref="BG6:BO6" si="7">IF(BG7="",NA(),BG7)</f>
        <v>0</v>
      </c>
      <c r="BH6" s="20">
        <f t="shared" si="7"/>
        <v>0</v>
      </c>
      <c r="BI6" s="20">
        <f t="shared" si="7"/>
        <v>0</v>
      </c>
      <c r="BJ6" s="20">
        <f t="shared" si="7"/>
        <v>0</v>
      </c>
      <c r="BK6" s="21">
        <f t="shared" si="7"/>
        <v>867.83</v>
      </c>
      <c r="BL6" s="21">
        <f t="shared" si="7"/>
        <v>791.76</v>
      </c>
      <c r="BM6" s="21">
        <f t="shared" si="7"/>
        <v>900.82</v>
      </c>
      <c r="BN6" s="21">
        <f t="shared" si="7"/>
        <v>839.21</v>
      </c>
      <c r="BO6" s="21">
        <f t="shared" si="7"/>
        <v>796.8</v>
      </c>
      <c r="BP6" s="20" t="str">
        <f>IF(BP7="","",IF(BP7="-","【-】","【"&amp;SUBSTITUTE(TEXT(BP7,"#,##0.00"),"-","△")&amp;"】"))</f>
        <v>【798.10】</v>
      </c>
      <c r="BQ6" s="21">
        <f>IF(BQ7="",NA(),BQ7)</f>
        <v>50.75</v>
      </c>
      <c r="BR6" s="21">
        <f t="shared" ref="BR6:BZ6" si="8">IF(BR7="",NA(),BR7)</f>
        <v>54.39</v>
      </c>
      <c r="BS6" s="21">
        <f t="shared" si="8"/>
        <v>61.94</v>
      </c>
      <c r="BT6" s="21">
        <f t="shared" si="8"/>
        <v>64.150000000000006</v>
      </c>
      <c r="BU6" s="21">
        <f t="shared" si="8"/>
        <v>58.02</v>
      </c>
      <c r="BV6" s="21">
        <f t="shared" si="8"/>
        <v>57.08</v>
      </c>
      <c r="BW6" s="21">
        <f t="shared" si="8"/>
        <v>56.26</v>
      </c>
      <c r="BX6" s="21">
        <f t="shared" si="8"/>
        <v>52.94</v>
      </c>
      <c r="BY6" s="21">
        <f t="shared" si="8"/>
        <v>52.05</v>
      </c>
      <c r="BZ6" s="21">
        <f t="shared" si="8"/>
        <v>58.41</v>
      </c>
      <c r="CA6" s="20" t="str">
        <f>IF(CA7="","",IF(CA7="-","【-】","【"&amp;SUBSTITUTE(TEXT(CA7,"#,##0.00"),"-","△")&amp;"】"))</f>
        <v>【54.51】</v>
      </c>
      <c r="CB6" s="21">
        <f>IF(CB7="",NA(),CB7)</f>
        <v>305.95999999999998</v>
      </c>
      <c r="CC6" s="21">
        <f t="shared" ref="CC6:CK6" si="9">IF(CC7="",NA(),CC7)</f>
        <v>286.10000000000002</v>
      </c>
      <c r="CD6" s="21">
        <f t="shared" si="9"/>
        <v>252.09</v>
      </c>
      <c r="CE6" s="21">
        <f t="shared" si="9"/>
        <v>244.31</v>
      </c>
      <c r="CF6" s="21">
        <f t="shared" si="9"/>
        <v>270.31</v>
      </c>
      <c r="CG6" s="21">
        <f t="shared" si="9"/>
        <v>274.99</v>
      </c>
      <c r="CH6" s="21">
        <f t="shared" si="9"/>
        <v>282.08999999999997</v>
      </c>
      <c r="CI6" s="21">
        <f t="shared" si="9"/>
        <v>303.27999999999997</v>
      </c>
      <c r="CJ6" s="21">
        <f t="shared" si="9"/>
        <v>301.86</v>
      </c>
      <c r="CK6" s="21">
        <f t="shared" si="9"/>
        <v>267.33999999999997</v>
      </c>
      <c r="CL6" s="20" t="str">
        <f>IF(CL7="","",IF(CL7="-","【-】","【"&amp;SUBSTITUTE(TEXT(CL7,"#,##0.00"),"-","△")&amp;"】"))</f>
        <v>【286.33】</v>
      </c>
      <c r="CM6" s="21">
        <f>IF(CM7="",NA(),CM7)</f>
        <v>51.37</v>
      </c>
      <c r="CN6" s="21">
        <f t="shared" ref="CN6:CV6" si="10">IF(CN7="",NA(),CN7)</f>
        <v>54.13</v>
      </c>
      <c r="CO6" s="21">
        <f t="shared" si="10"/>
        <v>52.58</v>
      </c>
      <c r="CP6" s="21">
        <f t="shared" si="10"/>
        <v>53.73</v>
      </c>
      <c r="CQ6" s="21">
        <f t="shared" si="10"/>
        <v>52.21</v>
      </c>
      <c r="CR6" s="21">
        <f t="shared" si="10"/>
        <v>54.83</v>
      </c>
      <c r="CS6" s="21">
        <f t="shared" si="10"/>
        <v>66.53</v>
      </c>
      <c r="CT6" s="21">
        <f t="shared" si="10"/>
        <v>52.35</v>
      </c>
      <c r="CU6" s="21">
        <f t="shared" si="10"/>
        <v>46.25</v>
      </c>
      <c r="CV6" s="21">
        <f t="shared" si="10"/>
        <v>52.34</v>
      </c>
      <c r="CW6" s="20" t="str">
        <f>IF(CW7="","",IF(CW7="-","【-】","【"&amp;SUBSTITUTE(TEXT(CW7,"#,##0.00"),"-","△")&amp;"】"))</f>
        <v>【49.92】</v>
      </c>
      <c r="CX6" s="21">
        <f>IF(CX7="",NA(),CX7)</f>
        <v>80</v>
      </c>
      <c r="CY6" s="21">
        <f t="shared" ref="CY6:DG6" si="11">IF(CY7="",NA(),CY7)</f>
        <v>82.3</v>
      </c>
      <c r="CZ6" s="21">
        <f t="shared" si="11"/>
        <v>82.4</v>
      </c>
      <c r="DA6" s="21">
        <f t="shared" si="11"/>
        <v>84.24</v>
      </c>
      <c r="DB6" s="21">
        <f t="shared" si="11"/>
        <v>84.19</v>
      </c>
      <c r="DC6" s="21">
        <f t="shared" si="11"/>
        <v>84.7</v>
      </c>
      <c r="DD6" s="21">
        <f t="shared" si="11"/>
        <v>84.67</v>
      </c>
      <c r="DE6" s="21">
        <f t="shared" si="11"/>
        <v>84.39</v>
      </c>
      <c r="DF6" s="21">
        <f t="shared" si="11"/>
        <v>83.96</v>
      </c>
      <c r="DG6" s="21">
        <f t="shared" si="11"/>
        <v>90.05</v>
      </c>
      <c r="DH6" s="20" t="str">
        <f>IF(DH7="","",IF(DH7="-","【-】","【"&amp;SUBSTITUTE(TEXT(DH7,"#,##0.00"),"-","△")&amp;"】"))</f>
        <v>【87.80】</v>
      </c>
      <c r="DI6" s="21">
        <f>IF(DI7="",NA(),DI7)</f>
        <v>3.37</v>
      </c>
      <c r="DJ6" s="21">
        <f t="shared" ref="DJ6:DR6" si="12">IF(DJ7="",NA(),DJ7)</f>
        <v>6.49</v>
      </c>
      <c r="DK6" s="21">
        <f t="shared" si="12"/>
        <v>9.43</v>
      </c>
      <c r="DL6" s="21">
        <f t="shared" si="12"/>
        <v>12.27</v>
      </c>
      <c r="DM6" s="21">
        <f t="shared" si="12"/>
        <v>15.93</v>
      </c>
      <c r="DN6" s="21">
        <f t="shared" si="12"/>
        <v>20.34</v>
      </c>
      <c r="DO6" s="21">
        <f t="shared" si="12"/>
        <v>21.85</v>
      </c>
      <c r="DP6" s="21">
        <f t="shared" si="12"/>
        <v>25.19</v>
      </c>
      <c r="DQ6" s="21">
        <f t="shared" si="12"/>
        <v>25.46</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0.02</v>
      </c>
      <c r="EO6" s="20" t="str">
        <f>IF(EO7="","",IF(EO7="-","【-】","【"&amp;SUBSTITUTE(TEXT(EO7,"#,##0.00"),"-","△")&amp;"】"))</f>
        <v>【0.02】</v>
      </c>
    </row>
    <row r="7" spans="1:148" s="22" customFormat="1" x14ac:dyDescent="0.15">
      <c r="A7" s="14"/>
      <c r="B7" s="23">
        <v>2024</v>
      </c>
      <c r="C7" s="23">
        <v>82261</v>
      </c>
      <c r="D7" s="23">
        <v>46</v>
      </c>
      <c r="E7" s="23">
        <v>17</v>
      </c>
      <c r="F7" s="23">
        <v>5</v>
      </c>
      <c r="G7" s="23">
        <v>0</v>
      </c>
      <c r="H7" s="23" t="s">
        <v>95</v>
      </c>
      <c r="I7" s="23" t="s">
        <v>96</v>
      </c>
      <c r="J7" s="23" t="s">
        <v>97</v>
      </c>
      <c r="K7" s="23" t="s">
        <v>98</v>
      </c>
      <c r="L7" s="23" t="s">
        <v>99</v>
      </c>
      <c r="M7" s="23" t="s">
        <v>100</v>
      </c>
      <c r="N7" s="24" t="s">
        <v>101</v>
      </c>
      <c r="O7" s="24">
        <v>57.84</v>
      </c>
      <c r="P7" s="24">
        <v>13.22</v>
      </c>
      <c r="Q7" s="24">
        <v>89.95</v>
      </c>
      <c r="R7" s="24">
        <v>3080</v>
      </c>
      <c r="S7" s="24">
        <v>53167</v>
      </c>
      <c r="T7" s="24">
        <v>97.82</v>
      </c>
      <c r="U7" s="24">
        <v>543.52</v>
      </c>
      <c r="V7" s="24">
        <v>7002</v>
      </c>
      <c r="W7" s="24">
        <v>7.14</v>
      </c>
      <c r="X7" s="24">
        <v>980.67</v>
      </c>
      <c r="Y7" s="24">
        <v>106.44</v>
      </c>
      <c r="Z7" s="24">
        <v>101.84</v>
      </c>
      <c r="AA7" s="24">
        <v>103.41</v>
      </c>
      <c r="AB7" s="24">
        <v>107.58</v>
      </c>
      <c r="AC7" s="24">
        <v>105.32</v>
      </c>
      <c r="AD7" s="24">
        <v>106.37</v>
      </c>
      <c r="AE7" s="24">
        <v>106.07</v>
      </c>
      <c r="AF7" s="24">
        <v>105.5</v>
      </c>
      <c r="AG7" s="24">
        <v>106.35</v>
      </c>
      <c r="AH7" s="24">
        <v>103.04</v>
      </c>
      <c r="AI7" s="24">
        <v>104.3</v>
      </c>
      <c r="AJ7" s="24">
        <v>0</v>
      </c>
      <c r="AK7" s="24">
        <v>0</v>
      </c>
      <c r="AL7" s="24">
        <v>0</v>
      </c>
      <c r="AM7" s="24">
        <v>0</v>
      </c>
      <c r="AN7" s="24">
        <v>0</v>
      </c>
      <c r="AO7" s="24">
        <v>139.02000000000001</v>
      </c>
      <c r="AP7" s="24">
        <v>132.04</v>
      </c>
      <c r="AQ7" s="24">
        <v>145.43</v>
      </c>
      <c r="AR7" s="24">
        <v>129.88999999999999</v>
      </c>
      <c r="AS7" s="24">
        <v>100.31</v>
      </c>
      <c r="AT7" s="24">
        <v>102.74</v>
      </c>
      <c r="AU7" s="24">
        <v>81.45</v>
      </c>
      <c r="AV7" s="24">
        <v>90.43</v>
      </c>
      <c r="AW7" s="24">
        <v>78.290000000000006</v>
      </c>
      <c r="AX7" s="24">
        <v>75</v>
      </c>
      <c r="AY7" s="24">
        <v>64.64</v>
      </c>
      <c r="AZ7" s="24">
        <v>29.13</v>
      </c>
      <c r="BA7" s="24">
        <v>35.69</v>
      </c>
      <c r="BB7" s="24">
        <v>38.4</v>
      </c>
      <c r="BC7" s="24">
        <v>44.04</v>
      </c>
      <c r="BD7" s="24">
        <v>41.03</v>
      </c>
      <c r="BE7" s="24">
        <v>47.19</v>
      </c>
      <c r="BF7" s="24">
        <v>0</v>
      </c>
      <c r="BG7" s="24">
        <v>0</v>
      </c>
      <c r="BH7" s="24">
        <v>0</v>
      </c>
      <c r="BI7" s="24">
        <v>0</v>
      </c>
      <c r="BJ7" s="24">
        <v>0</v>
      </c>
      <c r="BK7" s="24">
        <v>867.83</v>
      </c>
      <c r="BL7" s="24">
        <v>791.76</v>
      </c>
      <c r="BM7" s="24">
        <v>900.82</v>
      </c>
      <c r="BN7" s="24">
        <v>839.21</v>
      </c>
      <c r="BO7" s="24">
        <v>796.8</v>
      </c>
      <c r="BP7" s="24">
        <v>798.1</v>
      </c>
      <c r="BQ7" s="24">
        <v>50.75</v>
      </c>
      <c r="BR7" s="24">
        <v>54.39</v>
      </c>
      <c r="BS7" s="24">
        <v>61.94</v>
      </c>
      <c r="BT7" s="24">
        <v>64.150000000000006</v>
      </c>
      <c r="BU7" s="24">
        <v>58.02</v>
      </c>
      <c r="BV7" s="24">
        <v>57.08</v>
      </c>
      <c r="BW7" s="24">
        <v>56.26</v>
      </c>
      <c r="BX7" s="24">
        <v>52.94</v>
      </c>
      <c r="BY7" s="24">
        <v>52.05</v>
      </c>
      <c r="BZ7" s="24">
        <v>58.41</v>
      </c>
      <c r="CA7" s="24">
        <v>54.51</v>
      </c>
      <c r="CB7" s="24">
        <v>305.95999999999998</v>
      </c>
      <c r="CC7" s="24">
        <v>286.10000000000002</v>
      </c>
      <c r="CD7" s="24">
        <v>252.09</v>
      </c>
      <c r="CE7" s="24">
        <v>244.31</v>
      </c>
      <c r="CF7" s="24">
        <v>270.31</v>
      </c>
      <c r="CG7" s="24">
        <v>274.99</v>
      </c>
      <c r="CH7" s="24">
        <v>282.08999999999997</v>
      </c>
      <c r="CI7" s="24">
        <v>303.27999999999997</v>
      </c>
      <c r="CJ7" s="24">
        <v>301.86</v>
      </c>
      <c r="CK7" s="24">
        <v>267.33999999999997</v>
      </c>
      <c r="CL7" s="24">
        <v>286.33</v>
      </c>
      <c r="CM7" s="24">
        <v>51.37</v>
      </c>
      <c r="CN7" s="24">
        <v>54.13</v>
      </c>
      <c r="CO7" s="24">
        <v>52.58</v>
      </c>
      <c r="CP7" s="24">
        <v>53.73</v>
      </c>
      <c r="CQ7" s="24">
        <v>52.21</v>
      </c>
      <c r="CR7" s="24">
        <v>54.83</v>
      </c>
      <c r="CS7" s="24">
        <v>66.53</v>
      </c>
      <c r="CT7" s="24">
        <v>52.35</v>
      </c>
      <c r="CU7" s="24">
        <v>46.25</v>
      </c>
      <c r="CV7" s="24">
        <v>52.34</v>
      </c>
      <c r="CW7" s="24">
        <v>49.92</v>
      </c>
      <c r="CX7" s="24">
        <v>80</v>
      </c>
      <c r="CY7" s="24">
        <v>82.3</v>
      </c>
      <c r="CZ7" s="24">
        <v>82.4</v>
      </c>
      <c r="DA7" s="24">
        <v>84.24</v>
      </c>
      <c r="DB7" s="24">
        <v>84.19</v>
      </c>
      <c r="DC7" s="24">
        <v>84.7</v>
      </c>
      <c r="DD7" s="24">
        <v>84.67</v>
      </c>
      <c r="DE7" s="24">
        <v>84.39</v>
      </c>
      <c r="DF7" s="24">
        <v>83.96</v>
      </c>
      <c r="DG7" s="24">
        <v>90.05</v>
      </c>
      <c r="DH7" s="24">
        <v>87.8</v>
      </c>
      <c r="DI7" s="24">
        <v>3.37</v>
      </c>
      <c r="DJ7" s="24">
        <v>6.49</v>
      </c>
      <c r="DK7" s="24">
        <v>9.43</v>
      </c>
      <c r="DL7" s="24">
        <v>12.27</v>
      </c>
      <c r="DM7" s="24">
        <v>15.93</v>
      </c>
      <c r="DN7" s="24">
        <v>20.34</v>
      </c>
      <c r="DO7" s="24">
        <v>21.85</v>
      </c>
      <c r="DP7" s="24">
        <v>25.19</v>
      </c>
      <c r="DQ7" s="24">
        <v>25.46</v>
      </c>
      <c r="DR7" s="24">
        <v>30.49</v>
      </c>
      <c r="DS7" s="24">
        <v>28.46</v>
      </c>
      <c r="DT7" s="24">
        <v>0</v>
      </c>
      <c r="DU7" s="24">
        <v>0</v>
      </c>
      <c r="DV7" s="24">
        <v>0</v>
      </c>
      <c r="DW7" s="24">
        <v>0</v>
      </c>
      <c r="DX7" s="24">
        <v>0</v>
      </c>
      <c r="DY7" s="24">
        <v>0</v>
      </c>
      <c r="DZ7" s="24">
        <v>0</v>
      </c>
      <c r="EA7" s="24">
        <v>0</v>
      </c>
      <c r="EB7" s="24">
        <v>0.19</v>
      </c>
      <c r="EC7" s="24">
        <v>0.05</v>
      </c>
      <c r="ED7" s="24">
        <v>0.03</v>
      </c>
      <c r="EE7" s="24">
        <v>0</v>
      </c>
      <c r="EF7" s="24">
        <v>0</v>
      </c>
      <c r="EG7" s="24">
        <v>0</v>
      </c>
      <c r="EH7" s="24">
        <v>0</v>
      </c>
      <c r="EI7" s="24">
        <v>0</v>
      </c>
      <c r="EJ7" s="24">
        <v>0.25</v>
      </c>
      <c r="EK7" s="24">
        <v>0.05</v>
      </c>
      <c r="EL7" s="24">
        <v>0.03</v>
      </c>
      <c r="EM7" s="24">
        <v>0.03</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菊池　南</cp:lastModifiedBy>
  <cp:lastPrinted>2026-01-16T06:56:14Z</cp:lastPrinted>
  <dcterms:created xsi:type="dcterms:W3CDTF">2025-12-23T06:17:45Z</dcterms:created>
  <dcterms:modified xsi:type="dcterms:W3CDTF">2026-02-26T06:48:42Z</dcterms:modified>
  <cp:category/>
</cp:coreProperties>
</file>