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mc:AlternateContent xmlns:mc="http://schemas.openxmlformats.org/markup-compatibility/2006">
    <mc:Choice Requires="x15">
      <x15ac:absPath xmlns:x15ac="http://schemas.microsoft.com/office/spreadsheetml/2010/11/ac" url="\\filesv.pref.ibaraki.jp\市町村課\財政\理財\Ｒ７理財\05_公営企業関係\15_経営比較分析表\01_～2.3公営企業に係る経営比較分析表（令和６年度決算）の分析・公表について\08_県HP掲載(確定公表データ)\★ファイル名変更&amp;事業毎仕分け用\03事業毎に仕分け\法適\175_農業集落排水\"/>
    </mc:Choice>
  </mc:AlternateContent>
  <xr:revisionPtr revIDLastSave="0" documentId="8_{7F763127-3F7F-4365-9539-1E0139D53965}" xr6:coauthVersionLast="47" xr6:coauthVersionMax="47" xr10:uidLastSave="{00000000-0000-0000-0000-000000000000}"/>
  <workbookProtection workbookAlgorithmName="SHA-512" workbookHashValue="xgkFVUvZ1RFu+UOgrP3AN9/BAMrsa5mhke+m+hoCiTOKpNJ4+p1MiID3MS1yvsJHiVAEa6Aoc/dsQZkO+JdpJw==" workbookSaltValue="AwnLwRNVUt4djekBtcOcQQ==" workbookSpinCount="100000" lockStructure="1"/>
  <bookViews>
    <workbookView xWindow="20370" yWindow="-120" windowWidth="29040" windowHeight="1572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AD10" i="4"/>
  <c r="W10" i="4"/>
  <c r="P10" i="4"/>
  <c r="I10" i="4"/>
  <c r="B10" i="4"/>
  <c r="BB8" i="4"/>
  <c r="AT8" i="4"/>
  <c r="AL8" i="4"/>
  <c r="AD8" i="4"/>
  <c r="W8" i="4"/>
  <c r="P8" i="4"/>
  <c r="I8" i="4"/>
  <c r="B8" i="4"/>
  <c r="B6" i="4"/>
</calcChain>
</file>

<file path=xl/sharedStrings.xml><?xml version="1.0" encoding="utf-8"?>
<sst xmlns="http://schemas.openxmlformats.org/spreadsheetml/2006/main" count="231" uniqueCount="114">
  <si>
    <t>人口密度</t>
    <rPh sb="0" eb="2">
      <t>ジンコウ</t>
    </rPh>
    <rPh sb="2" eb="4">
      <t>ミツド</t>
    </rPh>
    <phoneticPr fontId="1"/>
  </si>
  <si>
    <t>⑦施設利用率(％)</t>
    <rPh sb="1" eb="3">
      <t>シセツ</t>
    </rPh>
    <rPh sb="3" eb="6">
      <t>リヨウリツ</t>
    </rPh>
    <phoneticPr fontId="1"/>
  </si>
  <si>
    <t>経営比較分析表（令和6年度決算）</t>
    <rPh sb="8" eb="10">
      <t>レイワ</t>
    </rPh>
    <rPh sb="11" eb="13">
      <t>ネンド</t>
    </rPh>
    <phoneticPr fontId="1"/>
  </si>
  <si>
    <t>事業CD</t>
    <rPh sb="0" eb="2">
      <t>ジギョウ</t>
    </rPh>
    <phoneticPr fontId="1"/>
  </si>
  <si>
    <t>業種CD</t>
    <rPh sb="0" eb="2">
      <t>ギョウシュ</t>
    </rPh>
    <phoneticPr fontId="1"/>
  </si>
  <si>
    <t>管理者の情報</t>
    <rPh sb="0" eb="3">
      <t>カンリシャ</t>
    </rPh>
    <rPh sb="4" eb="6">
      <t>ジョウホウ</t>
    </rPh>
    <phoneticPr fontId="1"/>
  </si>
  <si>
    <t>事業名</t>
  </si>
  <si>
    <t>①有形固定資産減価償却率、②管渠老朽化率、③管渠改善率の全ての指標において施設の老朽化は少ない。法定耐用年数に近い資産が少ないことが考えられるが、今後は耐用年数の到来を見据えて更新・改良を効率的に進めていくことが必要である。</t>
  </si>
  <si>
    <t>業務名</t>
    <rPh sb="2" eb="3">
      <t>メイ</t>
    </rPh>
    <phoneticPr fontId="1"/>
  </si>
  <si>
    <t>1⑤</t>
  </si>
  <si>
    <t>全体総括</t>
    <rPh sb="0" eb="2">
      <t>ゼンタイ</t>
    </rPh>
    <rPh sb="2" eb="4">
      <t>ソウカツ</t>
    </rPh>
    <phoneticPr fontId="1"/>
  </si>
  <si>
    <t>2. 老朽化の状況</t>
  </si>
  <si>
    <r>
      <t>面積(km</t>
    </r>
    <r>
      <rPr>
        <b/>
        <vertAlign val="superscript"/>
        <sz val="11"/>
        <color theme="1"/>
        <rFont val="ＭＳ ゴシック"/>
        <family val="3"/>
        <charset val="128"/>
      </rPr>
      <t>2</t>
    </r>
    <r>
      <rPr>
        <b/>
        <sz val="11"/>
        <color theme="1"/>
        <rFont val="ＭＳ ゴシック"/>
        <family val="3"/>
        <charset val="128"/>
      </rPr>
      <t>)</t>
    </r>
  </si>
  <si>
    <t>■</t>
  </si>
  <si>
    <t>業種名</t>
    <rPh sb="2" eb="3">
      <t>メイ</t>
    </rPh>
    <phoneticPr fontId="1"/>
  </si>
  <si>
    <t>⑤経費回収率(％)</t>
  </si>
  <si>
    <t>類似団体区分</t>
    <rPh sb="4" eb="6">
      <t>クブン</t>
    </rPh>
    <phoneticPr fontId="1"/>
  </si>
  <si>
    <t>人口（人）</t>
    <rPh sb="0" eb="2">
      <t>ジンコウ</t>
    </rPh>
    <rPh sb="3" eb="4">
      <t>ヒト</t>
    </rPh>
    <phoneticPr fontId="1"/>
  </si>
  <si>
    <r>
      <t>人口密度(人/km</t>
    </r>
    <r>
      <rPr>
        <b/>
        <vertAlign val="superscript"/>
        <sz val="11"/>
        <color theme="1"/>
        <rFont val="ＭＳ ゴシック"/>
        <family val="3"/>
        <charset val="128"/>
      </rPr>
      <t>2</t>
    </r>
    <r>
      <rPr>
        <b/>
        <sz val="11"/>
        <color theme="1"/>
        <rFont val="ＭＳ ゴシック"/>
        <family val="3"/>
        <charset val="128"/>
      </rPr>
      <t>)</t>
    </r>
  </si>
  <si>
    <t>グラフ凡例</t>
    <rPh sb="3" eb="5">
      <t>ハンレイ</t>
    </rPh>
    <phoneticPr fontId="1"/>
  </si>
  <si>
    <t>大項目</t>
    <rPh sb="0" eb="3">
      <t>ダイコウモク</t>
    </rPh>
    <phoneticPr fontId="1"/>
  </si>
  <si>
    <t>当該団体値（当該値）</t>
    <rPh sb="2" eb="4">
      <t>ダンタイ</t>
    </rPh>
    <phoneticPr fontId="1"/>
  </si>
  <si>
    <r>
      <t>1か月20ｍ</t>
    </r>
    <r>
      <rPr>
        <b/>
        <vertAlign val="superscript"/>
        <sz val="12"/>
        <color theme="1"/>
        <rFont val="ＭＳ ゴシック"/>
        <family val="3"/>
        <charset val="128"/>
      </rPr>
      <t>3</t>
    </r>
    <r>
      <rPr>
        <b/>
        <sz val="11"/>
        <color theme="1"/>
        <rFont val="ＭＳ ゴシック"/>
        <family val="3"/>
        <charset val="128"/>
      </rPr>
      <t>当たり家庭料金(円)</t>
    </r>
  </si>
  <si>
    <t>資金不足比率(％)</t>
  </si>
  <si>
    <t>自己資本構成比率(％)</t>
  </si>
  <si>
    <t>施設CD</t>
    <rPh sb="0" eb="2">
      <t>シセツ</t>
    </rPh>
    <phoneticPr fontId="1"/>
  </si>
  <si>
    <t>普及率(％)</t>
  </si>
  <si>
    <t>有収率(％)</t>
    <rPh sb="0" eb="1">
      <t>ユウ</t>
    </rPh>
    <rPh sb="1" eb="3">
      <t>シュウリツ</t>
    </rPh>
    <phoneticPr fontId="1"/>
  </si>
  <si>
    <t>③流動比率(％)</t>
    <rPh sb="1" eb="3">
      <t>リュウドウ</t>
    </rPh>
    <rPh sb="3" eb="5">
      <t>ヒリツ</t>
    </rPh>
    <phoneticPr fontId="1"/>
  </si>
  <si>
    <t>1. 経営の健全性・効率性</t>
  </si>
  <si>
    <t>処理区域内人口(人)</t>
    <rPh sb="0" eb="2">
      <t>ショリ</t>
    </rPh>
    <rPh sb="2" eb="5">
      <t>クイキナイ</t>
    </rPh>
    <phoneticPr fontId="1"/>
  </si>
  <si>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1"/>
  </si>
  <si>
    <t>年度</t>
    <rPh sb="0" eb="2">
      <t>ネンド</t>
    </rPh>
    <phoneticPr fontId="1"/>
  </si>
  <si>
    <t>1⑧</t>
  </si>
  <si>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1"/>
  </si>
  <si>
    <t>－</t>
  </si>
  <si>
    <t>2①</t>
  </si>
  <si>
    <t>類似団体平均値（平均値）</t>
  </si>
  <si>
    <t>【】</t>
  </si>
  <si>
    <t>業務CD</t>
    <rPh sb="0" eb="2">
      <t>ギョウム</t>
    </rPh>
    <phoneticPr fontId="1"/>
  </si>
  <si>
    <t>令和6年度全国平均</t>
    <rPh sb="0" eb="2">
      <t>レイワ</t>
    </rPh>
    <rPh sb="3" eb="5">
      <t>ネンド</t>
    </rPh>
    <phoneticPr fontId="1"/>
  </si>
  <si>
    <t>分析欄</t>
    <rPh sb="0" eb="2">
      <t>ブンセキ</t>
    </rPh>
    <rPh sb="2" eb="3">
      <t>ラン</t>
    </rPh>
    <phoneticPr fontId="1"/>
  </si>
  <si>
    <t>1. 経営の健全性・効率性について</t>
  </si>
  <si>
    <t>1④</t>
  </si>
  <si>
    <t>2. 老朽化の状況について</t>
  </si>
  <si>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1"/>
  </si>
  <si>
    <t>全国平均</t>
    <rPh sb="0" eb="2">
      <t>ゼンコク</t>
    </rPh>
    <rPh sb="2" eb="4">
      <t>ヘイキン</t>
    </rPh>
    <phoneticPr fontId="1"/>
  </si>
  <si>
    <t>②累積欠損金比率(％)</t>
  </si>
  <si>
    <t>1①</t>
  </si>
  <si>
    <t>1②</t>
  </si>
  <si>
    <t>1③</t>
  </si>
  <si>
    <t>1⑥</t>
  </si>
  <si>
    <t>1⑦</t>
  </si>
  <si>
    <t>①経常収支比率(％)</t>
  </si>
  <si>
    <t>2②</t>
  </si>
  <si>
    <t>1. 経営の健全性・効率性</t>
    <rPh sb="3" eb="5">
      <t>ケイエイ</t>
    </rPh>
    <rPh sb="6" eb="9">
      <t>ケンゼンセイ</t>
    </rPh>
    <rPh sb="10" eb="12">
      <t>コウリツ</t>
    </rPh>
    <rPh sb="12" eb="13">
      <t>セイ</t>
    </rPh>
    <phoneticPr fontId="1"/>
  </si>
  <si>
    <t>2③</t>
  </si>
  <si>
    <t>下水道事業(法適用)</t>
    <rPh sb="3" eb="5">
      <t>ジギョウ</t>
    </rPh>
    <rPh sb="6" eb="7">
      <t>ホウ</t>
    </rPh>
    <rPh sb="7" eb="9">
      <t>テキヨウ</t>
    </rPh>
    <phoneticPr fontId="1"/>
  </si>
  <si>
    <t>項番</t>
    <rPh sb="0" eb="2">
      <t>コウバン</t>
    </rPh>
    <phoneticPr fontId="1"/>
  </si>
  <si>
    <t>都道府県名</t>
    <rPh sb="0" eb="4">
      <t>トドウフケン</t>
    </rPh>
    <rPh sb="4" eb="5">
      <t>メイ</t>
    </rPh>
    <phoneticPr fontId="1"/>
  </si>
  <si>
    <t>団体CD</t>
    <rPh sb="0" eb="2">
      <t>ダンタイ</t>
    </rPh>
    <phoneticPr fontId="1"/>
  </si>
  <si>
    <t>基本情報</t>
    <rPh sb="0" eb="2">
      <t>キホン</t>
    </rPh>
    <rPh sb="2" eb="4">
      <t>ジョウホウ</t>
    </rPh>
    <phoneticPr fontId="1"/>
  </si>
  <si>
    <t>中項目</t>
    <rPh sb="0" eb="1">
      <t>チュウ</t>
    </rPh>
    <rPh sb="1" eb="3">
      <t>コウモク</t>
    </rPh>
    <phoneticPr fontId="1"/>
  </si>
  <si>
    <t>⑥汚水処理原価(円)</t>
    <rPh sb="1" eb="3">
      <t>オスイ</t>
    </rPh>
    <rPh sb="3" eb="5">
      <t>ショリ</t>
    </rPh>
    <rPh sb="5" eb="7">
      <t>ゲンカ</t>
    </rPh>
    <rPh sb="8" eb="9">
      <t>エン</t>
    </rPh>
    <phoneticPr fontId="1"/>
  </si>
  <si>
    <t>④企業債残高対事業規模比率(％)</t>
  </si>
  <si>
    <t>⑧水洗化率(％)</t>
  </si>
  <si>
    <t>①有形固定資産減価償却率(％)</t>
    <rPh sb="1" eb="3">
      <t>ユウケイ</t>
    </rPh>
    <rPh sb="3" eb="5">
      <t>コテイ</t>
    </rPh>
    <rPh sb="5" eb="7">
      <t>シサン</t>
    </rPh>
    <rPh sb="7" eb="9">
      <t>ゲンカ</t>
    </rPh>
    <rPh sb="9" eb="11">
      <t>ショウキャク</t>
    </rPh>
    <rPh sb="11" eb="12">
      <t>リツ</t>
    </rPh>
    <phoneticPr fontId="1"/>
  </si>
  <si>
    <t>②管渠老朽化率(％)</t>
  </si>
  <si>
    <t>③管渠改善率(％)</t>
  </si>
  <si>
    <t>小項目</t>
    <rPh sb="0" eb="3">
      <t>ショウコウモク</t>
    </rPh>
    <phoneticPr fontId="1"/>
  </si>
  <si>
    <t>法適・法非適</t>
    <rPh sb="0" eb="1">
      <t>ホウ</t>
    </rPh>
    <rPh sb="1" eb="2">
      <t>テキ</t>
    </rPh>
    <rPh sb="3" eb="4">
      <t>ホウ</t>
    </rPh>
    <rPh sb="4" eb="5">
      <t>ヒ</t>
    </rPh>
    <rPh sb="5" eb="6">
      <t>テキ</t>
    </rPh>
    <phoneticPr fontId="1"/>
  </si>
  <si>
    <t>業種名称</t>
    <rPh sb="0" eb="2">
      <t>ギョウシュ</t>
    </rPh>
    <rPh sb="2" eb="4">
      <t>メイショウ</t>
    </rPh>
    <phoneticPr fontId="1"/>
  </si>
  <si>
    <t>事業名称</t>
    <rPh sb="0" eb="2">
      <t>ジギョウ</t>
    </rPh>
    <rPh sb="2" eb="4">
      <t>メイショウ</t>
    </rPh>
    <phoneticPr fontId="1"/>
  </si>
  <si>
    <t>類似団体</t>
    <rPh sb="0" eb="2">
      <t>ルイジ</t>
    </rPh>
    <rPh sb="2" eb="4">
      <t>ダンタイ</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</si>
  <si>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</si>
  <si>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</si>
  <si>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</si>
  <si>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有収率</t>
    <rPh sb="0" eb="1">
      <t>ユウ</t>
    </rPh>
    <rPh sb="1" eb="3">
      <t>シュウリツ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</si>
  <si>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</si>
  <si>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</si>
  <si>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</si>
  <si>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処理区域内人口</t>
  </si>
  <si>
    <t>処理区域面積</t>
  </si>
  <si>
    <t>処理区域内人口密度</t>
  </si>
  <si>
    <t>比率(N-4)</t>
    <rPh sb="0" eb="2">
      <t>ヒリツ</t>
    </rPh>
    <phoneticPr fontId="1"/>
  </si>
  <si>
    <t>比率(N-3)</t>
    <rPh sb="0" eb="2">
      <t>ヒリツ</t>
    </rPh>
    <phoneticPr fontId="1"/>
  </si>
  <si>
    <t>比率(N-2)</t>
    <rPh sb="0" eb="2">
      <t>ヒリツ</t>
    </rPh>
    <phoneticPr fontId="1"/>
  </si>
  <si>
    <t>比率(N-1)</t>
    <rPh sb="0" eb="2">
      <t>ヒリツ</t>
    </rPh>
    <phoneticPr fontId="1"/>
  </si>
  <si>
    <t>比率(N)</t>
    <rPh sb="0" eb="2">
      <t>ヒリツ</t>
    </rPh>
    <phoneticPr fontId="1"/>
  </si>
  <si>
    <t>全国平均</t>
  </si>
  <si>
    <t>類似団体平均(N-4)</t>
  </si>
  <si>
    <t>類似団体平均(N-3)</t>
  </si>
  <si>
    <t>類似団体平均(N-2)</t>
  </si>
  <si>
    <t>類似団体平均(N-1)</t>
  </si>
  <si>
    <t>類似団体平均(N)</t>
  </si>
  <si>
    <t>参照用</t>
    <rPh sb="0" eb="3">
      <t>サンショウヨウ</t>
    </rPh>
    <phoneticPr fontId="1"/>
  </si>
  <si>
    <t>茨城県　常陸大宮市</t>
  </si>
  <si>
    <t>法適用</t>
  </si>
  <si>
    <t>下水道事業</t>
  </si>
  <si>
    <t>農業集落排水</t>
  </si>
  <si>
    <t>F1</t>
  </si>
  <si>
    <t>非設置</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</si>
  <si>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</si>
  <si>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</si>
  <si>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</si>
  <si>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</si>
  <si>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</si>
  <si>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Ｎ年度</t>
    <rPh sb="1" eb="3">
      <t>ネンド</t>
    </rPh>
    <phoneticPr fontId="1"/>
  </si>
  <si>
    <t>←年数補正</t>
    <rPh sb="1" eb="3">
      <t>ネンスウ</t>
    </rPh>
    <rPh sb="3" eb="5">
      <t>ホセイ</t>
    </rPh>
    <phoneticPr fontId="1"/>
  </si>
  <si>
    <t>←日数補正</t>
    <rPh sb="1" eb="3">
      <t>ニッスウ</t>
    </rPh>
    <rPh sb="3" eb="5">
      <t>ホセイ</t>
    </rPh>
    <phoneticPr fontId="1"/>
  </si>
  <si>
    <t>"R"yy</t>
  </si>
  <si>
    <t>←書式設定</t>
    <rPh sb="1" eb="3">
      <t>ショシキ</t>
    </rPh>
    <rPh sb="3" eb="5">
      <t>セッテイ</t>
    </rPh>
    <phoneticPr fontId="1"/>
  </si>
  <si>
    <t>①経常収支比率及び③流動比率は全国平均及び類似団体平均を上回っている。単年度の収支が黒字であり、流動資産が増加し流動負債が減少している。経常収支比率が100％を超えているが、⑤経費回収率は低いことから、一般会計からの繰入金に依存している状況である。
②累積欠損金比率は0％であり、欠損金は発生していない。
④企業債残高対事業規模比率は全国平均及び類似団体と比べて大きく上回っている。施設整備の財源として多額の企業債を発行したためであるが、現在は企業債の新規発行をせず、残高は減少傾向にある。
⑤経費回収率は全国平均及び類似団体平均を下回っており、⑥汚水処理原価は高水準である。人口減少の著しい地区であることから、使用料で回収するべき汚水処理費を使用料で賄えない状況である。
⑦施設利用率は、全国平均及び類似団体平均を上回っているが、今後人口減少が見込まれるため、適切な施設規模を検討していく必要がある。
⑧水洗化率は、全国平均及び類似団体平均を下回っている。要因としては、区域内の人口減少や高齢化に伴い接続率が伸びないことが考えられる。今後は接続促進のための広報活動などを強化し、接続率の向上に努める必要がある。</t>
    <rPh sb="68" eb="70">
      <t>ケイジョウ</t>
    </rPh>
    <rPh sb="70" eb="72">
      <t>シュウシ</t>
    </rPh>
    <rPh sb="72" eb="74">
      <t>ヒリツ</t>
    </rPh>
    <rPh sb="80" eb="81">
      <t>コ</t>
    </rPh>
    <rPh sb="88" eb="90">
      <t>ケイヒ</t>
    </rPh>
    <rPh sb="90" eb="93">
      <t>カイシュウリツ</t>
    </rPh>
    <rPh sb="94" eb="95">
      <t>ヒク</t>
    </rPh>
    <rPh sb="358" eb="359">
      <t>ウエ</t>
    </rPh>
    <rPh sb="366" eb="368">
      <t>コンゴ</t>
    </rPh>
    <rPh sb="368" eb="370">
      <t>ジンコウ</t>
    </rPh>
    <rPh sb="370" eb="372">
      <t>ゲンショウ</t>
    </rPh>
    <rPh sb="373" eb="375">
      <t>ミコ</t>
    </rPh>
    <rPh sb="381" eb="383">
      <t>テキセツ</t>
    </rPh>
    <rPh sb="384" eb="386">
      <t>シセツ</t>
    </rPh>
    <rPh sb="386" eb="388">
      <t>キボ</t>
    </rPh>
    <rPh sb="389" eb="391">
      <t>ケントウ</t>
    </rPh>
    <rPh sb="395" eb="397">
      <t>ヒツヨウ</t>
    </rPh>
    <phoneticPr fontId="1"/>
  </si>
  <si>
    <t>　経常収支比率が100％を超えていることから黒字経営であるが、一般会計からの繰入金に依存している現状は、独立採算を求められる公営企業として必ずしも良好な経営とは言えない状況である。
　区域内の人口減少が著しいことや節水機器の普及等により、年々使用料が減少している中で、物価高騰による営業費用の増加など、事業を取り巻く環境は厳しさを増している。
　今後は、事業が投資規模に見合ったものであるか評価しながら、安定的にサービスを提供できるよう経営の健全化を図っていく必要がある。
　また、処理施設及び管渠の老朽化の状況についての指標は良好な状態である。一方で、将来的には法定耐用年数が到来し、大規模な更新・改良が必要となることから、適切な施設規模の検証を行い、広域化・共同化を進めることにより施設の効率的な運用を図る必要がある。</t>
    <rPh sb="107" eb="109">
      <t>セッスイ</t>
    </rPh>
    <rPh sb="109" eb="111">
      <t>キキ</t>
    </rPh>
    <rPh sb="112" eb="114">
      <t>フキュウ</t>
    </rPh>
    <rPh sb="114" eb="115">
      <t>トウ</t>
    </rPh>
    <rPh sb="119" eb="121">
      <t>ネンネン</t>
    </rPh>
    <rPh sb="121" eb="123">
      <t>シヨウ</t>
    </rPh>
    <rPh sb="123" eb="124">
      <t>リョウ</t>
    </rPh>
    <rPh sb="125" eb="127">
      <t>ゲンショウ</t>
    </rPh>
    <rPh sb="131" eb="132">
      <t>ナカ</t>
    </rPh>
    <rPh sb="134" eb="136">
      <t>ブッカ</t>
    </rPh>
    <rPh sb="136" eb="138">
      <t>コウトウ</t>
    </rPh>
    <rPh sb="141" eb="143">
      <t>エイギョウ</t>
    </rPh>
    <rPh sb="143" eb="145">
      <t>ヒヨウ</t>
    </rPh>
    <rPh sb="146" eb="148">
      <t>ゾウカ</t>
    </rPh>
    <rPh sb="151" eb="153">
      <t>ジギョウ</t>
    </rPh>
    <rPh sb="154" eb="155">
      <t>ト</t>
    </rPh>
    <rPh sb="156" eb="157">
      <t>マ</t>
    </rPh>
    <rPh sb="158" eb="160">
      <t>カンキョウ</t>
    </rPh>
    <rPh sb="161" eb="162">
      <t>キビ</t>
    </rPh>
    <rPh sb="165" eb="166">
      <t>マ</t>
    </rPh>
    <rPh sb="173" eb="175">
      <t>コンゴ</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</si>
</sst>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quot;△&quot;#,##0.00"/>
    <numFmt numFmtId="177" formatCode="#,##0;&quot;△&quot;#,##0"/>
    <numFmt numFmtId="178" formatCode="&quot;R&quot;yy"/>
    <numFmt numFmtId="179" formatCode="0.00_);[Red]\(0.00\)"/>
    <numFmt numFmtId="180" formatCode="#,##0.00;&quot;△&quot;#,##0.00;&quot;-&quot;"/>
  </numFmts>
  <fonts count="16" x14ac:knownFonts="1">
    <font>
      <sz val="11"/>
      <color theme="1"/>
      <name val="ＭＳ Ｐゴシック"/>
      <family val="3"/>
    </font>
    <font>
      <sz val="6"/>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sz val="11"/>
      <color theme="1"/>
      <name val="ＭＳ Ｐゴシック"/>
      <family val="3"/>
    </font>
    <font>
      <b/>
      <vertAlign val="superscript"/>
      <sz val="11"/>
      <color theme="1"/>
      <name val="ＭＳ ゴシック"/>
      <family val="3"/>
      <charset val="128"/>
    </font>
    <font>
      <b/>
      <sz val="11"/>
      <color theme="1"/>
      <name val="ＭＳ ゴシック"/>
      <family val="3"/>
      <charset val="128"/>
    </font>
    <font>
      <b/>
      <vertAlign val="superscript"/>
      <sz val="12"/>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59999389629810485"/>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2" fillId="0" borderId="0" applyFont="0" applyFill="0" applyBorder="0" applyAlignment="0" applyProtection="0">
      <alignment vertical="center"/>
    </xf>
  </cellStyleXfs>
  <cellXfs count="79">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7" fillId="0" borderId="0" xfId="0" applyFont="1" applyAlignment="1">
      <alignment horizontal="center" vertical="center"/>
    </xf>
    <xf numFmtId="0" fontId="3" fillId="0" borderId="1" xfId="0" applyFont="1" applyBorder="1">
      <alignment vertical="center"/>
    </xf>
    <xf numFmtId="0" fontId="2" fillId="0" borderId="0" xfId="0" applyFont="1" applyAlignment="1">
      <alignment horizontal="center" vertical="center"/>
    </xf>
    <xf numFmtId="0" fontId="8" fillId="0" borderId="0" xfId="0" applyFont="1">
      <alignment vertical="center"/>
    </xf>
    <xf numFmtId="0" fontId="3" fillId="0" borderId="8" xfId="0" applyFont="1" applyBorder="1">
      <alignment vertical="center"/>
    </xf>
    <xf numFmtId="0" fontId="3" fillId="0" borderId="9" xfId="0" applyFont="1" applyBorder="1">
      <alignment vertical="center"/>
    </xf>
    <xf numFmtId="49" fontId="0" fillId="0" borderId="0" xfId="0" applyNumberFormat="1" applyAlignment="1">
      <alignment vertical="center" shrinkToFit="1"/>
    </xf>
    <xf numFmtId="0" fontId="0" fillId="3" borderId="2" xfId="0" applyFill="1" applyBorder="1">
      <alignment vertical="center"/>
    </xf>
    <xf numFmtId="0" fontId="0" fillId="4"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5" borderId="2" xfId="0" applyFill="1" applyBorder="1" applyAlignment="1">
      <alignment vertical="center" shrinkToFit="1"/>
    </xf>
    <xf numFmtId="0" fontId="0" fillId="0" borderId="2" xfId="0" applyBorder="1" applyAlignment="1">
      <alignment vertical="center" shrinkToFit="1"/>
    </xf>
    <xf numFmtId="178" fontId="0" fillId="0" borderId="2" xfId="0" applyNumberFormat="1" applyBorder="1">
      <alignment vertical="center"/>
    </xf>
    <xf numFmtId="0" fontId="0" fillId="3" borderId="2" xfId="0" applyFill="1" applyBorder="1" applyAlignment="1">
      <alignment vertical="center" shrinkToFit="1"/>
    </xf>
    <xf numFmtId="176" fontId="0" fillId="5" borderId="2" xfId="1" applyNumberFormat="1" applyFont="1" applyFill="1" applyBorder="1" applyAlignment="1">
      <alignment vertical="center" shrinkToFit="1"/>
    </xf>
    <xf numFmtId="176" fontId="0" fillId="0" borderId="2" xfId="1" applyNumberFormat="1" applyFont="1" applyBorder="1" applyAlignment="1">
      <alignment vertical="center" shrinkToFit="1"/>
    </xf>
    <xf numFmtId="179" fontId="0" fillId="0" borderId="0" xfId="0" applyNumberFormat="1">
      <alignment vertical="center"/>
    </xf>
    <xf numFmtId="0" fontId="6" fillId="0" borderId="0" xfId="0" applyFont="1">
      <alignment vertical="center"/>
    </xf>
    <xf numFmtId="180" fontId="0" fillId="5" borderId="2" xfId="1" applyNumberFormat="1" applyFont="1" applyFill="1" applyBorder="1" applyAlignment="1">
      <alignment vertical="center" shrinkToFit="1"/>
    </xf>
    <xf numFmtId="49"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5" fillId="0" borderId="3"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3" fillId="0" borderId="2" xfId="0" applyFont="1" applyBorder="1" applyAlignment="1" applyProtection="1">
      <alignment horizontal="center" vertical="center"/>
      <protection hidden="1"/>
    </xf>
    <xf numFmtId="0" fontId="3" fillId="0" borderId="2" xfId="0" applyFont="1" applyBorder="1" applyAlignment="1" applyProtection="1">
      <alignment horizontal="center" vertical="center" shrinkToFit="1"/>
      <protection hidden="1"/>
    </xf>
    <xf numFmtId="177" fontId="3" fillId="0" borderId="2" xfId="0" applyNumberFormat="1" applyFont="1" applyBorder="1" applyAlignment="1" applyProtection="1">
      <alignment horizontal="center" vertical="center"/>
      <protection hidden="1"/>
    </xf>
    <xf numFmtId="176" fontId="3" fillId="0" borderId="2" xfId="0" applyNumberFormat="1" applyFont="1" applyBorder="1" applyAlignment="1" applyProtection="1">
      <alignment horizontal="center" vertical="center"/>
      <protection hidden="1"/>
    </xf>
    <xf numFmtId="0" fontId="9" fillId="0" borderId="4"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8" xfId="0" applyFont="1" applyBorder="1" applyAlignment="1">
      <alignment horizontal="left" vertical="center"/>
    </xf>
    <xf numFmtId="0" fontId="10" fillId="0" borderId="4"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8" xfId="0" applyFont="1" applyBorder="1" applyAlignment="1">
      <alignment horizontal="left" vertical="center"/>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9" xfId="0" applyFont="1" applyBorder="1" applyAlignment="1">
      <alignment horizontal="left" vertical="center"/>
    </xf>
    <xf numFmtId="0" fontId="3" fillId="0" borderId="6" xfId="0" applyFont="1" applyBorder="1" applyAlignment="1">
      <alignment horizontal="left" vertical="center"/>
    </xf>
    <xf numFmtId="0" fontId="4" fillId="0" borderId="0" xfId="0" applyFont="1" applyAlignment="1">
      <alignment horizontal="center" vertical="center"/>
    </xf>
    <xf numFmtId="0" fontId="5" fillId="0" borderId="0" xfId="0" applyFont="1" applyAlignment="1">
      <alignment horizontal="left"/>
    </xf>
    <xf numFmtId="0" fontId="5" fillId="0" borderId="1" xfId="0" applyFont="1" applyBorder="1" applyAlignment="1">
      <alignment horizontal="left"/>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11" fillId="0" borderId="3" xfId="0" applyFont="1" applyBorder="1" applyAlignment="1">
      <alignment horizontal="left" vertical="center"/>
    </xf>
    <xf numFmtId="0" fontId="11" fillId="0" borderId="6" xfId="0" applyFont="1" applyBorder="1" applyAlignment="1">
      <alignment horizontal="left" vertical="center"/>
    </xf>
    <xf numFmtId="0" fontId="11" fillId="0" borderId="7" xfId="0" applyFont="1" applyBorder="1" applyAlignment="1">
      <alignment horizontal="left" vertical="center"/>
    </xf>
    <xf numFmtId="0" fontId="11" fillId="0" borderId="4" xfId="0" applyFont="1" applyBorder="1" applyAlignment="1">
      <alignment horizontal="left" vertical="center"/>
    </xf>
    <xf numFmtId="0" fontId="11" fillId="0" borderId="0" xfId="0" applyFont="1" applyAlignment="1">
      <alignment horizontal="left" vertical="center"/>
    </xf>
    <xf numFmtId="0" fontId="11" fillId="0" borderId="8"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5"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formatCode="#,##0.00;&quot;△&quot;#,##0.00;&quot;-&quot;">
                  <c:v>0.04</c:v>
                </c:pt>
                <c:pt idx="1">
                  <c:v>0</c:v>
                </c:pt>
                <c:pt idx="2" formatCode="#,##0.00;&quot;△&quot;#,##0.00;&quot;-&quot;">
                  <c:v>0.03</c:v>
                </c:pt>
                <c:pt idx="3" formatCode="#,##0.00;&quot;△&quot;#,##0.00;&quot;-&quot;">
                  <c:v>0.05</c:v>
                </c:pt>
                <c:pt idx="4">
                  <c:v>0</c:v>
                </c:pt>
              </c:numCache>
            </c:numRef>
          </c:val>
          <c:extLst>
            <c:ext xmlns:c16="http://schemas.microsoft.com/office/drawing/2014/chart" uri="{C3380CC4-5D6E-409C-BE32-E72D297353CC}">
              <c16:uniqueId val="{00000000-9680-4639-A539-31C447C2E255}"/>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0.25</c:v>
                </c:pt>
                <c:pt idx="1">
                  <c:v>0.05</c:v>
                </c:pt>
                <c:pt idx="2">
                  <c:v>0.03</c:v>
                </c:pt>
                <c:pt idx="3">
                  <c:v>0.03</c:v>
                </c:pt>
                <c:pt idx="4">
                  <c:v>0.02</c:v>
                </c:pt>
              </c:numCache>
            </c:numRef>
          </c:val>
          <c:smooth val="0"/>
          <c:extLst>
            <c:ext xmlns:c16="http://schemas.microsoft.com/office/drawing/2014/chart" uri="{C3380CC4-5D6E-409C-BE32-E72D297353CC}">
              <c16:uniqueId val="{00000001-9680-4639-A539-31C447C2E255}"/>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32" l="0.70000000000000062" r="0.70000000000000062" t="0.75000000000001132" header="0.30000000000000032" footer="0.30000000000000032"/>
    <c:pageSetup orientation="landscape"/>
  </c:printSettings>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142.81</c:v>
                </c:pt>
                <c:pt idx="1">
                  <c:v>132.03</c:v>
                </c:pt>
                <c:pt idx="2">
                  <c:v>134.94999999999999</c:v>
                </c:pt>
                <c:pt idx="3">
                  <c:v>135.44999999999999</c:v>
                </c:pt>
                <c:pt idx="4">
                  <c:v>125</c:v>
                </c:pt>
              </c:numCache>
            </c:numRef>
          </c:val>
          <c:extLst>
            <c:ext xmlns:c16="http://schemas.microsoft.com/office/drawing/2014/chart" uri="{C3380CC4-5D6E-409C-BE32-E72D297353CC}">
              <c16:uniqueId val="{00000000-AA0B-4ECA-9776-4F477FBDBCBC}"/>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106.37</c:v>
                </c:pt>
                <c:pt idx="1">
                  <c:v>106.07</c:v>
                </c:pt>
                <c:pt idx="2">
                  <c:v>105.5</c:v>
                </c:pt>
                <c:pt idx="3">
                  <c:v>106.35</c:v>
                </c:pt>
                <c:pt idx="4">
                  <c:v>103.04</c:v>
                </c:pt>
              </c:numCache>
            </c:numRef>
          </c:val>
          <c:smooth val="0"/>
          <c:extLst>
            <c:ext xmlns:c16="http://schemas.microsoft.com/office/drawing/2014/chart" uri="{C3380CC4-5D6E-409C-BE32-E72D297353CC}">
              <c16:uniqueId val="{00000001-AA0B-4ECA-9776-4F477FBDBCBC}"/>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077" l="0.70000000000000062" r="0.70000000000000062" t="0.75000000000001077" header="0.30000000000000032" footer="0.30000000000000032"/>
    <c:pageSetup orientation="landscape"/>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6.2</c:v>
                </c:pt>
                <c:pt idx="1">
                  <c:v>9.34</c:v>
                </c:pt>
                <c:pt idx="2">
                  <c:v>12.27</c:v>
                </c:pt>
                <c:pt idx="3">
                  <c:v>15.12</c:v>
                </c:pt>
                <c:pt idx="4">
                  <c:v>17.95</c:v>
                </c:pt>
              </c:numCache>
            </c:numRef>
          </c:val>
          <c:extLst>
            <c:ext xmlns:c16="http://schemas.microsoft.com/office/drawing/2014/chart" uri="{C3380CC4-5D6E-409C-BE32-E72D297353CC}">
              <c16:uniqueId val="{00000000-13DC-4E76-B910-06B69E1AD6C7}"/>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20.34</c:v>
                </c:pt>
                <c:pt idx="1">
                  <c:v>21.85</c:v>
                </c:pt>
                <c:pt idx="2">
                  <c:v>25.19</c:v>
                </c:pt>
                <c:pt idx="3">
                  <c:v>25.46</c:v>
                </c:pt>
                <c:pt idx="4">
                  <c:v>30.49</c:v>
                </c:pt>
              </c:numCache>
            </c:numRef>
          </c:val>
          <c:smooth val="0"/>
          <c:extLst>
            <c:ext xmlns:c16="http://schemas.microsoft.com/office/drawing/2014/chart" uri="{C3380CC4-5D6E-409C-BE32-E72D297353CC}">
              <c16:uniqueId val="{00000001-13DC-4E76-B910-06B69E1AD6C7}"/>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099" l="0.70000000000000062" r="0.70000000000000062" t="0.75000000000001099" header="0.30000000000000032" footer="0.30000000000000032"/>
    <c:pageSetup orientation="landscape"/>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212-43D8-AE0F-59A90BD82456}"/>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formatCode="#,##0.00;&quot;△&quot;#,##0.00;&quot;-&quot;">
                  <c:v>0.19</c:v>
                </c:pt>
                <c:pt idx="4" formatCode="#,##0.00;&quot;△&quot;#,##0.00;&quot;-&quot;">
                  <c:v>0.05</c:v>
                </c:pt>
              </c:numCache>
            </c:numRef>
          </c:val>
          <c:smooth val="0"/>
          <c:extLst>
            <c:ext xmlns:c16="http://schemas.microsoft.com/office/drawing/2014/chart" uri="{C3380CC4-5D6E-409C-BE32-E72D297353CC}">
              <c16:uniqueId val="{00000001-F212-43D8-AE0F-59A90BD82456}"/>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21" l="0.70000000000000062" r="0.70000000000000062" t="0.75000000000001121" header="0.30000000000000032" footer="0.30000000000000032"/>
    <c:pageSetup orientation="landscape"/>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6F2-4876-B3F6-0EAF4B4E6E76}"/>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139.02000000000001</c:v>
                </c:pt>
                <c:pt idx="1">
                  <c:v>132.04</c:v>
                </c:pt>
                <c:pt idx="2">
                  <c:v>145.43</c:v>
                </c:pt>
                <c:pt idx="3">
                  <c:v>129.88999999999999</c:v>
                </c:pt>
                <c:pt idx="4">
                  <c:v>100.31</c:v>
                </c:pt>
              </c:numCache>
            </c:numRef>
          </c:val>
          <c:smooth val="0"/>
          <c:extLst>
            <c:ext xmlns:c16="http://schemas.microsoft.com/office/drawing/2014/chart" uri="{C3380CC4-5D6E-409C-BE32-E72D297353CC}">
              <c16:uniqueId val="{00000001-D6F2-4876-B3F6-0EAF4B4E6E76}"/>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099" l="0.70000000000000062" r="0.70000000000000062" t="0.75000000000001099" header="0.30000000000000032" footer="0.30000000000000032"/>
    <c:pageSetup orientation="landscape"/>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51.96</c:v>
                </c:pt>
                <c:pt idx="1">
                  <c:v>92.45</c:v>
                </c:pt>
                <c:pt idx="2">
                  <c:v>131.68</c:v>
                </c:pt>
                <c:pt idx="3">
                  <c:v>167.78</c:v>
                </c:pt>
                <c:pt idx="4">
                  <c:v>209.94</c:v>
                </c:pt>
              </c:numCache>
            </c:numRef>
          </c:val>
          <c:extLst>
            <c:ext xmlns:c16="http://schemas.microsoft.com/office/drawing/2014/chart" uri="{C3380CC4-5D6E-409C-BE32-E72D297353CC}">
              <c16:uniqueId val="{00000000-0622-40A4-BC01-B2137D52D4CC}"/>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29.13</c:v>
                </c:pt>
                <c:pt idx="1">
                  <c:v>35.69</c:v>
                </c:pt>
                <c:pt idx="2">
                  <c:v>38.4</c:v>
                </c:pt>
                <c:pt idx="3">
                  <c:v>44.04</c:v>
                </c:pt>
                <c:pt idx="4">
                  <c:v>41.03</c:v>
                </c:pt>
              </c:numCache>
            </c:numRef>
          </c:val>
          <c:smooth val="0"/>
          <c:extLst>
            <c:ext xmlns:c16="http://schemas.microsoft.com/office/drawing/2014/chart" uri="{C3380CC4-5D6E-409C-BE32-E72D297353CC}">
              <c16:uniqueId val="{00000001-0622-40A4-BC01-B2137D52D4CC}"/>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099" l="0.70000000000000062" r="0.70000000000000062" t="0.75000000000001099" header="0.30000000000000032" footer="0.30000000000000032"/>
    <c:pageSetup orientation="landscape"/>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2511.7199999999998</c:v>
                </c:pt>
                <c:pt idx="1">
                  <c:v>2305.9</c:v>
                </c:pt>
                <c:pt idx="2">
                  <c:v>2082.34</c:v>
                </c:pt>
                <c:pt idx="3">
                  <c:v>1874.55</c:v>
                </c:pt>
                <c:pt idx="4">
                  <c:v>1652.15</c:v>
                </c:pt>
              </c:numCache>
            </c:numRef>
          </c:val>
          <c:extLst>
            <c:ext xmlns:c16="http://schemas.microsoft.com/office/drawing/2014/chart" uri="{C3380CC4-5D6E-409C-BE32-E72D297353CC}">
              <c16:uniqueId val="{00000000-A516-4B5D-8BE3-029A9E6CD7CE}"/>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867.83</c:v>
                </c:pt>
                <c:pt idx="1">
                  <c:v>791.76</c:v>
                </c:pt>
                <c:pt idx="2">
                  <c:v>900.82</c:v>
                </c:pt>
                <c:pt idx="3">
                  <c:v>839.21</c:v>
                </c:pt>
                <c:pt idx="4">
                  <c:v>796.8</c:v>
                </c:pt>
              </c:numCache>
            </c:numRef>
          </c:val>
          <c:smooth val="0"/>
          <c:extLst>
            <c:ext xmlns:c16="http://schemas.microsoft.com/office/drawing/2014/chart" uri="{C3380CC4-5D6E-409C-BE32-E72D297353CC}">
              <c16:uniqueId val="{00000001-A516-4B5D-8BE3-029A9E6CD7CE}"/>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099" l="0.70000000000000062" r="0.70000000000000062" t="0.75000000000001099" header="0.30000000000000032" footer="0.30000000000000032"/>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48.62</c:v>
                </c:pt>
                <c:pt idx="1">
                  <c:v>55.42</c:v>
                </c:pt>
                <c:pt idx="2">
                  <c:v>52.63</c:v>
                </c:pt>
                <c:pt idx="3">
                  <c:v>47.16</c:v>
                </c:pt>
                <c:pt idx="4">
                  <c:v>41.66</c:v>
                </c:pt>
              </c:numCache>
            </c:numRef>
          </c:val>
          <c:extLst>
            <c:ext xmlns:c16="http://schemas.microsoft.com/office/drawing/2014/chart" uri="{C3380CC4-5D6E-409C-BE32-E72D297353CC}">
              <c16:uniqueId val="{00000000-9F0B-4563-8DFE-91F85A2D11FC}"/>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57.08</c:v>
                </c:pt>
                <c:pt idx="1">
                  <c:v>56.26</c:v>
                </c:pt>
                <c:pt idx="2">
                  <c:v>52.94</c:v>
                </c:pt>
                <c:pt idx="3">
                  <c:v>52.05</c:v>
                </c:pt>
                <c:pt idx="4">
                  <c:v>58.41</c:v>
                </c:pt>
              </c:numCache>
            </c:numRef>
          </c:val>
          <c:smooth val="0"/>
          <c:extLst>
            <c:ext xmlns:c16="http://schemas.microsoft.com/office/drawing/2014/chart" uri="{C3380CC4-5D6E-409C-BE32-E72D297353CC}">
              <c16:uniqueId val="{00000001-9F0B-4563-8DFE-91F85A2D11FC}"/>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099" l="0.70000000000000062" r="0.70000000000000062" t="0.75000000000001099" header="0.30000000000000032" footer="0.30000000000000032"/>
    <c:pageSetup orientation="landscape"/>
  </c:printSettings>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319.5</c:v>
                </c:pt>
                <c:pt idx="1">
                  <c:v>283.18</c:v>
                </c:pt>
                <c:pt idx="2">
                  <c:v>298.93</c:v>
                </c:pt>
                <c:pt idx="3">
                  <c:v>335.04</c:v>
                </c:pt>
                <c:pt idx="4">
                  <c:v>381.95</c:v>
                </c:pt>
              </c:numCache>
            </c:numRef>
          </c:val>
          <c:extLst>
            <c:ext xmlns:c16="http://schemas.microsoft.com/office/drawing/2014/chart" uri="{C3380CC4-5D6E-409C-BE32-E72D297353CC}">
              <c16:uniqueId val="{00000000-F554-42A7-AE4A-C63D5632660D}"/>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274.99</c:v>
                </c:pt>
                <c:pt idx="1">
                  <c:v>282.08999999999997</c:v>
                </c:pt>
                <c:pt idx="2">
                  <c:v>303.27999999999997</c:v>
                </c:pt>
                <c:pt idx="3">
                  <c:v>301.86</c:v>
                </c:pt>
                <c:pt idx="4">
                  <c:v>267.33999999999997</c:v>
                </c:pt>
              </c:numCache>
            </c:numRef>
          </c:val>
          <c:smooth val="0"/>
          <c:extLst>
            <c:ext xmlns:c16="http://schemas.microsoft.com/office/drawing/2014/chart" uri="{C3380CC4-5D6E-409C-BE32-E72D297353CC}">
              <c16:uniqueId val="{00000001-F554-42A7-AE4A-C63D5632660D}"/>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099" l="0.70000000000000062" r="0.70000000000000062" t="0.75000000000001099" header="0.30000000000000032" footer="0.30000000000000032"/>
    <c:pageSetup orientation="landscape"/>
  </c:printSettings>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73.78</c:v>
                </c:pt>
                <c:pt idx="1">
                  <c:v>74.17</c:v>
                </c:pt>
                <c:pt idx="2">
                  <c:v>74.17</c:v>
                </c:pt>
                <c:pt idx="3">
                  <c:v>74.17</c:v>
                </c:pt>
                <c:pt idx="4">
                  <c:v>74.17</c:v>
                </c:pt>
              </c:numCache>
            </c:numRef>
          </c:val>
          <c:extLst>
            <c:ext xmlns:c16="http://schemas.microsoft.com/office/drawing/2014/chart" uri="{C3380CC4-5D6E-409C-BE32-E72D297353CC}">
              <c16:uniqueId val="{00000000-95EE-428F-A64B-6D679C04DEE8}"/>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54.83</c:v>
                </c:pt>
                <c:pt idx="1">
                  <c:v>66.53</c:v>
                </c:pt>
                <c:pt idx="2">
                  <c:v>52.35</c:v>
                </c:pt>
                <c:pt idx="3">
                  <c:v>46.25</c:v>
                </c:pt>
                <c:pt idx="4">
                  <c:v>52.34</c:v>
                </c:pt>
              </c:numCache>
            </c:numRef>
          </c:val>
          <c:smooth val="0"/>
          <c:extLst>
            <c:ext xmlns:c16="http://schemas.microsoft.com/office/drawing/2014/chart" uri="{C3380CC4-5D6E-409C-BE32-E72D297353CC}">
              <c16:uniqueId val="{00000001-95EE-428F-A64B-6D679C04DEE8}"/>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099" l="0.70000000000000062" r="0.70000000000000062" t="0.75000000000001099" header="0.30000000000000032" footer="0.30000000000000032"/>
    <c:pageSetup orientation="landscape"/>
  </c:printSettings>
  <c:extLst/>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80.099999999999994</c:v>
                </c:pt>
                <c:pt idx="1">
                  <c:v>80.05</c:v>
                </c:pt>
                <c:pt idx="2">
                  <c:v>80.13</c:v>
                </c:pt>
                <c:pt idx="3">
                  <c:v>80.459999999999994</c:v>
                </c:pt>
                <c:pt idx="4">
                  <c:v>81.84</c:v>
                </c:pt>
              </c:numCache>
            </c:numRef>
          </c:val>
          <c:extLst>
            <c:ext xmlns:c16="http://schemas.microsoft.com/office/drawing/2014/chart" uri="{C3380CC4-5D6E-409C-BE32-E72D297353CC}">
              <c16:uniqueId val="{00000000-DB81-47B5-B299-BB5238C46720}"/>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84.7</c:v>
                </c:pt>
                <c:pt idx="1">
                  <c:v>84.67</c:v>
                </c:pt>
                <c:pt idx="2">
                  <c:v>84.39</c:v>
                </c:pt>
                <c:pt idx="3">
                  <c:v>83.96</c:v>
                </c:pt>
                <c:pt idx="4">
                  <c:v>90.05</c:v>
                </c:pt>
              </c:numCache>
            </c:numRef>
          </c:val>
          <c:smooth val="0"/>
          <c:extLst>
            <c:ext xmlns:c16="http://schemas.microsoft.com/office/drawing/2014/chart" uri="{C3380CC4-5D6E-409C-BE32-E72D297353CC}">
              <c16:uniqueId val="{00000001-DB81-47B5-B299-BB5238C46720}"/>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099" l="0.70000000000000062" r="0.70000000000000062" t="0.75000000000001099" header="0.30000000000000032" footer="0.30000000000000032"/>
    <c:pageSetup orientation="landscape"/>
  </c:printSettings>
  <c:extLst/>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0</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0</xdr:rowOff>
    </xdr:from>
    <xdr:to>
      <xdr:col>20</xdr:col>
      <xdr:colOff>0</xdr:colOff>
      <xdr:row>78</xdr:row>
      <xdr:rowOff>0</xdr:rowOff>
    </xdr:to>
    <xdr:graphicFrame macro="">
      <xdr:nvGraphicFramePr>
        <xdr:cNvPr id="4" name="グラフ 9">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71120</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36880" y="2790825"/>
          <a:ext cx="360045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17</xdr:col>
      <xdr:colOff>0</xdr:colOff>
      <xdr:row>15</xdr:row>
      <xdr:rowOff>171450</xdr:rowOff>
    </xdr:from>
    <xdr:to>
      <xdr:col>31</xdr:col>
      <xdr:colOff>0</xdr:colOff>
      <xdr:row>33</xdr:row>
      <xdr:rowOff>1270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171450</xdr:rowOff>
    </xdr:from>
    <xdr:to>
      <xdr:col>46</xdr:col>
      <xdr:colOff>0</xdr:colOff>
      <xdr:row>33</xdr:row>
      <xdr:rowOff>1270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171450</xdr:rowOff>
    </xdr:from>
    <xdr:to>
      <xdr:col>61</xdr:col>
      <xdr:colOff>0</xdr:colOff>
      <xdr:row>33</xdr:row>
      <xdr:rowOff>1270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171450</xdr:rowOff>
    </xdr:from>
    <xdr:to>
      <xdr:col>16</xdr:col>
      <xdr:colOff>0</xdr:colOff>
      <xdr:row>55</xdr:row>
      <xdr:rowOff>1270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171450</xdr:rowOff>
    </xdr:from>
    <xdr:to>
      <xdr:col>31</xdr:col>
      <xdr:colOff>0</xdr:colOff>
      <xdr:row>55</xdr:row>
      <xdr:rowOff>1270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171450</xdr:rowOff>
    </xdr:from>
    <xdr:to>
      <xdr:col>46</xdr:col>
      <xdr:colOff>0</xdr:colOff>
      <xdr:row>55</xdr:row>
      <xdr:rowOff>1270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171450</xdr:rowOff>
    </xdr:from>
    <xdr:to>
      <xdr:col>61</xdr:col>
      <xdr:colOff>0</xdr:colOff>
      <xdr:row>55</xdr:row>
      <xdr:rowOff>1270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71120</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294505" y="2790825"/>
          <a:ext cx="360045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32</xdr:col>
      <xdr:colOff>0</xdr:colOff>
      <xdr:row>16</xdr:row>
      <xdr:rowOff>0</xdr:rowOff>
    </xdr:from>
    <xdr:to>
      <xdr:col>46</xdr:col>
      <xdr:colOff>0</xdr:colOff>
      <xdr:row>17</xdr:row>
      <xdr:rowOff>71120</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152130" y="2790825"/>
          <a:ext cx="360045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47</xdr:col>
      <xdr:colOff>0</xdr:colOff>
      <xdr:row>16</xdr:row>
      <xdr:rowOff>0</xdr:rowOff>
    </xdr:from>
    <xdr:to>
      <xdr:col>61</xdr:col>
      <xdr:colOff>0</xdr:colOff>
      <xdr:row>17</xdr:row>
      <xdr:rowOff>71120</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009755" y="2790825"/>
          <a:ext cx="360045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④企業債残高対事業規模比率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2</xdr:col>
      <xdr:colOff>0</xdr:colOff>
      <xdr:row>38</xdr:row>
      <xdr:rowOff>0</xdr:rowOff>
    </xdr:from>
    <xdr:to>
      <xdr:col>16</xdr:col>
      <xdr:colOff>0</xdr:colOff>
      <xdr:row>39</xdr:row>
      <xdr:rowOff>71120</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36880" y="6562725"/>
          <a:ext cx="360045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⑤経費回収率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17</xdr:col>
      <xdr:colOff>0</xdr:colOff>
      <xdr:row>38</xdr:row>
      <xdr:rowOff>0</xdr:rowOff>
    </xdr:from>
    <xdr:to>
      <xdr:col>31</xdr:col>
      <xdr:colOff>0</xdr:colOff>
      <xdr:row>39</xdr:row>
      <xdr:rowOff>71120</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294505" y="6562725"/>
          <a:ext cx="360045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⑥汚水処理原価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32</xdr:col>
      <xdr:colOff>0</xdr:colOff>
      <xdr:row>38</xdr:row>
      <xdr:rowOff>0</xdr:rowOff>
    </xdr:from>
    <xdr:to>
      <xdr:col>46</xdr:col>
      <xdr:colOff>0</xdr:colOff>
      <xdr:row>39</xdr:row>
      <xdr:rowOff>71120</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152130" y="6562725"/>
          <a:ext cx="360045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47</xdr:col>
      <xdr:colOff>0</xdr:colOff>
      <xdr:row>38</xdr:row>
      <xdr:rowOff>0</xdr:rowOff>
    </xdr:from>
    <xdr:to>
      <xdr:col>61</xdr:col>
      <xdr:colOff>0</xdr:colOff>
      <xdr:row>39</xdr:row>
      <xdr:rowOff>71120</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009755" y="6562725"/>
          <a:ext cx="360045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⑧水洗化率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2</xdr:col>
      <xdr:colOff>0</xdr:colOff>
      <xdr:row>62</xdr:row>
      <xdr:rowOff>0</xdr:rowOff>
    </xdr:from>
    <xdr:to>
      <xdr:col>20</xdr:col>
      <xdr:colOff>0</xdr:colOff>
      <xdr:row>63</xdr:row>
      <xdr:rowOff>71120</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36880" y="10677525"/>
          <a:ext cx="462915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22</xdr:col>
      <xdr:colOff>0</xdr:colOff>
      <xdr:row>62</xdr:row>
      <xdr:rowOff>0</xdr:rowOff>
    </xdr:from>
    <xdr:to>
      <xdr:col>40</xdr:col>
      <xdr:colOff>0</xdr:colOff>
      <xdr:row>63</xdr:row>
      <xdr:rowOff>71120</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580380" y="10677525"/>
          <a:ext cx="462915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②管渠老朽化率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42</xdr:col>
      <xdr:colOff>0</xdr:colOff>
      <xdr:row>62</xdr:row>
      <xdr:rowOff>0</xdr:rowOff>
    </xdr:from>
    <xdr:to>
      <xdr:col>60</xdr:col>
      <xdr:colOff>0</xdr:colOff>
      <xdr:row>63</xdr:row>
      <xdr:rowOff>71120</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723880" y="10677525"/>
          <a:ext cx="462915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③管渠改善率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13</xdr:col>
      <xdr:colOff>95250</xdr:colOff>
      <xdr:row>17</xdr:row>
      <xdr:rowOff>0</xdr:rowOff>
    </xdr:from>
    <xdr:to>
      <xdr:col>16</xdr:col>
      <xdr:colOff>0</xdr:colOff>
      <xdr:row>18</xdr:row>
      <xdr:rowOff>71120</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61055" y="2962275"/>
          <a:ext cx="67627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8043559-BB88-4DCA-AFFE-D566B8EC0B3F}" type="TxLink">
            <a:rPr kumimoji="1" lang="en-US" altLang="en-US" sz="900" b="0" i="0" u="none" strike="noStrike">
              <a:solidFill>
                <a:srgbClr val="000000"/>
              </a:solidFill>
              <a:latin typeface="ＭＳ ゴシック"/>
              <a:ea typeface="ＭＳ ゴシック"/>
            </a:rPr>
            <a:pPr algn="r"/>
            <a:t>【104.30】</a:t>
          </a:fld>
          <a:endParaRPr kumimoji="1" lang="ja-JP" altLang="en-US" sz="900">
            <a:latin typeface="ＭＳ ゴシック"/>
            <a:ea typeface="ＭＳ ゴシック"/>
          </a:endParaRPr>
        </a:p>
      </xdr:txBody>
    </xdr:sp>
    <xdr:clientData/>
  </xdr:twoCellAnchor>
  <xdr:twoCellAnchor>
    <xdr:from>
      <xdr:col>28</xdr:col>
      <xdr:colOff>95250</xdr:colOff>
      <xdr:row>17</xdr:row>
      <xdr:rowOff>0</xdr:rowOff>
    </xdr:from>
    <xdr:to>
      <xdr:col>31</xdr:col>
      <xdr:colOff>0</xdr:colOff>
      <xdr:row>18</xdr:row>
      <xdr:rowOff>71120</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18680" y="2962275"/>
          <a:ext cx="67627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A3C894E2-3388-45D4-ADA6-4E9F73F3095D}" type="TxLink">
            <a:rPr kumimoji="1" lang="en-US" altLang="en-US" sz="900" b="0" i="0" u="none" strike="noStrike">
              <a:solidFill>
                <a:srgbClr val="000000"/>
              </a:solidFill>
              <a:latin typeface="ＭＳ ゴシック"/>
              <a:ea typeface="ＭＳ ゴシック"/>
            </a:rPr>
            <a:pPr algn="r"/>
            <a:t>【102.74】</a:t>
          </a:fld>
          <a:endParaRPr kumimoji="1" lang="ja-JP" altLang="en-US" sz="900">
            <a:latin typeface="ＭＳ ゴシック"/>
            <a:ea typeface="ＭＳ ゴシック"/>
          </a:endParaRPr>
        </a:p>
      </xdr:txBody>
    </xdr:sp>
    <xdr:clientData/>
  </xdr:twoCellAnchor>
  <xdr:twoCellAnchor>
    <xdr:from>
      <xdr:col>43</xdr:col>
      <xdr:colOff>95250</xdr:colOff>
      <xdr:row>17</xdr:row>
      <xdr:rowOff>0</xdr:rowOff>
    </xdr:from>
    <xdr:to>
      <xdr:col>46</xdr:col>
      <xdr:colOff>0</xdr:colOff>
      <xdr:row>18</xdr:row>
      <xdr:rowOff>71120</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076305" y="2962275"/>
          <a:ext cx="67627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ABFE250-216D-4F1D-884E-B35F672AEA4E}" type="TxLink">
            <a:rPr kumimoji="1" lang="en-US" altLang="en-US" sz="900" b="0" i="0" u="none" strike="noStrike">
              <a:solidFill>
                <a:srgbClr val="000000"/>
              </a:solidFill>
              <a:latin typeface="ＭＳ ゴシック"/>
              <a:ea typeface="ＭＳ ゴシック"/>
            </a:rPr>
            <a:pPr algn="r"/>
            <a:t>【47.19】</a:t>
          </a:fld>
          <a:endParaRPr kumimoji="1" lang="ja-JP" altLang="en-US" sz="900">
            <a:latin typeface="ＭＳ ゴシック"/>
            <a:ea typeface="ＭＳ ゴシック"/>
          </a:endParaRPr>
        </a:p>
      </xdr:txBody>
    </xdr:sp>
    <xdr:clientData/>
  </xdr:twoCellAnchor>
  <xdr:twoCellAnchor>
    <xdr:from>
      <xdr:col>58</xdr:col>
      <xdr:colOff>95250</xdr:colOff>
      <xdr:row>17</xdr:row>
      <xdr:rowOff>0</xdr:rowOff>
    </xdr:from>
    <xdr:to>
      <xdr:col>61</xdr:col>
      <xdr:colOff>0</xdr:colOff>
      <xdr:row>18</xdr:row>
      <xdr:rowOff>71120</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4933930" y="2962275"/>
          <a:ext cx="67627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EB1EC54-BD95-4EB2-90D8-8C753A0F2382}" type="TxLink">
            <a:rPr kumimoji="1" lang="en-US" altLang="en-US" sz="900" b="0" i="0" u="none" strike="noStrike">
              <a:solidFill>
                <a:srgbClr val="000000"/>
              </a:solidFill>
              <a:latin typeface="ＭＳ ゴシック"/>
              <a:ea typeface="ＭＳ ゴシック"/>
            </a:rPr>
            <a:pPr algn="r"/>
            <a:t>【798.10】</a:t>
          </a:fld>
          <a:endParaRPr kumimoji="1" lang="ja-JP" altLang="en-US" sz="900">
            <a:latin typeface="ＭＳ ゴシック"/>
            <a:ea typeface="ＭＳ ゴシック"/>
          </a:endParaRPr>
        </a:p>
      </xdr:txBody>
    </xdr:sp>
    <xdr:clientData/>
  </xdr:twoCellAnchor>
  <xdr:twoCellAnchor>
    <xdr:from>
      <xdr:col>58</xdr:col>
      <xdr:colOff>95250</xdr:colOff>
      <xdr:row>39</xdr:row>
      <xdr:rowOff>0</xdr:rowOff>
    </xdr:from>
    <xdr:to>
      <xdr:col>61</xdr:col>
      <xdr:colOff>0</xdr:colOff>
      <xdr:row>40</xdr:row>
      <xdr:rowOff>71120</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4933930" y="6734175"/>
          <a:ext cx="67627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916336ED-8125-42BA-B072-60D81F95EFF6}" type="TxLink">
            <a:rPr kumimoji="1" lang="en-US" altLang="en-US" sz="900" b="0" i="0" u="none" strike="noStrike">
              <a:solidFill>
                <a:srgbClr val="000000"/>
              </a:solidFill>
              <a:latin typeface="ＭＳ ゴシック"/>
              <a:ea typeface="ＭＳ ゴシック"/>
            </a:rPr>
            <a:pPr algn="r"/>
            <a:t>【87.80】</a:t>
          </a:fld>
          <a:endParaRPr kumimoji="1" lang="ja-JP" altLang="en-US" sz="900">
            <a:latin typeface="ＭＳ ゴシック"/>
            <a:ea typeface="ＭＳ ゴシック"/>
          </a:endParaRPr>
        </a:p>
      </xdr:txBody>
    </xdr:sp>
    <xdr:clientData/>
  </xdr:twoCellAnchor>
  <xdr:twoCellAnchor>
    <xdr:from>
      <xdr:col>43</xdr:col>
      <xdr:colOff>95250</xdr:colOff>
      <xdr:row>39</xdr:row>
      <xdr:rowOff>0</xdr:rowOff>
    </xdr:from>
    <xdr:to>
      <xdr:col>46</xdr:col>
      <xdr:colOff>0</xdr:colOff>
      <xdr:row>40</xdr:row>
      <xdr:rowOff>71120</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076305" y="6734175"/>
          <a:ext cx="67627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01DF2C3-36FE-4204-A77F-FEFBA41BD064}" type="TxLink">
            <a:rPr kumimoji="1" lang="en-US" altLang="en-US" sz="900" b="0" i="0" u="none" strike="noStrike">
              <a:solidFill>
                <a:srgbClr val="000000"/>
              </a:solidFill>
              <a:latin typeface="ＭＳ ゴシック"/>
              <a:ea typeface="ＭＳ ゴシック"/>
            </a:rPr>
            <a:pPr algn="r"/>
            <a:t>【49.92】</a:t>
          </a:fld>
          <a:endParaRPr kumimoji="1" lang="ja-JP" altLang="en-US" sz="900">
            <a:latin typeface="ＭＳ ゴシック"/>
            <a:ea typeface="ＭＳ ゴシック"/>
          </a:endParaRPr>
        </a:p>
      </xdr:txBody>
    </xdr:sp>
    <xdr:clientData/>
  </xdr:twoCellAnchor>
  <xdr:twoCellAnchor>
    <xdr:from>
      <xdr:col>28</xdr:col>
      <xdr:colOff>95250</xdr:colOff>
      <xdr:row>39</xdr:row>
      <xdr:rowOff>0</xdr:rowOff>
    </xdr:from>
    <xdr:to>
      <xdr:col>31</xdr:col>
      <xdr:colOff>0</xdr:colOff>
      <xdr:row>40</xdr:row>
      <xdr:rowOff>71120</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18680" y="6734175"/>
          <a:ext cx="67627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8D39547-F90C-4268-B05D-B6C298FC8502}" type="TxLink">
            <a:rPr kumimoji="1" lang="en-US" altLang="en-US" sz="900" b="0" i="0" u="none" strike="noStrike">
              <a:solidFill>
                <a:srgbClr val="000000"/>
              </a:solidFill>
              <a:latin typeface="ＭＳ ゴシック"/>
              <a:ea typeface="ＭＳ ゴシック"/>
            </a:rPr>
            <a:pPr algn="r"/>
            <a:t>【286.33】</a:t>
          </a:fld>
          <a:endParaRPr kumimoji="1" lang="ja-JP" altLang="en-US" sz="900">
            <a:latin typeface="ＭＳ ゴシック"/>
            <a:ea typeface="ＭＳ ゴシック"/>
          </a:endParaRPr>
        </a:p>
      </xdr:txBody>
    </xdr:sp>
    <xdr:clientData/>
  </xdr:twoCellAnchor>
  <xdr:twoCellAnchor>
    <xdr:from>
      <xdr:col>13</xdr:col>
      <xdr:colOff>95250</xdr:colOff>
      <xdr:row>39</xdr:row>
      <xdr:rowOff>0</xdr:rowOff>
    </xdr:from>
    <xdr:to>
      <xdr:col>16</xdr:col>
      <xdr:colOff>0</xdr:colOff>
      <xdr:row>40</xdr:row>
      <xdr:rowOff>71120</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61055" y="6734175"/>
          <a:ext cx="67627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09E5594-1987-4AD2-A704-29DA18E2E108}" type="TxLink">
            <a:rPr kumimoji="1" lang="en-US" altLang="en-US" sz="900" b="0" i="0" u="none" strike="noStrike">
              <a:solidFill>
                <a:srgbClr val="000000"/>
              </a:solidFill>
              <a:latin typeface="ＭＳ ゴシック"/>
              <a:ea typeface="ＭＳ ゴシック"/>
            </a:rPr>
            <a:pPr algn="r"/>
            <a:t>【54.51】</a:t>
          </a:fld>
          <a:endParaRPr kumimoji="1" lang="ja-JP" altLang="en-US" sz="900">
            <a:latin typeface="ＭＳ ゴシック"/>
            <a:ea typeface="ＭＳ ゴシック"/>
          </a:endParaRPr>
        </a:p>
      </xdr:txBody>
    </xdr:sp>
    <xdr:clientData/>
  </xdr:twoCellAnchor>
  <xdr:twoCellAnchor>
    <xdr:from>
      <xdr:col>17</xdr:col>
      <xdr:colOff>95250</xdr:colOff>
      <xdr:row>63</xdr:row>
      <xdr:rowOff>0</xdr:rowOff>
    </xdr:from>
    <xdr:to>
      <xdr:col>20</xdr:col>
      <xdr:colOff>0</xdr:colOff>
      <xdr:row>64</xdr:row>
      <xdr:rowOff>71120</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389755" y="10848975"/>
          <a:ext cx="67627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505556C-F08D-48B6-BA04-75A8B91482DC}" type="TxLink">
            <a:rPr kumimoji="1" lang="en-US" altLang="en-US" sz="900" b="0" i="0" u="none" strike="noStrike">
              <a:solidFill>
                <a:srgbClr val="000000"/>
              </a:solidFill>
              <a:latin typeface="ＭＳ ゴシック"/>
              <a:ea typeface="ＭＳ ゴシック"/>
            </a:rPr>
            <a:pPr algn="r"/>
            <a:t>【28.46】</a:t>
          </a:fld>
          <a:endParaRPr kumimoji="1" lang="ja-JP" altLang="en-US" sz="900">
            <a:latin typeface="ＭＳ ゴシック"/>
            <a:ea typeface="ＭＳ ゴシック"/>
          </a:endParaRPr>
        </a:p>
      </xdr:txBody>
    </xdr:sp>
    <xdr:clientData/>
  </xdr:twoCellAnchor>
  <xdr:twoCellAnchor>
    <xdr:from>
      <xdr:col>37</xdr:col>
      <xdr:colOff>112395</xdr:colOff>
      <xdr:row>63</xdr:row>
      <xdr:rowOff>0</xdr:rowOff>
    </xdr:from>
    <xdr:to>
      <xdr:col>40</xdr:col>
      <xdr:colOff>17145</xdr:colOff>
      <xdr:row>64</xdr:row>
      <xdr:rowOff>71120</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550400" y="10848975"/>
          <a:ext cx="67627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8F041AD7-F6DC-40D4-902F-CB11B6BEBAB3}" type="TxLink">
            <a:rPr kumimoji="1" lang="en-US" altLang="en-US" sz="900" b="0" i="0" u="none" strike="noStrike">
              <a:solidFill>
                <a:srgbClr val="000000"/>
              </a:solidFill>
              <a:latin typeface="ＭＳ ゴシック"/>
              <a:ea typeface="ＭＳ ゴシック"/>
            </a:rPr>
            <a:pPr algn="r"/>
            <a:t>【0.03】</a:t>
          </a:fld>
          <a:endParaRPr kumimoji="1" lang="ja-JP" altLang="en-US" sz="900">
            <a:latin typeface="ＭＳ ゴシック"/>
            <a:ea typeface="ＭＳ ゴシック"/>
          </a:endParaRPr>
        </a:p>
      </xdr:txBody>
    </xdr:sp>
    <xdr:clientData/>
  </xdr:twoCellAnchor>
  <xdr:twoCellAnchor>
    <xdr:from>
      <xdr:col>57</xdr:col>
      <xdr:colOff>95250</xdr:colOff>
      <xdr:row>63</xdr:row>
      <xdr:rowOff>0</xdr:rowOff>
    </xdr:from>
    <xdr:to>
      <xdr:col>60</xdr:col>
      <xdr:colOff>0</xdr:colOff>
      <xdr:row>64</xdr:row>
      <xdr:rowOff>71120</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676755" y="10848975"/>
          <a:ext cx="67627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EBD7D11B-3FAF-47C7-A144-8B50C4AFE8BF}" type="TxLink">
            <a:rPr kumimoji="1" lang="en-US" altLang="en-US" sz="900" b="0" i="0" u="none" strike="noStrike">
              <a:solidFill>
                <a:srgbClr val="000000"/>
              </a:solidFill>
              <a:latin typeface="ＭＳ ゴシック"/>
              <a:ea typeface="ＭＳ ゴシック"/>
            </a:rPr>
            <a:pPr algn="r"/>
            <a:t>【0.02】</a:t>
          </a:fld>
          <a:endParaRPr kumimoji="1" lang="ja-JP" altLang="en-US" sz="900">
            <a:latin typeface="ＭＳ ゴシック"/>
            <a:ea typeface="ＭＳ 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X51" workbookViewId="0">
      <selection activeCell="BL66" sqref="BL66:BZ82"/>
    </sheetView>
  </sheetViews>
  <sheetFormatPr defaultColWidth="2.625" defaultRowHeight="13.5" x14ac:dyDescent="0.15"/>
  <cols>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50" t="s">
        <v>2</v>
      </c>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row>
    <row r="3" spans="1:78" ht="9.75" customHeight="1" x14ac:dyDescent="0.15">
      <c r="A3" s="2"/>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row>
    <row r="4" spans="1:78" ht="9.75" customHeight="1" x14ac:dyDescent="0.15">
      <c r="A4" s="2"/>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c r="BR4" s="50"/>
      <c r="BS4" s="50"/>
      <c r="BT4" s="50"/>
      <c r="BU4" s="50"/>
      <c r="BV4" s="50"/>
      <c r="BW4" s="50"/>
      <c r="BX4" s="50"/>
      <c r="BY4" s="50"/>
      <c r="BZ4" s="5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28" t="str">
        <f>データ!H6</f>
        <v>茨城県　常陸大宮市</v>
      </c>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29" t="s">
        <v>8</v>
      </c>
      <c r="C7" s="29"/>
      <c r="D7" s="29"/>
      <c r="E7" s="29"/>
      <c r="F7" s="29"/>
      <c r="G7" s="29"/>
      <c r="H7" s="29"/>
      <c r="I7" s="29" t="s">
        <v>14</v>
      </c>
      <c r="J7" s="29"/>
      <c r="K7" s="29"/>
      <c r="L7" s="29"/>
      <c r="M7" s="29"/>
      <c r="N7" s="29"/>
      <c r="O7" s="29"/>
      <c r="P7" s="29" t="s">
        <v>6</v>
      </c>
      <c r="Q7" s="29"/>
      <c r="R7" s="29"/>
      <c r="S7" s="29"/>
      <c r="T7" s="29"/>
      <c r="U7" s="29"/>
      <c r="V7" s="29"/>
      <c r="W7" s="29" t="s">
        <v>16</v>
      </c>
      <c r="X7" s="29"/>
      <c r="Y7" s="29"/>
      <c r="Z7" s="29"/>
      <c r="AA7" s="29"/>
      <c r="AB7" s="29"/>
      <c r="AC7" s="29"/>
      <c r="AD7" s="29" t="s">
        <v>5</v>
      </c>
      <c r="AE7" s="29"/>
      <c r="AF7" s="29"/>
      <c r="AG7" s="29"/>
      <c r="AH7" s="29"/>
      <c r="AI7" s="29"/>
      <c r="AJ7" s="29"/>
      <c r="AK7" s="3"/>
      <c r="AL7" s="29" t="s">
        <v>17</v>
      </c>
      <c r="AM7" s="29"/>
      <c r="AN7" s="29"/>
      <c r="AO7" s="29"/>
      <c r="AP7" s="29"/>
      <c r="AQ7" s="29"/>
      <c r="AR7" s="29"/>
      <c r="AS7" s="29"/>
      <c r="AT7" s="29" t="s">
        <v>12</v>
      </c>
      <c r="AU7" s="29"/>
      <c r="AV7" s="29"/>
      <c r="AW7" s="29"/>
      <c r="AX7" s="29"/>
      <c r="AY7" s="29"/>
      <c r="AZ7" s="29"/>
      <c r="BA7" s="29"/>
      <c r="BB7" s="29" t="s">
        <v>18</v>
      </c>
      <c r="BC7" s="29"/>
      <c r="BD7" s="29"/>
      <c r="BE7" s="29"/>
      <c r="BF7" s="29"/>
      <c r="BG7" s="29"/>
      <c r="BH7" s="29"/>
      <c r="BI7" s="29"/>
      <c r="BJ7" s="3"/>
      <c r="BK7" s="3"/>
      <c r="BL7" s="30" t="s">
        <v>19</v>
      </c>
      <c r="BM7" s="31"/>
      <c r="BN7" s="31"/>
      <c r="BO7" s="31"/>
      <c r="BP7" s="31"/>
      <c r="BQ7" s="31"/>
      <c r="BR7" s="31"/>
      <c r="BS7" s="31"/>
      <c r="BT7" s="31"/>
      <c r="BU7" s="31"/>
      <c r="BV7" s="31"/>
      <c r="BW7" s="31"/>
      <c r="BX7" s="31"/>
      <c r="BY7" s="32"/>
    </row>
    <row r="8" spans="1:78" ht="18.75" customHeight="1" x14ac:dyDescent="0.15">
      <c r="A8" s="2"/>
      <c r="B8" s="33" t="str">
        <f>データ!I6</f>
        <v>法適用</v>
      </c>
      <c r="C8" s="33"/>
      <c r="D8" s="33"/>
      <c r="E8" s="33"/>
      <c r="F8" s="33"/>
      <c r="G8" s="33"/>
      <c r="H8" s="33"/>
      <c r="I8" s="33" t="str">
        <f>データ!J6</f>
        <v>下水道事業</v>
      </c>
      <c r="J8" s="33"/>
      <c r="K8" s="33"/>
      <c r="L8" s="33"/>
      <c r="M8" s="33"/>
      <c r="N8" s="33"/>
      <c r="O8" s="33"/>
      <c r="P8" s="33" t="str">
        <f>データ!K6</f>
        <v>農業集落排水</v>
      </c>
      <c r="Q8" s="33"/>
      <c r="R8" s="33"/>
      <c r="S8" s="33"/>
      <c r="T8" s="33"/>
      <c r="U8" s="33"/>
      <c r="V8" s="33"/>
      <c r="W8" s="33" t="str">
        <f>データ!L6</f>
        <v>F1</v>
      </c>
      <c r="X8" s="33"/>
      <c r="Y8" s="33"/>
      <c r="Z8" s="33"/>
      <c r="AA8" s="33"/>
      <c r="AB8" s="33"/>
      <c r="AC8" s="33"/>
      <c r="AD8" s="34" t="str">
        <f>データ!$M$6</f>
        <v>非設置</v>
      </c>
      <c r="AE8" s="34"/>
      <c r="AF8" s="34"/>
      <c r="AG8" s="34"/>
      <c r="AH8" s="34"/>
      <c r="AI8" s="34"/>
      <c r="AJ8" s="34"/>
      <c r="AK8" s="3"/>
      <c r="AL8" s="35">
        <f>データ!S6</f>
        <v>37861</v>
      </c>
      <c r="AM8" s="35"/>
      <c r="AN8" s="35"/>
      <c r="AO8" s="35"/>
      <c r="AP8" s="35"/>
      <c r="AQ8" s="35"/>
      <c r="AR8" s="35"/>
      <c r="AS8" s="35"/>
      <c r="AT8" s="36">
        <f>データ!T6</f>
        <v>348.45</v>
      </c>
      <c r="AU8" s="36"/>
      <c r="AV8" s="36"/>
      <c r="AW8" s="36"/>
      <c r="AX8" s="36"/>
      <c r="AY8" s="36"/>
      <c r="AZ8" s="36"/>
      <c r="BA8" s="36"/>
      <c r="BB8" s="36">
        <f>データ!U6</f>
        <v>108.66</v>
      </c>
      <c r="BC8" s="36"/>
      <c r="BD8" s="36"/>
      <c r="BE8" s="36"/>
      <c r="BF8" s="36"/>
      <c r="BG8" s="36"/>
      <c r="BH8" s="36"/>
      <c r="BI8" s="36"/>
      <c r="BJ8" s="3"/>
      <c r="BK8" s="3"/>
      <c r="BL8" s="37" t="s">
        <v>13</v>
      </c>
      <c r="BM8" s="38"/>
      <c r="BN8" s="39" t="s">
        <v>21</v>
      </c>
      <c r="BO8" s="39"/>
      <c r="BP8" s="39"/>
      <c r="BQ8" s="39"/>
      <c r="BR8" s="39"/>
      <c r="BS8" s="39"/>
      <c r="BT8" s="39"/>
      <c r="BU8" s="39"/>
      <c r="BV8" s="39"/>
      <c r="BW8" s="39"/>
      <c r="BX8" s="39"/>
      <c r="BY8" s="40"/>
    </row>
    <row r="9" spans="1:78" ht="18.75" customHeight="1" x14ac:dyDescent="0.15">
      <c r="A9" s="2"/>
      <c r="B9" s="29" t="s">
        <v>23</v>
      </c>
      <c r="C9" s="29"/>
      <c r="D9" s="29"/>
      <c r="E9" s="29"/>
      <c r="F9" s="29"/>
      <c r="G9" s="29"/>
      <c r="H9" s="29"/>
      <c r="I9" s="29" t="s">
        <v>24</v>
      </c>
      <c r="J9" s="29"/>
      <c r="K9" s="29"/>
      <c r="L9" s="29"/>
      <c r="M9" s="29"/>
      <c r="N9" s="29"/>
      <c r="O9" s="29"/>
      <c r="P9" s="29" t="s">
        <v>26</v>
      </c>
      <c r="Q9" s="29"/>
      <c r="R9" s="29"/>
      <c r="S9" s="29"/>
      <c r="T9" s="29"/>
      <c r="U9" s="29"/>
      <c r="V9" s="29"/>
      <c r="W9" s="29" t="s">
        <v>27</v>
      </c>
      <c r="X9" s="29"/>
      <c r="Y9" s="29"/>
      <c r="Z9" s="29"/>
      <c r="AA9" s="29"/>
      <c r="AB9" s="29"/>
      <c r="AC9" s="29"/>
      <c r="AD9" s="29" t="s">
        <v>22</v>
      </c>
      <c r="AE9" s="29"/>
      <c r="AF9" s="29"/>
      <c r="AG9" s="29"/>
      <c r="AH9" s="29"/>
      <c r="AI9" s="29"/>
      <c r="AJ9" s="29"/>
      <c r="AK9" s="3"/>
      <c r="AL9" s="29" t="s">
        <v>30</v>
      </c>
      <c r="AM9" s="29"/>
      <c r="AN9" s="29"/>
      <c r="AO9" s="29"/>
      <c r="AP9" s="29"/>
      <c r="AQ9" s="29"/>
      <c r="AR9" s="29"/>
      <c r="AS9" s="29"/>
      <c r="AT9" s="29" t="s">
        <v>31</v>
      </c>
      <c r="AU9" s="29"/>
      <c r="AV9" s="29"/>
      <c r="AW9" s="29"/>
      <c r="AX9" s="29"/>
      <c r="AY9" s="29"/>
      <c r="AZ9" s="29"/>
      <c r="BA9" s="29"/>
      <c r="BB9" s="29" t="s">
        <v>34</v>
      </c>
      <c r="BC9" s="29"/>
      <c r="BD9" s="29"/>
      <c r="BE9" s="29"/>
      <c r="BF9" s="29"/>
      <c r="BG9" s="29"/>
      <c r="BH9" s="29"/>
      <c r="BI9" s="29"/>
      <c r="BJ9" s="3"/>
      <c r="BK9" s="3"/>
      <c r="BL9" s="41" t="s">
        <v>35</v>
      </c>
      <c r="BM9" s="42"/>
      <c r="BN9" s="43" t="s">
        <v>37</v>
      </c>
      <c r="BO9" s="43"/>
      <c r="BP9" s="43"/>
      <c r="BQ9" s="43"/>
      <c r="BR9" s="43"/>
      <c r="BS9" s="43"/>
      <c r="BT9" s="43"/>
      <c r="BU9" s="43"/>
      <c r="BV9" s="43"/>
      <c r="BW9" s="43"/>
      <c r="BX9" s="43"/>
      <c r="BY9" s="44"/>
    </row>
    <row r="10" spans="1:78" ht="18.75" customHeight="1" x14ac:dyDescent="0.15">
      <c r="A10" s="2"/>
      <c r="B10" s="36" t="str">
        <f>データ!N6</f>
        <v>-</v>
      </c>
      <c r="C10" s="36"/>
      <c r="D10" s="36"/>
      <c r="E10" s="36"/>
      <c r="F10" s="36"/>
      <c r="G10" s="36"/>
      <c r="H10" s="36"/>
      <c r="I10" s="36">
        <f>データ!O6</f>
        <v>87.25</v>
      </c>
      <c r="J10" s="36"/>
      <c r="K10" s="36"/>
      <c r="L10" s="36"/>
      <c r="M10" s="36"/>
      <c r="N10" s="36"/>
      <c r="O10" s="36"/>
      <c r="P10" s="36">
        <f>データ!P6</f>
        <v>16.899999999999999</v>
      </c>
      <c r="Q10" s="36"/>
      <c r="R10" s="36"/>
      <c r="S10" s="36"/>
      <c r="T10" s="36"/>
      <c r="U10" s="36"/>
      <c r="V10" s="36"/>
      <c r="W10" s="36">
        <f>データ!Q6</f>
        <v>99.31</v>
      </c>
      <c r="X10" s="36"/>
      <c r="Y10" s="36"/>
      <c r="Z10" s="36"/>
      <c r="AA10" s="36"/>
      <c r="AB10" s="36"/>
      <c r="AC10" s="36"/>
      <c r="AD10" s="35">
        <f>データ!R6</f>
        <v>3080</v>
      </c>
      <c r="AE10" s="35"/>
      <c r="AF10" s="35"/>
      <c r="AG10" s="35"/>
      <c r="AH10" s="35"/>
      <c r="AI10" s="35"/>
      <c r="AJ10" s="35"/>
      <c r="AK10" s="2"/>
      <c r="AL10" s="35">
        <f>データ!V6</f>
        <v>6364</v>
      </c>
      <c r="AM10" s="35"/>
      <c r="AN10" s="35"/>
      <c r="AO10" s="35"/>
      <c r="AP10" s="35"/>
      <c r="AQ10" s="35"/>
      <c r="AR10" s="35"/>
      <c r="AS10" s="35"/>
      <c r="AT10" s="36">
        <f>データ!W6</f>
        <v>9.1199999999999992</v>
      </c>
      <c r="AU10" s="36"/>
      <c r="AV10" s="36"/>
      <c r="AW10" s="36"/>
      <c r="AX10" s="36"/>
      <c r="AY10" s="36"/>
      <c r="AZ10" s="36"/>
      <c r="BA10" s="36"/>
      <c r="BB10" s="36">
        <f>データ!X6</f>
        <v>697.81</v>
      </c>
      <c r="BC10" s="36"/>
      <c r="BD10" s="36"/>
      <c r="BE10" s="36"/>
      <c r="BF10" s="36"/>
      <c r="BG10" s="36"/>
      <c r="BH10" s="36"/>
      <c r="BI10" s="36"/>
      <c r="BJ10" s="2"/>
      <c r="BK10" s="2"/>
      <c r="BL10" s="45" t="s">
        <v>38</v>
      </c>
      <c r="BM10" s="46"/>
      <c r="BN10" s="47" t="s">
        <v>40</v>
      </c>
      <c r="BO10" s="47"/>
      <c r="BP10" s="47"/>
      <c r="BQ10" s="47"/>
      <c r="BR10" s="47"/>
      <c r="BS10" s="47"/>
      <c r="BT10" s="47"/>
      <c r="BU10" s="47"/>
      <c r="BV10" s="47"/>
      <c r="BW10" s="47"/>
      <c r="BX10" s="47"/>
      <c r="BY10" s="48"/>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1" t="s">
        <v>41</v>
      </c>
      <c r="BM11" s="51"/>
      <c r="BN11" s="51"/>
      <c r="BO11" s="51"/>
      <c r="BP11" s="51"/>
      <c r="BQ11" s="51"/>
      <c r="BR11" s="51"/>
      <c r="BS11" s="51"/>
      <c r="BT11" s="51"/>
      <c r="BU11" s="51"/>
      <c r="BV11" s="51"/>
      <c r="BW11" s="51"/>
      <c r="BX11" s="51"/>
      <c r="BY11" s="51"/>
      <c r="BZ11" s="5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1"/>
      <c r="BM12" s="51"/>
      <c r="BN12" s="51"/>
      <c r="BO12" s="51"/>
      <c r="BP12" s="51"/>
      <c r="BQ12" s="51"/>
      <c r="BR12" s="51"/>
      <c r="BS12" s="51"/>
      <c r="BT12" s="51"/>
      <c r="BU12" s="51"/>
      <c r="BV12" s="51"/>
      <c r="BW12" s="51"/>
      <c r="BX12" s="51"/>
      <c r="BY12" s="51"/>
      <c r="BZ12" s="5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2"/>
      <c r="BM13" s="52"/>
      <c r="BN13" s="52"/>
      <c r="BO13" s="52"/>
      <c r="BP13" s="52"/>
      <c r="BQ13" s="52"/>
      <c r="BR13" s="52"/>
      <c r="BS13" s="52"/>
      <c r="BT13" s="52"/>
      <c r="BU13" s="52"/>
      <c r="BV13" s="52"/>
      <c r="BW13" s="52"/>
      <c r="BX13" s="52"/>
      <c r="BY13" s="52"/>
      <c r="BZ13" s="52"/>
    </row>
    <row r="14" spans="1:78" ht="13.5" customHeight="1" x14ac:dyDescent="0.15">
      <c r="A14" s="2"/>
      <c r="B14" s="53" t="s">
        <v>29</v>
      </c>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5"/>
      <c r="BK14" s="2"/>
      <c r="BL14" s="59" t="s">
        <v>42</v>
      </c>
      <c r="BM14" s="60"/>
      <c r="BN14" s="60"/>
      <c r="BO14" s="60"/>
      <c r="BP14" s="60"/>
      <c r="BQ14" s="60"/>
      <c r="BR14" s="60"/>
      <c r="BS14" s="60"/>
      <c r="BT14" s="60"/>
      <c r="BU14" s="60"/>
      <c r="BV14" s="60"/>
      <c r="BW14" s="60"/>
      <c r="BX14" s="60"/>
      <c r="BY14" s="60"/>
      <c r="BZ14" s="61"/>
    </row>
    <row r="15" spans="1:78" ht="13.5" customHeight="1" x14ac:dyDescent="0.15">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62"/>
      <c r="BM15" s="63"/>
      <c r="BN15" s="63"/>
      <c r="BO15" s="63"/>
      <c r="BP15" s="63"/>
      <c r="BQ15" s="63"/>
      <c r="BR15" s="63"/>
      <c r="BS15" s="63"/>
      <c r="BT15" s="63"/>
      <c r="BU15" s="63"/>
      <c r="BV15" s="63"/>
      <c r="BW15" s="63"/>
      <c r="BX15" s="63"/>
      <c r="BY15" s="63"/>
      <c r="BZ15" s="64"/>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11"/>
      <c r="BK16" s="2"/>
      <c r="BL16" s="65" t="s">
        <v>112</v>
      </c>
      <c r="BM16" s="66"/>
      <c r="BN16" s="66"/>
      <c r="BO16" s="66"/>
      <c r="BP16" s="66"/>
      <c r="BQ16" s="66"/>
      <c r="BR16" s="66"/>
      <c r="BS16" s="66"/>
      <c r="BT16" s="66"/>
      <c r="BU16" s="66"/>
      <c r="BV16" s="66"/>
      <c r="BW16" s="66"/>
      <c r="BX16" s="66"/>
      <c r="BY16" s="66"/>
      <c r="BZ16" s="67"/>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11"/>
      <c r="BK17" s="2"/>
      <c r="BL17" s="65"/>
      <c r="BM17" s="66"/>
      <c r="BN17" s="66"/>
      <c r="BO17" s="66"/>
      <c r="BP17" s="66"/>
      <c r="BQ17" s="66"/>
      <c r="BR17" s="66"/>
      <c r="BS17" s="66"/>
      <c r="BT17" s="66"/>
      <c r="BU17" s="66"/>
      <c r="BV17" s="66"/>
      <c r="BW17" s="66"/>
      <c r="BX17" s="66"/>
      <c r="BY17" s="66"/>
      <c r="BZ17" s="67"/>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11"/>
      <c r="BK18" s="2"/>
      <c r="BL18" s="65"/>
      <c r="BM18" s="66"/>
      <c r="BN18" s="66"/>
      <c r="BO18" s="66"/>
      <c r="BP18" s="66"/>
      <c r="BQ18" s="66"/>
      <c r="BR18" s="66"/>
      <c r="BS18" s="66"/>
      <c r="BT18" s="66"/>
      <c r="BU18" s="66"/>
      <c r="BV18" s="66"/>
      <c r="BW18" s="66"/>
      <c r="BX18" s="66"/>
      <c r="BY18" s="66"/>
      <c r="BZ18" s="67"/>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11"/>
      <c r="BK19" s="2"/>
      <c r="BL19" s="65"/>
      <c r="BM19" s="66"/>
      <c r="BN19" s="66"/>
      <c r="BO19" s="66"/>
      <c r="BP19" s="66"/>
      <c r="BQ19" s="66"/>
      <c r="BR19" s="66"/>
      <c r="BS19" s="66"/>
      <c r="BT19" s="66"/>
      <c r="BU19" s="66"/>
      <c r="BV19" s="66"/>
      <c r="BW19" s="66"/>
      <c r="BX19" s="66"/>
      <c r="BY19" s="66"/>
      <c r="BZ19" s="67"/>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11"/>
      <c r="BK20" s="2"/>
      <c r="BL20" s="65"/>
      <c r="BM20" s="66"/>
      <c r="BN20" s="66"/>
      <c r="BO20" s="66"/>
      <c r="BP20" s="66"/>
      <c r="BQ20" s="66"/>
      <c r="BR20" s="66"/>
      <c r="BS20" s="66"/>
      <c r="BT20" s="66"/>
      <c r="BU20" s="66"/>
      <c r="BV20" s="66"/>
      <c r="BW20" s="66"/>
      <c r="BX20" s="66"/>
      <c r="BY20" s="66"/>
      <c r="BZ20" s="67"/>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11"/>
      <c r="BK21" s="2"/>
      <c r="BL21" s="65"/>
      <c r="BM21" s="66"/>
      <c r="BN21" s="66"/>
      <c r="BO21" s="66"/>
      <c r="BP21" s="66"/>
      <c r="BQ21" s="66"/>
      <c r="BR21" s="66"/>
      <c r="BS21" s="66"/>
      <c r="BT21" s="66"/>
      <c r="BU21" s="66"/>
      <c r="BV21" s="66"/>
      <c r="BW21" s="66"/>
      <c r="BX21" s="66"/>
      <c r="BY21" s="66"/>
      <c r="BZ21" s="67"/>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11"/>
      <c r="BK22" s="2"/>
      <c r="BL22" s="65"/>
      <c r="BM22" s="66"/>
      <c r="BN22" s="66"/>
      <c r="BO22" s="66"/>
      <c r="BP22" s="66"/>
      <c r="BQ22" s="66"/>
      <c r="BR22" s="66"/>
      <c r="BS22" s="66"/>
      <c r="BT22" s="66"/>
      <c r="BU22" s="66"/>
      <c r="BV22" s="66"/>
      <c r="BW22" s="66"/>
      <c r="BX22" s="66"/>
      <c r="BY22" s="66"/>
      <c r="BZ22" s="67"/>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11"/>
      <c r="BK23" s="2"/>
      <c r="BL23" s="65"/>
      <c r="BM23" s="66"/>
      <c r="BN23" s="66"/>
      <c r="BO23" s="66"/>
      <c r="BP23" s="66"/>
      <c r="BQ23" s="66"/>
      <c r="BR23" s="66"/>
      <c r="BS23" s="66"/>
      <c r="BT23" s="66"/>
      <c r="BU23" s="66"/>
      <c r="BV23" s="66"/>
      <c r="BW23" s="66"/>
      <c r="BX23" s="66"/>
      <c r="BY23" s="66"/>
      <c r="BZ23" s="67"/>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11"/>
      <c r="BK24" s="2"/>
      <c r="BL24" s="65"/>
      <c r="BM24" s="66"/>
      <c r="BN24" s="66"/>
      <c r="BO24" s="66"/>
      <c r="BP24" s="66"/>
      <c r="BQ24" s="66"/>
      <c r="BR24" s="66"/>
      <c r="BS24" s="66"/>
      <c r="BT24" s="66"/>
      <c r="BU24" s="66"/>
      <c r="BV24" s="66"/>
      <c r="BW24" s="66"/>
      <c r="BX24" s="66"/>
      <c r="BY24" s="66"/>
      <c r="BZ24" s="67"/>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11"/>
      <c r="BK25" s="2"/>
      <c r="BL25" s="65"/>
      <c r="BM25" s="66"/>
      <c r="BN25" s="66"/>
      <c r="BO25" s="66"/>
      <c r="BP25" s="66"/>
      <c r="BQ25" s="66"/>
      <c r="BR25" s="66"/>
      <c r="BS25" s="66"/>
      <c r="BT25" s="66"/>
      <c r="BU25" s="66"/>
      <c r="BV25" s="66"/>
      <c r="BW25" s="66"/>
      <c r="BX25" s="66"/>
      <c r="BY25" s="66"/>
      <c r="BZ25" s="67"/>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11"/>
      <c r="BK26" s="2"/>
      <c r="BL26" s="65"/>
      <c r="BM26" s="66"/>
      <c r="BN26" s="66"/>
      <c r="BO26" s="66"/>
      <c r="BP26" s="66"/>
      <c r="BQ26" s="66"/>
      <c r="BR26" s="66"/>
      <c r="BS26" s="66"/>
      <c r="BT26" s="66"/>
      <c r="BU26" s="66"/>
      <c r="BV26" s="66"/>
      <c r="BW26" s="66"/>
      <c r="BX26" s="66"/>
      <c r="BY26" s="66"/>
      <c r="BZ26" s="67"/>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11"/>
      <c r="BK27" s="2"/>
      <c r="BL27" s="65"/>
      <c r="BM27" s="66"/>
      <c r="BN27" s="66"/>
      <c r="BO27" s="66"/>
      <c r="BP27" s="66"/>
      <c r="BQ27" s="66"/>
      <c r="BR27" s="66"/>
      <c r="BS27" s="66"/>
      <c r="BT27" s="66"/>
      <c r="BU27" s="66"/>
      <c r="BV27" s="66"/>
      <c r="BW27" s="66"/>
      <c r="BX27" s="66"/>
      <c r="BY27" s="66"/>
      <c r="BZ27" s="67"/>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11"/>
      <c r="BK28" s="2"/>
      <c r="BL28" s="65"/>
      <c r="BM28" s="66"/>
      <c r="BN28" s="66"/>
      <c r="BO28" s="66"/>
      <c r="BP28" s="66"/>
      <c r="BQ28" s="66"/>
      <c r="BR28" s="66"/>
      <c r="BS28" s="66"/>
      <c r="BT28" s="66"/>
      <c r="BU28" s="66"/>
      <c r="BV28" s="66"/>
      <c r="BW28" s="66"/>
      <c r="BX28" s="66"/>
      <c r="BY28" s="66"/>
      <c r="BZ28" s="67"/>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11"/>
      <c r="BK29" s="2"/>
      <c r="BL29" s="65"/>
      <c r="BM29" s="66"/>
      <c r="BN29" s="66"/>
      <c r="BO29" s="66"/>
      <c r="BP29" s="66"/>
      <c r="BQ29" s="66"/>
      <c r="BR29" s="66"/>
      <c r="BS29" s="66"/>
      <c r="BT29" s="66"/>
      <c r="BU29" s="66"/>
      <c r="BV29" s="66"/>
      <c r="BW29" s="66"/>
      <c r="BX29" s="66"/>
      <c r="BY29" s="66"/>
      <c r="BZ29" s="67"/>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11"/>
      <c r="BK30" s="2"/>
      <c r="BL30" s="65"/>
      <c r="BM30" s="66"/>
      <c r="BN30" s="66"/>
      <c r="BO30" s="66"/>
      <c r="BP30" s="66"/>
      <c r="BQ30" s="66"/>
      <c r="BR30" s="66"/>
      <c r="BS30" s="66"/>
      <c r="BT30" s="66"/>
      <c r="BU30" s="66"/>
      <c r="BV30" s="66"/>
      <c r="BW30" s="66"/>
      <c r="BX30" s="66"/>
      <c r="BY30" s="66"/>
      <c r="BZ30" s="67"/>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11"/>
      <c r="BK31" s="2"/>
      <c r="BL31" s="65"/>
      <c r="BM31" s="66"/>
      <c r="BN31" s="66"/>
      <c r="BO31" s="66"/>
      <c r="BP31" s="66"/>
      <c r="BQ31" s="66"/>
      <c r="BR31" s="66"/>
      <c r="BS31" s="66"/>
      <c r="BT31" s="66"/>
      <c r="BU31" s="66"/>
      <c r="BV31" s="66"/>
      <c r="BW31" s="66"/>
      <c r="BX31" s="66"/>
      <c r="BY31" s="66"/>
      <c r="BZ31" s="67"/>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11"/>
      <c r="BK32" s="2"/>
      <c r="BL32" s="65"/>
      <c r="BM32" s="66"/>
      <c r="BN32" s="66"/>
      <c r="BO32" s="66"/>
      <c r="BP32" s="66"/>
      <c r="BQ32" s="66"/>
      <c r="BR32" s="66"/>
      <c r="BS32" s="66"/>
      <c r="BT32" s="66"/>
      <c r="BU32" s="66"/>
      <c r="BV32" s="66"/>
      <c r="BW32" s="66"/>
      <c r="BX32" s="66"/>
      <c r="BY32" s="66"/>
      <c r="BZ32" s="67"/>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11"/>
      <c r="BK33" s="2"/>
      <c r="BL33" s="65"/>
      <c r="BM33" s="66"/>
      <c r="BN33" s="66"/>
      <c r="BO33" s="66"/>
      <c r="BP33" s="66"/>
      <c r="BQ33" s="66"/>
      <c r="BR33" s="66"/>
      <c r="BS33" s="66"/>
      <c r="BT33" s="66"/>
      <c r="BU33" s="66"/>
      <c r="BV33" s="66"/>
      <c r="BW33" s="66"/>
      <c r="BX33" s="66"/>
      <c r="BY33" s="66"/>
      <c r="BZ33" s="67"/>
    </row>
    <row r="34" spans="1:78" ht="13.5" customHeight="1" x14ac:dyDescent="0.15">
      <c r="A34" s="2"/>
      <c r="B34" s="4"/>
      <c r="C34" s="1"/>
      <c r="D34" s="1"/>
      <c r="E34" s="1"/>
      <c r="F34" s="1"/>
      <c r="G34" s="1"/>
      <c r="H34" s="1"/>
      <c r="I34" s="1"/>
      <c r="J34" s="1"/>
      <c r="K34" s="1"/>
      <c r="L34" s="1"/>
      <c r="M34" s="1"/>
      <c r="N34" s="1"/>
      <c r="O34" s="1"/>
      <c r="P34" s="1"/>
      <c r="Q34" s="10"/>
      <c r="R34" s="1"/>
      <c r="S34" s="1"/>
      <c r="T34" s="1"/>
      <c r="U34" s="1"/>
      <c r="V34" s="1"/>
      <c r="W34" s="1"/>
      <c r="X34" s="1"/>
      <c r="Y34" s="1"/>
      <c r="Z34" s="1"/>
      <c r="AA34" s="1"/>
      <c r="AB34" s="1"/>
      <c r="AC34" s="1"/>
      <c r="AD34" s="1"/>
      <c r="AE34" s="1"/>
      <c r="AF34" s="10"/>
      <c r="AG34" s="1"/>
      <c r="AH34" s="1"/>
      <c r="AI34" s="1"/>
      <c r="AJ34" s="1"/>
      <c r="AK34" s="1"/>
      <c r="AL34" s="1"/>
      <c r="AM34" s="1"/>
      <c r="AN34" s="1"/>
      <c r="AO34" s="1"/>
      <c r="AP34" s="1"/>
      <c r="AQ34" s="1"/>
      <c r="AR34" s="1"/>
      <c r="AS34" s="1"/>
      <c r="AT34" s="1"/>
      <c r="AU34" s="10"/>
      <c r="AV34" s="1"/>
      <c r="AW34" s="1"/>
      <c r="AX34" s="1"/>
      <c r="AY34" s="1"/>
      <c r="AZ34" s="1"/>
      <c r="BA34" s="1"/>
      <c r="BB34" s="1"/>
      <c r="BC34" s="1"/>
      <c r="BD34" s="1"/>
      <c r="BE34" s="1"/>
      <c r="BF34" s="1"/>
      <c r="BG34" s="1"/>
      <c r="BH34" s="1"/>
      <c r="BI34" s="1"/>
      <c r="BJ34" s="11"/>
      <c r="BK34" s="2"/>
      <c r="BL34" s="65"/>
      <c r="BM34" s="66"/>
      <c r="BN34" s="66"/>
      <c r="BO34" s="66"/>
      <c r="BP34" s="66"/>
      <c r="BQ34" s="66"/>
      <c r="BR34" s="66"/>
      <c r="BS34" s="66"/>
      <c r="BT34" s="66"/>
      <c r="BU34" s="66"/>
      <c r="BV34" s="66"/>
      <c r="BW34" s="66"/>
      <c r="BX34" s="66"/>
      <c r="BY34" s="66"/>
      <c r="BZ34" s="67"/>
    </row>
    <row r="35" spans="1:78" ht="13.5" customHeight="1" x14ac:dyDescent="0.15">
      <c r="A35" s="2"/>
      <c r="B35" s="4"/>
      <c r="C35" s="1"/>
      <c r="D35" s="1"/>
      <c r="E35" s="1"/>
      <c r="F35" s="1"/>
      <c r="G35" s="1"/>
      <c r="H35" s="1"/>
      <c r="I35" s="1"/>
      <c r="J35" s="1"/>
      <c r="K35" s="1"/>
      <c r="L35" s="1"/>
      <c r="M35" s="1"/>
      <c r="N35" s="1"/>
      <c r="O35" s="1"/>
      <c r="P35" s="1"/>
      <c r="Q35" s="10"/>
      <c r="R35" s="1"/>
      <c r="S35" s="1"/>
      <c r="T35" s="1"/>
      <c r="U35" s="1"/>
      <c r="V35" s="1"/>
      <c r="W35" s="1"/>
      <c r="X35" s="1"/>
      <c r="Y35" s="1"/>
      <c r="Z35" s="1"/>
      <c r="AA35" s="1"/>
      <c r="AB35" s="1"/>
      <c r="AC35" s="1"/>
      <c r="AD35" s="1"/>
      <c r="AE35" s="1"/>
      <c r="AF35" s="10"/>
      <c r="AG35" s="1"/>
      <c r="AH35" s="1"/>
      <c r="AI35" s="1"/>
      <c r="AJ35" s="1"/>
      <c r="AK35" s="1"/>
      <c r="AL35" s="1"/>
      <c r="AM35" s="1"/>
      <c r="AN35" s="1"/>
      <c r="AO35" s="1"/>
      <c r="AP35" s="1"/>
      <c r="AQ35" s="1"/>
      <c r="AR35" s="1"/>
      <c r="AS35" s="1"/>
      <c r="AT35" s="1"/>
      <c r="AU35" s="10"/>
      <c r="AV35" s="1"/>
      <c r="AW35" s="1"/>
      <c r="AX35" s="1"/>
      <c r="AY35" s="1"/>
      <c r="AZ35" s="1"/>
      <c r="BA35" s="1"/>
      <c r="BB35" s="1"/>
      <c r="BC35" s="1"/>
      <c r="BD35" s="1"/>
      <c r="BE35" s="1"/>
      <c r="BF35" s="1"/>
      <c r="BG35" s="1"/>
      <c r="BH35" s="1"/>
      <c r="BI35" s="1"/>
      <c r="BJ35" s="11"/>
      <c r="BK35" s="2"/>
      <c r="BL35" s="65"/>
      <c r="BM35" s="66"/>
      <c r="BN35" s="66"/>
      <c r="BO35" s="66"/>
      <c r="BP35" s="66"/>
      <c r="BQ35" s="66"/>
      <c r="BR35" s="66"/>
      <c r="BS35" s="66"/>
      <c r="BT35" s="66"/>
      <c r="BU35" s="66"/>
      <c r="BV35" s="66"/>
      <c r="BW35" s="66"/>
      <c r="BX35" s="66"/>
      <c r="BY35" s="66"/>
      <c r="BZ35" s="67"/>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11"/>
      <c r="BK36" s="2"/>
      <c r="BL36" s="65"/>
      <c r="BM36" s="66"/>
      <c r="BN36" s="66"/>
      <c r="BO36" s="66"/>
      <c r="BP36" s="66"/>
      <c r="BQ36" s="66"/>
      <c r="BR36" s="66"/>
      <c r="BS36" s="66"/>
      <c r="BT36" s="66"/>
      <c r="BU36" s="66"/>
      <c r="BV36" s="66"/>
      <c r="BW36" s="66"/>
      <c r="BX36" s="66"/>
      <c r="BY36" s="66"/>
      <c r="BZ36" s="67"/>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11"/>
      <c r="BK37" s="2"/>
      <c r="BL37" s="65"/>
      <c r="BM37" s="66"/>
      <c r="BN37" s="66"/>
      <c r="BO37" s="66"/>
      <c r="BP37" s="66"/>
      <c r="BQ37" s="66"/>
      <c r="BR37" s="66"/>
      <c r="BS37" s="66"/>
      <c r="BT37" s="66"/>
      <c r="BU37" s="66"/>
      <c r="BV37" s="66"/>
      <c r="BW37" s="66"/>
      <c r="BX37" s="66"/>
      <c r="BY37" s="66"/>
      <c r="BZ37" s="67"/>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11"/>
      <c r="BK38" s="2"/>
      <c r="BL38" s="65"/>
      <c r="BM38" s="66"/>
      <c r="BN38" s="66"/>
      <c r="BO38" s="66"/>
      <c r="BP38" s="66"/>
      <c r="BQ38" s="66"/>
      <c r="BR38" s="66"/>
      <c r="BS38" s="66"/>
      <c r="BT38" s="66"/>
      <c r="BU38" s="66"/>
      <c r="BV38" s="66"/>
      <c r="BW38" s="66"/>
      <c r="BX38" s="66"/>
      <c r="BY38" s="66"/>
      <c r="BZ38" s="67"/>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11"/>
      <c r="BK39" s="2"/>
      <c r="BL39" s="65"/>
      <c r="BM39" s="66"/>
      <c r="BN39" s="66"/>
      <c r="BO39" s="66"/>
      <c r="BP39" s="66"/>
      <c r="BQ39" s="66"/>
      <c r="BR39" s="66"/>
      <c r="BS39" s="66"/>
      <c r="BT39" s="66"/>
      <c r="BU39" s="66"/>
      <c r="BV39" s="66"/>
      <c r="BW39" s="66"/>
      <c r="BX39" s="66"/>
      <c r="BY39" s="66"/>
      <c r="BZ39" s="67"/>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11"/>
      <c r="BK40" s="2"/>
      <c r="BL40" s="65"/>
      <c r="BM40" s="66"/>
      <c r="BN40" s="66"/>
      <c r="BO40" s="66"/>
      <c r="BP40" s="66"/>
      <c r="BQ40" s="66"/>
      <c r="BR40" s="66"/>
      <c r="BS40" s="66"/>
      <c r="BT40" s="66"/>
      <c r="BU40" s="66"/>
      <c r="BV40" s="66"/>
      <c r="BW40" s="66"/>
      <c r="BX40" s="66"/>
      <c r="BY40" s="66"/>
      <c r="BZ40" s="67"/>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11"/>
      <c r="BK41" s="2"/>
      <c r="BL41" s="65"/>
      <c r="BM41" s="66"/>
      <c r="BN41" s="66"/>
      <c r="BO41" s="66"/>
      <c r="BP41" s="66"/>
      <c r="BQ41" s="66"/>
      <c r="BR41" s="66"/>
      <c r="BS41" s="66"/>
      <c r="BT41" s="66"/>
      <c r="BU41" s="66"/>
      <c r="BV41" s="66"/>
      <c r="BW41" s="66"/>
      <c r="BX41" s="66"/>
      <c r="BY41" s="66"/>
      <c r="BZ41" s="67"/>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11"/>
      <c r="BK42" s="2"/>
      <c r="BL42" s="65"/>
      <c r="BM42" s="66"/>
      <c r="BN42" s="66"/>
      <c r="BO42" s="66"/>
      <c r="BP42" s="66"/>
      <c r="BQ42" s="66"/>
      <c r="BR42" s="66"/>
      <c r="BS42" s="66"/>
      <c r="BT42" s="66"/>
      <c r="BU42" s="66"/>
      <c r="BV42" s="66"/>
      <c r="BW42" s="66"/>
      <c r="BX42" s="66"/>
      <c r="BY42" s="66"/>
      <c r="BZ42" s="67"/>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11"/>
      <c r="BK43" s="2"/>
      <c r="BL43" s="65"/>
      <c r="BM43" s="66"/>
      <c r="BN43" s="66"/>
      <c r="BO43" s="66"/>
      <c r="BP43" s="66"/>
      <c r="BQ43" s="66"/>
      <c r="BR43" s="66"/>
      <c r="BS43" s="66"/>
      <c r="BT43" s="66"/>
      <c r="BU43" s="66"/>
      <c r="BV43" s="66"/>
      <c r="BW43" s="66"/>
      <c r="BX43" s="66"/>
      <c r="BY43" s="66"/>
      <c r="BZ43" s="67"/>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11"/>
      <c r="BK44" s="2"/>
      <c r="BL44" s="68"/>
      <c r="BM44" s="69"/>
      <c r="BN44" s="69"/>
      <c r="BO44" s="69"/>
      <c r="BP44" s="69"/>
      <c r="BQ44" s="69"/>
      <c r="BR44" s="69"/>
      <c r="BS44" s="69"/>
      <c r="BT44" s="69"/>
      <c r="BU44" s="69"/>
      <c r="BV44" s="69"/>
      <c r="BW44" s="69"/>
      <c r="BX44" s="69"/>
      <c r="BY44" s="69"/>
      <c r="BZ44" s="7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11"/>
      <c r="BK45" s="2"/>
      <c r="BL45" s="59" t="s">
        <v>44</v>
      </c>
      <c r="BM45" s="60"/>
      <c r="BN45" s="60"/>
      <c r="BO45" s="60"/>
      <c r="BP45" s="60"/>
      <c r="BQ45" s="60"/>
      <c r="BR45" s="60"/>
      <c r="BS45" s="60"/>
      <c r="BT45" s="60"/>
      <c r="BU45" s="60"/>
      <c r="BV45" s="60"/>
      <c r="BW45" s="60"/>
      <c r="BX45" s="60"/>
      <c r="BY45" s="60"/>
      <c r="BZ45" s="61"/>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11"/>
      <c r="BK46" s="2"/>
      <c r="BL46" s="62"/>
      <c r="BM46" s="63"/>
      <c r="BN46" s="63"/>
      <c r="BO46" s="63"/>
      <c r="BP46" s="63"/>
      <c r="BQ46" s="63"/>
      <c r="BR46" s="63"/>
      <c r="BS46" s="63"/>
      <c r="BT46" s="63"/>
      <c r="BU46" s="63"/>
      <c r="BV46" s="63"/>
      <c r="BW46" s="63"/>
      <c r="BX46" s="63"/>
      <c r="BY46" s="63"/>
      <c r="BZ46" s="64"/>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11"/>
      <c r="BK47" s="2"/>
      <c r="BL47" s="65" t="s">
        <v>7</v>
      </c>
      <c r="BM47" s="66"/>
      <c r="BN47" s="66"/>
      <c r="BO47" s="66"/>
      <c r="BP47" s="66"/>
      <c r="BQ47" s="66"/>
      <c r="BR47" s="66"/>
      <c r="BS47" s="66"/>
      <c r="BT47" s="66"/>
      <c r="BU47" s="66"/>
      <c r="BV47" s="66"/>
      <c r="BW47" s="66"/>
      <c r="BX47" s="66"/>
      <c r="BY47" s="66"/>
      <c r="BZ47" s="67"/>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11"/>
      <c r="BK48" s="2"/>
      <c r="BL48" s="65"/>
      <c r="BM48" s="66"/>
      <c r="BN48" s="66"/>
      <c r="BO48" s="66"/>
      <c r="BP48" s="66"/>
      <c r="BQ48" s="66"/>
      <c r="BR48" s="66"/>
      <c r="BS48" s="66"/>
      <c r="BT48" s="66"/>
      <c r="BU48" s="66"/>
      <c r="BV48" s="66"/>
      <c r="BW48" s="66"/>
      <c r="BX48" s="66"/>
      <c r="BY48" s="66"/>
      <c r="BZ48" s="67"/>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11"/>
      <c r="BK49" s="2"/>
      <c r="BL49" s="65"/>
      <c r="BM49" s="66"/>
      <c r="BN49" s="66"/>
      <c r="BO49" s="66"/>
      <c r="BP49" s="66"/>
      <c r="BQ49" s="66"/>
      <c r="BR49" s="66"/>
      <c r="BS49" s="66"/>
      <c r="BT49" s="66"/>
      <c r="BU49" s="66"/>
      <c r="BV49" s="66"/>
      <c r="BW49" s="66"/>
      <c r="BX49" s="66"/>
      <c r="BY49" s="66"/>
      <c r="BZ49" s="67"/>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11"/>
      <c r="BK50" s="2"/>
      <c r="BL50" s="65"/>
      <c r="BM50" s="66"/>
      <c r="BN50" s="66"/>
      <c r="BO50" s="66"/>
      <c r="BP50" s="66"/>
      <c r="BQ50" s="66"/>
      <c r="BR50" s="66"/>
      <c r="BS50" s="66"/>
      <c r="BT50" s="66"/>
      <c r="BU50" s="66"/>
      <c r="BV50" s="66"/>
      <c r="BW50" s="66"/>
      <c r="BX50" s="66"/>
      <c r="BY50" s="66"/>
      <c r="BZ50" s="67"/>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11"/>
      <c r="BK51" s="2"/>
      <c r="BL51" s="65"/>
      <c r="BM51" s="66"/>
      <c r="BN51" s="66"/>
      <c r="BO51" s="66"/>
      <c r="BP51" s="66"/>
      <c r="BQ51" s="66"/>
      <c r="BR51" s="66"/>
      <c r="BS51" s="66"/>
      <c r="BT51" s="66"/>
      <c r="BU51" s="66"/>
      <c r="BV51" s="66"/>
      <c r="BW51" s="66"/>
      <c r="BX51" s="66"/>
      <c r="BY51" s="66"/>
      <c r="BZ51" s="67"/>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11"/>
      <c r="BK52" s="2"/>
      <c r="BL52" s="65"/>
      <c r="BM52" s="66"/>
      <c r="BN52" s="66"/>
      <c r="BO52" s="66"/>
      <c r="BP52" s="66"/>
      <c r="BQ52" s="66"/>
      <c r="BR52" s="66"/>
      <c r="BS52" s="66"/>
      <c r="BT52" s="66"/>
      <c r="BU52" s="66"/>
      <c r="BV52" s="66"/>
      <c r="BW52" s="66"/>
      <c r="BX52" s="66"/>
      <c r="BY52" s="66"/>
      <c r="BZ52" s="67"/>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11"/>
      <c r="BK53" s="2"/>
      <c r="BL53" s="65"/>
      <c r="BM53" s="66"/>
      <c r="BN53" s="66"/>
      <c r="BO53" s="66"/>
      <c r="BP53" s="66"/>
      <c r="BQ53" s="66"/>
      <c r="BR53" s="66"/>
      <c r="BS53" s="66"/>
      <c r="BT53" s="66"/>
      <c r="BU53" s="66"/>
      <c r="BV53" s="66"/>
      <c r="BW53" s="66"/>
      <c r="BX53" s="66"/>
      <c r="BY53" s="66"/>
      <c r="BZ53" s="67"/>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11"/>
      <c r="BK54" s="2"/>
      <c r="BL54" s="65"/>
      <c r="BM54" s="66"/>
      <c r="BN54" s="66"/>
      <c r="BO54" s="66"/>
      <c r="BP54" s="66"/>
      <c r="BQ54" s="66"/>
      <c r="BR54" s="66"/>
      <c r="BS54" s="66"/>
      <c r="BT54" s="66"/>
      <c r="BU54" s="66"/>
      <c r="BV54" s="66"/>
      <c r="BW54" s="66"/>
      <c r="BX54" s="66"/>
      <c r="BY54" s="66"/>
      <c r="BZ54" s="67"/>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11"/>
      <c r="BK55" s="2"/>
      <c r="BL55" s="65"/>
      <c r="BM55" s="66"/>
      <c r="BN55" s="66"/>
      <c r="BO55" s="66"/>
      <c r="BP55" s="66"/>
      <c r="BQ55" s="66"/>
      <c r="BR55" s="66"/>
      <c r="BS55" s="66"/>
      <c r="BT55" s="66"/>
      <c r="BU55" s="66"/>
      <c r="BV55" s="66"/>
      <c r="BW55" s="66"/>
      <c r="BX55" s="66"/>
      <c r="BY55" s="66"/>
      <c r="BZ55" s="67"/>
    </row>
    <row r="56" spans="1:78" ht="13.5" customHeight="1" x14ac:dyDescent="0.15">
      <c r="A56" s="2"/>
      <c r="B56" s="4"/>
      <c r="C56" s="1"/>
      <c r="D56" s="1"/>
      <c r="E56" s="1"/>
      <c r="F56" s="1"/>
      <c r="G56" s="1"/>
      <c r="H56" s="1"/>
      <c r="I56" s="1"/>
      <c r="J56" s="1"/>
      <c r="K56" s="1"/>
      <c r="L56" s="1"/>
      <c r="M56" s="1"/>
      <c r="N56" s="1"/>
      <c r="O56" s="1"/>
      <c r="P56" s="1"/>
      <c r="Q56" s="10"/>
      <c r="R56" s="1"/>
      <c r="S56" s="1"/>
      <c r="T56" s="1"/>
      <c r="U56" s="1"/>
      <c r="V56" s="1"/>
      <c r="W56" s="1"/>
      <c r="X56" s="1"/>
      <c r="Y56" s="1"/>
      <c r="Z56" s="1"/>
      <c r="AA56" s="1"/>
      <c r="AB56" s="1"/>
      <c r="AC56" s="1"/>
      <c r="AD56" s="1"/>
      <c r="AE56" s="1"/>
      <c r="AF56" s="10"/>
      <c r="AG56" s="1"/>
      <c r="AH56" s="1"/>
      <c r="AI56" s="1"/>
      <c r="AJ56" s="1"/>
      <c r="AK56" s="1"/>
      <c r="AL56" s="1"/>
      <c r="AM56" s="1"/>
      <c r="AN56" s="1"/>
      <c r="AO56" s="1"/>
      <c r="AP56" s="1"/>
      <c r="AQ56" s="1"/>
      <c r="AR56" s="1"/>
      <c r="AS56" s="1"/>
      <c r="AT56" s="1"/>
      <c r="AU56" s="10"/>
      <c r="AV56" s="1"/>
      <c r="AW56" s="1"/>
      <c r="AX56" s="1"/>
      <c r="AY56" s="1"/>
      <c r="AZ56" s="1"/>
      <c r="BA56" s="1"/>
      <c r="BB56" s="1"/>
      <c r="BC56" s="1"/>
      <c r="BD56" s="1"/>
      <c r="BE56" s="1"/>
      <c r="BF56" s="1"/>
      <c r="BG56" s="1"/>
      <c r="BH56" s="1"/>
      <c r="BI56" s="1"/>
      <c r="BJ56" s="11"/>
      <c r="BK56" s="2"/>
      <c r="BL56" s="65"/>
      <c r="BM56" s="66"/>
      <c r="BN56" s="66"/>
      <c r="BO56" s="66"/>
      <c r="BP56" s="66"/>
      <c r="BQ56" s="66"/>
      <c r="BR56" s="66"/>
      <c r="BS56" s="66"/>
      <c r="BT56" s="66"/>
      <c r="BU56" s="66"/>
      <c r="BV56" s="66"/>
      <c r="BW56" s="66"/>
      <c r="BX56" s="66"/>
      <c r="BY56" s="66"/>
      <c r="BZ56" s="67"/>
    </row>
    <row r="57" spans="1:78" ht="13.5" customHeight="1" x14ac:dyDescent="0.15">
      <c r="A57" s="2"/>
      <c r="B57" s="4"/>
      <c r="C57" s="1"/>
      <c r="D57" s="1"/>
      <c r="E57" s="1"/>
      <c r="F57" s="1"/>
      <c r="G57" s="1"/>
      <c r="H57" s="1"/>
      <c r="I57" s="1"/>
      <c r="J57" s="1"/>
      <c r="K57" s="1"/>
      <c r="L57" s="1"/>
      <c r="M57" s="1"/>
      <c r="N57" s="1"/>
      <c r="O57" s="1"/>
      <c r="P57" s="1"/>
      <c r="Q57" s="10"/>
      <c r="R57" s="1"/>
      <c r="S57" s="1"/>
      <c r="T57" s="1"/>
      <c r="U57" s="1"/>
      <c r="V57" s="1"/>
      <c r="W57" s="1"/>
      <c r="X57" s="1"/>
      <c r="Y57" s="1"/>
      <c r="Z57" s="1"/>
      <c r="AA57" s="1"/>
      <c r="AB57" s="1"/>
      <c r="AC57" s="1"/>
      <c r="AD57" s="1"/>
      <c r="AE57" s="1"/>
      <c r="AF57" s="10"/>
      <c r="AG57" s="1"/>
      <c r="AH57" s="1"/>
      <c r="AI57" s="1"/>
      <c r="AJ57" s="1"/>
      <c r="AK57" s="1"/>
      <c r="AL57" s="1"/>
      <c r="AM57" s="1"/>
      <c r="AN57" s="1"/>
      <c r="AO57" s="1"/>
      <c r="AP57" s="1"/>
      <c r="AQ57" s="1"/>
      <c r="AR57" s="1"/>
      <c r="AS57" s="1"/>
      <c r="AT57" s="1"/>
      <c r="AU57" s="10"/>
      <c r="AV57" s="1"/>
      <c r="AW57" s="1"/>
      <c r="AX57" s="1"/>
      <c r="AY57" s="1"/>
      <c r="AZ57" s="1"/>
      <c r="BA57" s="1"/>
      <c r="BB57" s="1"/>
      <c r="BC57" s="1"/>
      <c r="BD57" s="1"/>
      <c r="BE57" s="1"/>
      <c r="BF57" s="1"/>
      <c r="BG57" s="1"/>
      <c r="BH57" s="1"/>
      <c r="BI57" s="1"/>
      <c r="BJ57" s="11"/>
      <c r="BK57" s="2"/>
      <c r="BL57" s="65"/>
      <c r="BM57" s="66"/>
      <c r="BN57" s="66"/>
      <c r="BO57" s="66"/>
      <c r="BP57" s="66"/>
      <c r="BQ57" s="66"/>
      <c r="BR57" s="66"/>
      <c r="BS57" s="66"/>
      <c r="BT57" s="66"/>
      <c r="BU57" s="66"/>
      <c r="BV57" s="66"/>
      <c r="BW57" s="66"/>
      <c r="BX57" s="66"/>
      <c r="BY57" s="66"/>
      <c r="BZ57" s="67"/>
    </row>
    <row r="58" spans="1:78" ht="13.5" customHeight="1" x14ac:dyDescent="0.15">
      <c r="A58" s="2"/>
      <c r="B58" s="4"/>
      <c r="C58" s="7"/>
      <c r="D58" s="7"/>
      <c r="E58" s="7"/>
      <c r="F58" s="7"/>
      <c r="G58" s="7"/>
      <c r="H58" s="7"/>
      <c r="I58" s="7"/>
      <c r="J58" s="7"/>
      <c r="K58" s="7"/>
      <c r="L58" s="7"/>
      <c r="M58" s="7"/>
      <c r="N58" s="7"/>
      <c r="O58" s="7"/>
      <c r="P58" s="7"/>
      <c r="Q58" s="10"/>
      <c r="R58" s="7"/>
      <c r="S58" s="7"/>
      <c r="T58" s="7"/>
      <c r="U58" s="7"/>
      <c r="V58" s="7"/>
      <c r="W58" s="7"/>
      <c r="X58" s="7"/>
      <c r="Y58" s="7"/>
      <c r="Z58" s="7"/>
      <c r="AA58" s="7"/>
      <c r="AB58" s="7"/>
      <c r="AC58" s="7"/>
      <c r="AD58" s="7"/>
      <c r="AE58" s="7"/>
      <c r="AF58" s="10"/>
      <c r="AG58" s="7"/>
      <c r="AH58" s="7"/>
      <c r="AI58" s="7"/>
      <c r="AJ58" s="7"/>
      <c r="AK58" s="7"/>
      <c r="AL58" s="7"/>
      <c r="AM58" s="7"/>
      <c r="AN58" s="7"/>
      <c r="AO58" s="7"/>
      <c r="AP58" s="7"/>
      <c r="AQ58" s="7"/>
      <c r="AR58" s="7"/>
      <c r="AS58" s="7"/>
      <c r="AT58" s="7"/>
      <c r="AU58" s="10"/>
      <c r="AV58" s="7"/>
      <c r="AW58" s="7"/>
      <c r="AX58" s="7"/>
      <c r="AY58" s="7"/>
      <c r="AZ58" s="7"/>
      <c r="BA58" s="7"/>
      <c r="BB58" s="7"/>
      <c r="BC58" s="7"/>
      <c r="BD58" s="7"/>
      <c r="BE58" s="7"/>
      <c r="BF58" s="7"/>
      <c r="BG58" s="7"/>
      <c r="BH58" s="7"/>
      <c r="BI58" s="7"/>
      <c r="BJ58" s="11"/>
      <c r="BK58" s="2"/>
      <c r="BL58" s="65"/>
      <c r="BM58" s="66"/>
      <c r="BN58" s="66"/>
      <c r="BO58" s="66"/>
      <c r="BP58" s="66"/>
      <c r="BQ58" s="66"/>
      <c r="BR58" s="66"/>
      <c r="BS58" s="66"/>
      <c r="BT58" s="66"/>
      <c r="BU58" s="66"/>
      <c r="BV58" s="66"/>
      <c r="BW58" s="66"/>
      <c r="BX58" s="66"/>
      <c r="BY58" s="66"/>
      <c r="BZ58" s="67"/>
    </row>
    <row r="59" spans="1:78" ht="13.5" customHeight="1" x14ac:dyDescent="0.15">
      <c r="A59" s="2"/>
      <c r="B59" s="5"/>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12"/>
      <c r="BK59" s="2"/>
      <c r="BL59" s="65"/>
      <c r="BM59" s="66"/>
      <c r="BN59" s="66"/>
      <c r="BO59" s="66"/>
      <c r="BP59" s="66"/>
      <c r="BQ59" s="66"/>
      <c r="BR59" s="66"/>
      <c r="BS59" s="66"/>
      <c r="BT59" s="66"/>
      <c r="BU59" s="66"/>
      <c r="BV59" s="66"/>
      <c r="BW59" s="66"/>
      <c r="BX59" s="66"/>
      <c r="BY59" s="66"/>
      <c r="BZ59" s="67"/>
    </row>
    <row r="60" spans="1:78" ht="13.5" customHeight="1" x14ac:dyDescent="0.15">
      <c r="A60" s="2"/>
      <c r="B60" s="56" t="s">
        <v>11</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65"/>
      <c r="BM60" s="66"/>
      <c r="BN60" s="66"/>
      <c r="BO60" s="66"/>
      <c r="BP60" s="66"/>
      <c r="BQ60" s="66"/>
      <c r="BR60" s="66"/>
      <c r="BS60" s="66"/>
      <c r="BT60" s="66"/>
      <c r="BU60" s="66"/>
      <c r="BV60" s="66"/>
      <c r="BW60" s="66"/>
      <c r="BX60" s="66"/>
      <c r="BY60" s="66"/>
      <c r="BZ60" s="67"/>
    </row>
    <row r="61" spans="1:78" ht="13.5" customHeight="1" x14ac:dyDescent="0.15">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65"/>
      <c r="BM61" s="66"/>
      <c r="BN61" s="66"/>
      <c r="BO61" s="66"/>
      <c r="BP61" s="66"/>
      <c r="BQ61" s="66"/>
      <c r="BR61" s="66"/>
      <c r="BS61" s="66"/>
      <c r="BT61" s="66"/>
      <c r="BU61" s="66"/>
      <c r="BV61" s="66"/>
      <c r="BW61" s="66"/>
      <c r="BX61" s="66"/>
      <c r="BY61" s="66"/>
      <c r="BZ61" s="67"/>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11"/>
      <c r="BK62" s="2"/>
      <c r="BL62" s="65"/>
      <c r="BM62" s="66"/>
      <c r="BN62" s="66"/>
      <c r="BO62" s="66"/>
      <c r="BP62" s="66"/>
      <c r="BQ62" s="66"/>
      <c r="BR62" s="66"/>
      <c r="BS62" s="66"/>
      <c r="BT62" s="66"/>
      <c r="BU62" s="66"/>
      <c r="BV62" s="66"/>
      <c r="BW62" s="66"/>
      <c r="BX62" s="66"/>
      <c r="BY62" s="66"/>
      <c r="BZ62" s="67"/>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11"/>
      <c r="BK63" s="2"/>
      <c r="BL63" s="68"/>
      <c r="BM63" s="69"/>
      <c r="BN63" s="69"/>
      <c r="BO63" s="69"/>
      <c r="BP63" s="69"/>
      <c r="BQ63" s="69"/>
      <c r="BR63" s="69"/>
      <c r="BS63" s="69"/>
      <c r="BT63" s="69"/>
      <c r="BU63" s="69"/>
      <c r="BV63" s="69"/>
      <c r="BW63" s="69"/>
      <c r="BX63" s="69"/>
      <c r="BY63" s="69"/>
      <c r="BZ63" s="7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11"/>
      <c r="BK64" s="2"/>
      <c r="BL64" s="59" t="s">
        <v>10</v>
      </c>
      <c r="BM64" s="60"/>
      <c r="BN64" s="60"/>
      <c r="BO64" s="60"/>
      <c r="BP64" s="60"/>
      <c r="BQ64" s="60"/>
      <c r="BR64" s="60"/>
      <c r="BS64" s="60"/>
      <c r="BT64" s="60"/>
      <c r="BU64" s="60"/>
      <c r="BV64" s="60"/>
      <c r="BW64" s="60"/>
      <c r="BX64" s="60"/>
      <c r="BY64" s="60"/>
      <c r="BZ64" s="61"/>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11"/>
      <c r="BK65" s="2"/>
      <c r="BL65" s="62"/>
      <c r="BM65" s="63"/>
      <c r="BN65" s="63"/>
      <c r="BO65" s="63"/>
      <c r="BP65" s="63"/>
      <c r="BQ65" s="63"/>
      <c r="BR65" s="63"/>
      <c r="BS65" s="63"/>
      <c r="BT65" s="63"/>
      <c r="BU65" s="63"/>
      <c r="BV65" s="63"/>
      <c r="BW65" s="63"/>
      <c r="BX65" s="63"/>
      <c r="BY65" s="63"/>
      <c r="BZ65" s="64"/>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11"/>
      <c r="BK66" s="2"/>
      <c r="BL66" s="65" t="s">
        <v>113</v>
      </c>
      <c r="BM66" s="66"/>
      <c r="BN66" s="66"/>
      <c r="BO66" s="66"/>
      <c r="BP66" s="66"/>
      <c r="BQ66" s="66"/>
      <c r="BR66" s="66"/>
      <c r="BS66" s="66"/>
      <c r="BT66" s="66"/>
      <c r="BU66" s="66"/>
      <c r="BV66" s="66"/>
      <c r="BW66" s="66"/>
      <c r="BX66" s="66"/>
      <c r="BY66" s="66"/>
      <c r="BZ66" s="67"/>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11"/>
      <c r="BK67" s="2"/>
      <c r="BL67" s="65"/>
      <c r="BM67" s="66"/>
      <c r="BN67" s="66"/>
      <c r="BO67" s="66"/>
      <c r="BP67" s="66"/>
      <c r="BQ67" s="66"/>
      <c r="BR67" s="66"/>
      <c r="BS67" s="66"/>
      <c r="BT67" s="66"/>
      <c r="BU67" s="66"/>
      <c r="BV67" s="66"/>
      <c r="BW67" s="66"/>
      <c r="BX67" s="66"/>
      <c r="BY67" s="66"/>
      <c r="BZ67" s="67"/>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11"/>
      <c r="BK68" s="2"/>
      <c r="BL68" s="65"/>
      <c r="BM68" s="66"/>
      <c r="BN68" s="66"/>
      <c r="BO68" s="66"/>
      <c r="BP68" s="66"/>
      <c r="BQ68" s="66"/>
      <c r="BR68" s="66"/>
      <c r="BS68" s="66"/>
      <c r="BT68" s="66"/>
      <c r="BU68" s="66"/>
      <c r="BV68" s="66"/>
      <c r="BW68" s="66"/>
      <c r="BX68" s="66"/>
      <c r="BY68" s="66"/>
      <c r="BZ68" s="67"/>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11"/>
      <c r="BK69" s="2"/>
      <c r="BL69" s="65"/>
      <c r="BM69" s="66"/>
      <c r="BN69" s="66"/>
      <c r="BO69" s="66"/>
      <c r="BP69" s="66"/>
      <c r="BQ69" s="66"/>
      <c r="BR69" s="66"/>
      <c r="BS69" s="66"/>
      <c r="BT69" s="66"/>
      <c r="BU69" s="66"/>
      <c r="BV69" s="66"/>
      <c r="BW69" s="66"/>
      <c r="BX69" s="66"/>
      <c r="BY69" s="66"/>
      <c r="BZ69" s="67"/>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11"/>
      <c r="BK70" s="2"/>
      <c r="BL70" s="65"/>
      <c r="BM70" s="66"/>
      <c r="BN70" s="66"/>
      <c r="BO70" s="66"/>
      <c r="BP70" s="66"/>
      <c r="BQ70" s="66"/>
      <c r="BR70" s="66"/>
      <c r="BS70" s="66"/>
      <c r="BT70" s="66"/>
      <c r="BU70" s="66"/>
      <c r="BV70" s="66"/>
      <c r="BW70" s="66"/>
      <c r="BX70" s="66"/>
      <c r="BY70" s="66"/>
      <c r="BZ70" s="67"/>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11"/>
      <c r="BK71" s="2"/>
      <c r="BL71" s="65"/>
      <c r="BM71" s="66"/>
      <c r="BN71" s="66"/>
      <c r="BO71" s="66"/>
      <c r="BP71" s="66"/>
      <c r="BQ71" s="66"/>
      <c r="BR71" s="66"/>
      <c r="BS71" s="66"/>
      <c r="BT71" s="66"/>
      <c r="BU71" s="66"/>
      <c r="BV71" s="66"/>
      <c r="BW71" s="66"/>
      <c r="BX71" s="66"/>
      <c r="BY71" s="66"/>
      <c r="BZ71" s="67"/>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11"/>
      <c r="BK72" s="2"/>
      <c r="BL72" s="65"/>
      <c r="BM72" s="66"/>
      <c r="BN72" s="66"/>
      <c r="BO72" s="66"/>
      <c r="BP72" s="66"/>
      <c r="BQ72" s="66"/>
      <c r="BR72" s="66"/>
      <c r="BS72" s="66"/>
      <c r="BT72" s="66"/>
      <c r="BU72" s="66"/>
      <c r="BV72" s="66"/>
      <c r="BW72" s="66"/>
      <c r="BX72" s="66"/>
      <c r="BY72" s="66"/>
      <c r="BZ72" s="67"/>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11"/>
      <c r="BK73" s="2"/>
      <c r="BL73" s="65"/>
      <c r="BM73" s="66"/>
      <c r="BN73" s="66"/>
      <c r="BO73" s="66"/>
      <c r="BP73" s="66"/>
      <c r="BQ73" s="66"/>
      <c r="BR73" s="66"/>
      <c r="BS73" s="66"/>
      <c r="BT73" s="66"/>
      <c r="BU73" s="66"/>
      <c r="BV73" s="66"/>
      <c r="BW73" s="66"/>
      <c r="BX73" s="66"/>
      <c r="BY73" s="66"/>
      <c r="BZ73" s="67"/>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11"/>
      <c r="BK74" s="2"/>
      <c r="BL74" s="65"/>
      <c r="BM74" s="66"/>
      <c r="BN74" s="66"/>
      <c r="BO74" s="66"/>
      <c r="BP74" s="66"/>
      <c r="BQ74" s="66"/>
      <c r="BR74" s="66"/>
      <c r="BS74" s="66"/>
      <c r="BT74" s="66"/>
      <c r="BU74" s="66"/>
      <c r="BV74" s="66"/>
      <c r="BW74" s="66"/>
      <c r="BX74" s="66"/>
      <c r="BY74" s="66"/>
      <c r="BZ74" s="67"/>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11"/>
      <c r="BK75" s="2"/>
      <c r="BL75" s="65"/>
      <c r="BM75" s="66"/>
      <c r="BN75" s="66"/>
      <c r="BO75" s="66"/>
      <c r="BP75" s="66"/>
      <c r="BQ75" s="66"/>
      <c r="BR75" s="66"/>
      <c r="BS75" s="66"/>
      <c r="BT75" s="66"/>
      <c r="BU75" s="66"/>
      <c r="BV75" s="66"/>
      <c r="BW75" s="66"/>
      <c r="BX75" s="66"/>
      <c r="BY75" s="66"/>
      <c r="BZ75" s="67"/>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11"/>
      <c r="BK76" s="2"/>
      <c r="BL76" s="65"/>
      <c r="BM76" s="66"/>
      <c r="BN76" s="66"/>
      <c r="BO76" s="66"/>
      <c r="BP76" s="66"/>
      <c r="BQ76" s="66"/>
      <c r="BR76" s="66"/>
      <c r="BS76" s="66"/>
      <c r="BT76" s="66"/>
      <c r="BU76" s="66"/>
      <c r="BV76" s="66"/>
      <c r="BW76" s="66"/>
      <c r="BX76" s="66"/>
      <c r="BY76" s="66"/>
      <c r="BZ76" s="67"/>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11"/>
      <c r="BK77" s="2"/>
      <c r="BL77" s="65"/>
      <c r="BM77" s="66"/>
      <c r="BN77" s="66"/>
      <c r="BO77" s="66"/>
      <c r="BP77" s="66"/>
      <c r="BQ77" s="66"/>
      <c r="BR77" s="66"/>
      <c r="BS77" s="66"/>
      <c r="BT77" s="66"/>
      <c r="BU77" s="66"/>
      <c r="BV77" s="66"/>
      <c r="BW77" s="66"/>
      <c r="BX77" s="66"/>
      <c r="BY77" s="66"/>
      <c r="BZ77" s="67"/>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11"/>
      <c r="BK78" s="2"/>
      <c r="BL78" s="65"/>
      <c r="BM78" s="66"/>
      <c r="BN78" s="66"/>
      <c r="BO78" s="66"/>
      <c r="BP78" s="66"/>
      <c r="BQ78" s="66"/>
      <c r="BR78" s="66"/>
      <c r="BS78" s="66"/>
      <c r="BT78" s="66"/>
      <c r="BU78" s="66"/>
      <c r="BV78" s="66"/>
      <c r="BW78" s="66"/>
      <c r="BX78" s="66"/>
      <c r="BY78" s="66"/>
      <c r="BZ78" s="67"/>
    </row>
    <row r="79" spans="1:78" ht="13.5" customHeight="1" x14ac:dyDescent="0.15">
      <c r="A79" s="2"/>
      <c r="B79" s="4"/>
      <c r="C79" s="1"/>
      <c r="D79" s="1"/>
      <c r="E79" s="1"/>
      <c r="F79" s="1"/>
      <c r="G79" s="1"/>
      <c r="H79" s="1"/>
      <c r="I79" s="1"/>
      <c r="J79" s="1"/>
      <c r="K79" s="1"/>
      <c r="L79" s="1"/>
      <c r="M79" s="1"/>
      <c r="N79" s="1"/>
      <c r="O79" s="1"/>
      <c r="P79" s="1"/>
      <c r="Q79" s="1"/>
      <c r="R79" s="1"/>
      <c r="S79" s="1"/>
      <c r="T79" s="1"/>
      <c r="U79" s="10"/>
      <c r="V79" s="10"/>
      <c r="W79" s="1"/>
      <c r="X79" s="1"/>
      <c r="Y79" s="1"/>
      <c r="Z79" s="1"/>
      <c r="AA79" s="1"/>
      <c r="AB79" s="1"/>
      <c r="AC79" s="1"/>
      <c r="AD79" s="1"/>
      <c r="AE79" s="1"/>
      <c r="AF79" s="1"/>
      <c r="AG79" s="1"/>
      <c r="AH79" s="1"/>
      <c r="AI79" s="1"/>
      <c r="AJ79" s="1"/>
      <c r="AK79" s="1"/>
      <c r="AL79" s="1"/>
      <c r="AM79" s="1"/>
      <c r="AN79" s="1"/>
      <c r="AO79" s="10"/>
      <c r="AP79" s="10"/>
      <c r="AQ79" s="1"/>
      <c r="AR79" s="1"/>
      <c r="AS79" s="1"/>
      <c r="AT79" s="1"/>
      <c r="AU79" s="1"/>
      <c r="AV79" s="1"/>
      <c r="AW79" s="1"/>
      <c r="AX79" s="1"/>
      <c r="AY79" s="1"/>
      <c r="AZ79" s="1"/>
      <c r="BA79" s="1"/>
      <c r="BB79" s="1"/>
      <c r="BC79" s="1"/>
      <c r="BD79" s="1"/>
      <c r="BE79" s="1"/>
      <c r="BF79" s="1"/>
      <c r="BG79" s="1"/>
      <c r="BH79" s="1"/>
      <c r="BI79" s="2"/>
      <c r="BJ79" s="11"/>
      <c r="BK79" s="2"/>
      <c r="BL79" s="65"/>
      <c r="BM79" s="66"/>
      <c r="BN79" s="66"/>
      <c r="BO79" s="66"/>
      <c r="BP79" s="66"/>
      <c r="BQ79" s="66"/>
      <c r="BR79" s="66"/>
      <c r="BS79" s="66"/>
      <c r="BT79" s="66"/>
      <c r="BU79" s="66"/>
      <c r="BV79" s="66"/>
      <c r="BW79" s="66"/>
      <c r="BX79" s="66"/>
      <c r="BY79" s="66"/>
      <c r="BZ79" s="67"/>
    </row>
    <row r="80" spans="1:78" ht="13.5" customHeight="1" x14ac:dyDescent="0.15">
      <c r="A80" s="2"/>
      <c r="B80" s="4"/>
      <c r="C80" s="1"/>
      <c r="D80" s="1"/>
      <c r="E80" s="1"/>
      <c r="F80" s="1"/>
      <c r="G80" s="1"/>
      <c r="H80" s="1"/>
      <c r="I80" s="1"/>
      <c r="J80" s="1"/>
      <c r="K80" s="1"/>
      <c r="L80" s="1"/>
      <c r="M80" s="1"/>
      <c r="N80" s="1"/>
      <c r="O80" s="1"/>
      <c r="P80" s="1"/>
      <c r="Q80" s="1"/>
      <c r="R80" s="1"/>
      <c r="S80" s="1"/>
      <c r="T80" s="1"/>
      <c r="U80" s="10"/>
      <c r="V80" s="10"/>
      <c r="W80" s="1"/>
      <c r="X80" s="1"/>
      <c r="Y80" s="1"/>
      <c r="Z80" s="1"/>
      <c r="AA80" s="1"/>
      <c r="AB80" s="1"/>
      <c r="AC80" s="1"/>
      <c r="AD80" s="1"/>
      <c r="AE80" s="1"/>
      <c r="AF80" s="1"/>
      <c r="AG80" s="1"/>
      <c r="AH80" s="1"/>
      <c r="AI80" s="1"/>
      <c r="AJ80" s="1"/>
      <c r="AK80" s="1"/>
      <c r="AL80" s="1"/>
      <c r="AM80" s="1"/>
      <c r="AN80" s="1"/>
      <c r="AO80" s="10"/>
      <c r="AP80" s="10"/>
      <c r="AQ80" s="1"/>
      <c r="AR80" s="1"/>
      <c r="AS80" s="1"/>
      <c r="AT80" s="1"/>
      <c r="AU80" s="1"/>
      <c r="AV80" s="1"/>
      <c r="AW80" s="1"/>
      <c r="AX80" s="1"/>
      <c r="AY80" s="1"/>
      <c r="AZ80" s="1"/>
      <c r="BA80" s="1"/>
      <c r="BB80" s="1"/>
      <c r="BC80" s="1"/>
      <c r="BD80" s="1"/>
      <c r="BE80" s="1"/>
      <c r="BF80" s="1"/>
      <c r="BG80" s="1"/>
      <c r="BH80" s="1"/>
      <c r="BI80" s="2"/>
      <c r="BJ80" s="11"/>
      <c r="BK80" s="2"/>
      <c r="BL80" s="65"/>
      <c r="BM80" s="66"/>
      <c r="BN80" s="66"/>
      <c r="BO80" s="66"/>
      <c r="BP80" s="66"/>
      <c r="BQ80" s="66"/>
      <c r="BR80" s="66"/>
      <c r="BS80" s="66"/>
      <c r="BT80" s="66"/>
      <c r="BU80" s="66"/>
      <c r="BV80" s="66"/>
      <c r="BW80" s="66"/>
      <c r="BX80" s="66"/>
      <c r="BY80" s="66"/>
      <c r="BZ80" s="67"/>
    </row>
    <row r="81" spans="1:78" ht="13.5" customHeight="1" x14ac:dyDescent="0.15">
      <c r="A81" s="2"/>
      <c r="B81" s="4"/>
      <c r="C81" s="9"/>
      <c r="D81" s="9"/>
      <c r="E81" s="9"/>
      <c r="F81" s="9"/>
      <c r="G81" s="9"/>
      <c r="H81" s="9"/>
      <c r="I81" s="9"/>
      <c r="J81" s="9"/>
      <c r="K81" s="9"/>
      <c r="L81" s="9"/>
      <c r="M81" s="9"/>
      <c r="N81" s="9"/>
      <c r="O81" s="9"/>
      <c r="P81" s="9"/>
      <c r="Q81" s="9"/>
      <c r="R81" s="9"/>
      <c r="S81" s="9"/>
      <c r="T81" s="9"/>
      <c r="U81" s="2"/>
      <c r="V81" s="2"/>
      <c r="W81" s="9"/>
      <c r="X81" s="9"/>
      <c r="Y81" s="9"/>
      <c r="Z81" s="9"/>
      <c r="AA81" s="9"/>
      <c r="AB81" s="9"/>
      <c r="AC81" s="9"/>
      <c r="AD81" s="9"/>
      <c r="AE81" s="9"/>
      <c r="AF81" s="9"/>
      <c r="AG81" s="9"/>
      <c r="AH81" s="9"/>
      <c r="AI81" s="9"/>
      <c r="AJ81" s="9"/>
      <c r="AK81" s="9"/>
      <c r="AL81" s="9"/>
      <c r="AM81" s="9"/>
      <c r="AN81" s="9"/>
      <c r="AO81" s="2"/>
      <c r="AP81" s="2"/>
      <c r="AQ81" s="9"/>
      <c r="AR81" s="9"/>
      <c r="AS81" s="9"/>
      <c r="AT81" s="9"/>
      <c r="AU81" s="9"/>
      <c r="AV81" s="9"/>
      <c r="AW81" s="9"/>
      <c r="AX81" s="9"/>
      <c r="AY81" s="9"/>
      <c r="AZ81" s="9"/>
      <c r="BA81" s="9"/>
      <c r="BB81" s="9"/>
      <c r="BC81" s="9"/>
      <c r="BD81" s="9"/>
      <c r="BE81" s="9"/>
      <c r="BF81" s="9"/>
      <c r="BG81" s="9"/>
      <c r="BH81" s="9"/>
      <c r="BI81" s="2"/>
      <c r="BJ81" s="11"/>
      <c r="BK81" s="2"/>
      <c r="BL81" s="65"/>
      <c r="BM81" s="66"/>
      <c r="BN81" s="66"/>
      <c r="BO81" s="66"/>
      <c r="BP81" s="66"/>
      <c r="BQ81" s="66"/>
      <c r="BR81" s="66"/>
      <c r="BS81" s="66"/>
      <c r="BT81" s="66"/>
      <c r="BU81" s="66"/>
      <c r="BV81" s="66"/>
      <c r="BW81" s="66"/>
      <c r="BX81" s="66"/>
      <c r="BY81" s="66"/>
      <c r="BZ81" s="67"/>
    </row>
    <row r="82" spans="1:78" ht="13.5" customHeight="1" x14ac:dyDescent="0.15">
      <c r="A82" s="2"/>
      <c r="B82" s="5"/>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12"/>
      <c r="BK82" s="2"/>
      <c r="BL82" s="68"/>
      <c r="BM82" s="69"/>
      <c r="BN82" s="69"/>
      <c r="BO82" s="69"/>
      <c r="BP82" s="69"/>
      <c r="BQ82" s="69"/>
      <c r="BR82" s="69"/>
      <c r="BS82" s="69"/>
      <c r="BT82" s="69"/>
      <c r="BU82" s="69"/>
      <c r="BV82" s="69"/>
      <c r="BW82" s="69"/>
      <c r="BX82" s="69"/>
      <c r="BY82" s="69"/>
      <c r="BZ82" s="70"/>
    </row>
    <row r="83" spans="1:78" x14ac:dyDescent="0.15">
      <c r="C83" s="49" t="s">
        <v>45</v>
      </c>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row>
    <row r="84" spans="1:78" hidden="1" x14ac:dyDescent="0.15">
      <c r="B84" s="6" t="s">
        <v>46</v>
      </c>
      <c r="C84" s="6"/>
      <c r="D84" s="6"/>
      <c r="E84" s="6" t="s">
        <v>48</v>
      </c>
      <c r="F84" s="6" t="s">
        <v>49</v>
      </c>
      <c r="G84" s="6" t="s">
        <v>50</v>
      </c>
      <c r="H84" s="6" t="s">
        <v>43</v>
      </c>
      <c r="I84" s="6" t="s">
        <v>9</v>
      </c>
      <c r="J84" s="6" t="s">
        <v>51</v>
      </c>
      <c r="K84" s="6" t="s">
        <v>52</v>
      </c>
      <c r="L84" s="6" t="s">
        <v>33</v>
      </c>
      <c r="M84" s="6" t="s">
        <v>36</v>
      </c>
      <c r="N84" s="6" t="s">
        <v>54</v>
      </c>
      <c r="O84" s="6" t="s">
        <v>56</v>
      </c>
    </row>
    <row r="85" spans="1:78" hidden="1" x14ac:dyDescent="0.15">
      <c r="B85" s="6"/>
      <c r="C85" s="6"/>
      <c r="D85" s="6"/>
      <c r="E85" s="6" t="str">
        <f>データ!AI6</f>
        <v>【104.30】</v>
      </c>
      <c r="F85" s="6" t="str">
        <f>データ!AT6</f>
        <v>【102.74】</v>
      </c>
      <c r="G85" s="6" t="str">
        <f>データ!BE6</f>
        <v>【47.19】</v>
      </c>
      <c r="H85" s="6" t="str">
        <f>データ!BP6</f>
        <v>【798.10】</v>
      </c>
      <c r="I85" s="6" t="str">
        <f>データ!CA6</f>
        <v>【54.51】</v>
      </c>
      <c r="J85" s="6" t="str">
        <f>データ!CL6</f>
        <v>【286.33】</v>
      </c>
      <c r="K85" s="6" t="str">
        <f>データ!CW6</f>
        <v>【49.92】</v>
      </c>
      <c r="L85" s="6" t="str">
        <f>データ!DH6</f>
        <v>【87.80】</v>
      </c>
      <c r="M85" s="6" t="str">
        <f>データ!DS6</f>
        <v>【28.46】</v>
      </c>
      <c r="N85" s="6" t="str">
        <f>データ!ED6</f>
        <v>【0.03】</v>
      </c>
      <c r="O85" s="6" t="str">
        <f>データ!EO6</f>
        <v>【0.02】</v>
      </c>
    </row>
  </sheetData>
  <sheetProtection algorithmName="SHA-512" hashValue="M+fweiKGjm5bXHzDoQUy7ykBqvj7ektM2x04ppziHdBWXJLkvJIRiZUo4/5sL+yBsmJiNajfMu7zUCHioD0iFw==" saltValue="pp8y7OTzeZR2KToHX16ZsA==" spinCount="100000" sheet="1" objects="1" scenarios="1" formatCells="0" formatColumns="0" formatRows="0"/>
  <mergeCells count="51">
    <mergeCell ref="C83:BJ83"/>
    <mergeCell ref="B2:BZ4"/>
    <mergeCell ref="BL11:BZ13"/>
    <mergeCell ref="B14:BJ15"/>
    <mergeCell ref="BL14:BZ15"/>
    <mergeCell ref="BL45:BZ46"/>
    <mergeCell ref="B60:BJ61"/>
    <mergeCell ref="BL64:BZ65"/>
    <mergeCell ref="BL16:BZ44"/>
    <mergeCell ref="BL47:BZ63"/>
    <mergeCell ref="BL66:BZ82"/>
    <mergeCell ref="AL10:AS10"/>
    <mergeCell ref="AT10:BA10"/>
    <mergeCell ref="BB10:BI10"/>
    <mergeCell ref="BL10:BM10"/>
    <mergeCell ref="BN10:BY10"/>
    <mergeCell ref="B10:H10"/>
    <mergeCell ref="I10:O10"/>
    <mergeCell ref="P10:V10"/>
    <mergeCell ref="W10:AC10"/>
    <mergeCell ref="AD10:AJ10"/>
    <mergeCell ref="AL9:AS9"/>
    <mergeCell ref="AT9:BA9"/>
    <mergeCell ref="BB9:BI9"/>
    <mergeCell ref="BL9:BM9"/>
    <mergeCell ref="BN9:BY9"/>
    <mergeCell ref="B9:H9"/>
    <mergeCell ref="I9:O9"/>
    <mergeCell ref="P9:V9"/>
    <mergeCell ref="W9:AC9"/>
    <mergeCell ref="AD9:AJ9"/>
    <mergeCell ref="AL8:AS8"/>
    <mergeCell ref="AT8:BA8"/>
    <mergeCell ref="BB8:BI8"/>
    <mergeCell ref="BL8:BM8"/>
    <mergeCell ref="BN8:BY8"/>
    <mergeCell ref="B8:H8"/>
    <mergeCell ref="I8:O8"/>
    <mergeCell ref="P8:V8"/>
    <mergeCell ref="W8:AC8"/>
    <mergeCell ref="AD8:AJ8"/>
    <mergeCell ref="AD7:AJ7"/>
    <mergeCell ref="AL7:AS7"/>
    <mergeCell ref="AT7:BA7"/>
    <mergeCell ref="BB7:BI7"/>
    <mergeCell ref="BL7:BY7"/>
    <mergeCell ref="B6:AC6"/>
    <mergeCell ref="B7:H7"/>
    <mergeCell ref="I7:O7"/>
    <mergeCell ref="P7:V7"/>
    <mergeCell ref="W7:AC7"/>
  </mergeCells>
  <phoneticPr fontId="1"/>
  <printOptions horizontalCentered="1" verticalCentered="1"/>
  <pageMargins left="0.19685039370078741" right="0.19685039370078741" top="0.19685039370078741" bottom="0.19685039370078741" header="0.19685039370078741" footer="0.19685039370078741"/>
  <pageSetup paperSize="9"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57</v>
      </c>
      <c r="Y1" s="26">
        <v>1</v>
      </c>
      <c r="Z1" s="26">
        <v>1</v>
      </c>
      <c r="AA1" s="26">
        <v>1</v>
      </c>
      <c r="AB1" s="26">
        <v>1</v>
      </c>
      <c r="AC1" s="26">
        <v>1</v>
      </c>
      <c r="AD1" s="26">
        <v>1</v>
      </c>
      <c r="AE1" s="26">
        <v>1</v>
      </c>
      <c r="AF1" s="26">
        <v>1</v>
      </c>
      <c r="AG1" s="26">
        <v>1</v>
      </c>
      <c r="AH1" s="26">
        <v>1</v>
      </c>
      <c r="AI1" s="26"/>
      <c r="AJ1" s="26">
        <v>1</v>
      </c>
      <c r="AK1" s="26">
        <v>1</v>
      </c>
      <c r="AL1" s="26">
        <v>1</v>
      </c>
      <c r="AM1" s="26">
        <v>1</v>
      </c>
      <c r="AN1" s="26">
        <v>1</v>
      </c>
      <c r="AO1" s="26">
        <v>1</v>
      </c>
      <c r="AP1" s="26">
        <v>1</v>
      </c>
      <c r="AQ1" s="26">
        <v>1</v>
      </c>
      <c r="AR1" s="26">
        <v>1</v>
      </c>
      <c r="AS1" s="26">
        <v>1</v>
      </c>
      <c r="AT1" s="26"/>
      <c r="AU1" s="26">
        <v>1</v>
      </c>
      <c r="AV1" s="26">
        <v>1</v>
      </c>
      <c r="AW1" s="26">
        <v>1</v>
      </c>
      <c r="AX1" s="26">
        <v>1</v>
      </c>
      <c r="AY1" s="26">
        <v>1</v>
      </c>
      <c r="AZ1" s="26">
        <v>1</v>
      </c>
      <c r="BA1" s="26">
        <v>1</v>
      </c>
      <c r="BB1" s="26">
        <v>1</v>
      </c>
      <c r="BC1" s="26">
        <v>1</v>
      </c>
      <c r="BD1" s="26">
        <v>1</v>
      </c>
      <c r="BE1" s="26"/>
      <c r="BF1" s="26">
        <v>1</v>
      </c>
      <c r="BG1" s="26">
        <v>1</v>
      </c>
      <c r="BH1" s="26">
        <v>1</v>
      </c>
      <c r="BI1" s="26">
        <v>1</v>
      </c>
      <c r="BJ1" s="26">
        <v>1</v>
      </c>
      <c r="BK1" s="26">
        <v>1</v>
      </c>
      <c r="BL1" s="26">
        <v>1</v>
      </c>
      <c r="BM1" s="26">
        <v>1</v>
      </c>
      <c r="BN1" s="26">
        <v>1</v>
      </c>
      <c r="BO1" s="26">
        <v>1</v>
      </c>
      <c r="BP1" s="26"/>
      <c r="BQ1" s="26">
        <v>1</v>
      </c>
      <c r="BR1" s="26">
        <v>1</v>
      </c>
      <c r="BS1" s="26">
        <v>1</v>
      </c>
      <c r="BT1" s="26">
        <v>1</v>
      </c>
      <c r="BU1" s="26">
        <v>1</v>
      </c>
      <c r="BV1" s="26">
        <v>1</v>
      </c>
      <c r="BW1" s="26">
        <v>1</v>
      </c>
      <c r="BX1" s="26">
        <v>1</v>
      </c>
      <c r="BY1" s="26">
        <v>1</v>
      </c>
      <c r="BZ1" s="26">
        <v>1</v>
      </c>
      <c r="CA1" s="26"/>
      <c r="CB1" s="26">
        <v>1</v>
      </c>
      <c r="CC1" s="26">
        <v>1</v>
      </c>
      <c r="CD1" s="26">
        <v>1</v>
      </c>
      <c r="CE1" s="26">
        <v>1</v>
      </c>
      <c r="CF1" s="26">
        <v>1</v>
      </c>
      <c r="CG1" s="26">
        <v>1</v>
      </c>
      <c r="CH1" s="26">
        <v>1</v>
      </c>
      <c r="CI1" s="26">
        <v>1</v>
      </c>
      <c r="CJ1" s="26">
        <v>1</v>
      </c>
      <c r="CK1" s="26">
        <v>1</v>
      </c>
      <c r="CL1" s="26"/>
      <c r="CM1" s="26">
        <v>1</v>
      </c>
      <c r="CN1" s="26">
        <v>1</v>
      </c>
      <c r="CO1" s="26">
        <v>1</v>
      </c>
      <c r="CP1" s="26">
        <v>1</v>
      </c>
      <c r="CQ1" s="26">
        <v>1</v>
      </c>
      <c r="CR1" s="26">
        <v>1</v>
      </c>
      <c r="CS1" s="26">
        <v>1</v>
      </c>
      <c r="CT1" s="26">
        <v>1</v>
      </c>
      <c r="CU1" s="26">
        <v>1</v>
      </c>
      <c r="CV1" s="26">
        <v>1</v>
      </c>
      <c r="CW1" s="26"/>
      <c r="CX1" s="26">
        <v>1</v>
      </c>
      <c r="CY1" s="26">
        <v>1</v>
      </c>
      <c r="CZ1" s="26">
        <v>1</v>
      </c>
      <c r="DA1" s="26">
        <v>1</v>
      </c>
      <c r="DB1" s="26">
        <v>1</v>
      </c>
      <c r="DC1" s="26">
        <v>1</v>
      </c>
      <c r="DD1" s="26">
        <v>1</v>
      </c>
      <c r="DE1" s="26">
        <v>1</v>
      </c>
      <c r="DF1" s="26">
        <v>1</v>
      </c>
      <c r="DG1" s="26">
        <v>1</v>
      </c>
      <c r="DH1" s="26"/>
      <c r="DI1" s="26">
        <v>1</v>
      </c>
      <c r="DJ1" s="26">
        <v>1</v>
      </c>
      <c r="DK1" s="26">
        <v>1</v>
      </c>
      <c r="DL1" s="26">
        <v>1</v>
      </c>
      <c r="DM1" s="26">
        <v>1</v>
      </c>
      <c r="DN1" s="26">
        <v>1</v>
      </c>
      <c r="DO1" s="26">
        <v>1</v>
      </c>
      <c r="DP1" s="26">
        <v>1</v>
      </c>
      <c r="DQ1" s="26">
        <v>1</v>
      </c>
      <c r="DR1" s="26">
        <v>1</v>
      </c>
      <c r="DS1" s="26"/>
      <c r="DT1" s="26">
        <v>1</v>
      </c>
      <c r="DU1" s="26">
        <v>1</v>
      </c>
      <c r="DV1" s="26">
        <v>1</v>
      </c>
      <c r="DW1" s="26">
        <v>1</v>
      </c>
      <c r="DX1" s="26">
        <v>1</v>
      </c>
      <c r="DY1" s="26">
        <v>1</v>
      </c>
      <c r="DZ1" s="26">
        <v>1</v>
      </c>
      <c r="EA1" s="26">
        <v>1</v>
      </c>
      <c r="EB1" s="26">
        <v>1</v>
      </c>
      <c r="EC1" s="26">
        <v>1</v>
      </c>
      <c r="ED1" s="26"/>
      <c r="EE1" s="26">
        <v>1</v>
      </c>
      <c r="EF1" s="26">
        <v>1</v>
      </c>
      <c r="EG1" s="26">
        <v>1</v>
      </c>
      <c r="EH1" s="26">
        <v>1</v>
      </c>
      <c r="EI1" s="26">
        <v>1</v>
      </c>
      <c r="EJ1" s="26">
        <v>1</v>
      </c>
      <c r="EK1" s="26">
        <v>1</v>
      </c>
      <c r="EL1" s="26">
        <v>1</v>
      </c>
      <c r="EM1" s="26">
        <v>1</v>
      </c>
      <c r="EN1" s="26">
        <v>1</v>
      </c>
      <c r="EO1" s="26"/>
    </row>
    <row r="2" spans="1:148" x14ac:dyDescent="0.15">
      <c r="A2" s="14" t="s">
        <v>58</v>
      </c>
      <c r="B2" s="14">
        <f t="shared" ref="B2:EO2" si="0">COLUMN()-1</f>
        <v>1</v>
      </c>
      <c r="C2" s="14">
        <f t="shared" si="0"/>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si="0"/>
        <v>71</v>
      </c>
      <c r="BU2" s="14">
        <f t="shared" si="0"/>
        <v>72</v>
      </c>
      <c r="BV2" s="14">
        <f t="shared" si="0"/>
        <v>73</v>
      </c>
      <c r="BW2" s="14">
        <f t="shared" si="0"/>
        <v>74</v>
      </c>
      <c r="BX2" s="14">
        <f t="shared" si="0"/>
        <v>75</v>
      </c>
      <c r="BY2" s="14">
        <f t="shared" si="0"/>
        <v>76</v>
      </c>
      <c r="BZ2" s="14">
        <f t="shared" si="0"/>
        <v>77</v>
      </c>
      <c r="CA2" s="14">
        <f t="shared" si="0"/>
        <v>78</v>
      </c>
      <c r="CB2" s="14">
        <f t="shared" si="0"/>
        <v>79</v>
      </c>
      <c r="CC2" s="14">
        <f t="shared" si="0"/>
        <v>80</v>
      </c>
      <c r="CD2" s="14">
        <f t="shared" si="0"/>
        <v>81</v>
      </c>
      <c r="CE2" s="14">
        <f t="shared" si="0"/>
        <v>82</v>
      </c>
      <c r="CF2" s="14">
        <f t="shared" si="0"/>
        <v>83</v>
      </c>
      <c r="CG2" s="14">
        <f t="shared" si="0"/>
        <v>84</v>
      </c>
      <c r="CH2" s="14">
        <f t="shared" si="0"/>
        <v>85</v>
      </c>
      <c r="CI2" s="14">
        <f t="shared" si="0"/>
        <v>86</v>
      </c>
      <c r="CJ2" s="14">
        <f t="shared" si="0"/>
        <v>87</v>
      </c>
      <c r="CK2" s="14">
        <f t="shared" si="0"/>
        <v>88</v>
      </c>
      <c r="CL2" s="14">
        <f t="shared" si="0"/>
        <v>89</v>
      </c>
      <c r="CM2" s="14">
        <f t="shared" si="0"/>
        <v>90</v>
      </c>
      <c r="CN2" s="14">
        <f t="shared" si="0"/>
        <v>91</v>
      </c>
      <c r="CO2" s="14">
        <f t="shared" si="0"/>
        <v>92</v>
      </c>
      <c r="CP2" s="14">
        <f t="shared" si="0"/>
        <v>93</v>
      </c>
      <c r="CQ2" s="14">
        <f t="shared" si="0"/>
        <v>94</v>
      </c>
      <c r="CR2" s="14">
        <f t="shared" si="0"/>
        <v>95</v>
      </c>
      <c r="CS2" s="14">
        <f t="shared" si="0"/>
        <v>96</v>
      </c>
      <c r="CT2" s="14">
        <f t="shared" si="0"/>
        <v>97</v>
      </c>
      <c r="CU2" s="14">
        <f t="shared" si="0"/>
        <v>98</v>
      </c>
      <c r="CV2" s="14">
        <f t="shared" si="0"/>
        <v>99</v>
      </c>
      <c r="CW2" s="14">
        <f t="shared" si="0"/>
        <v>100</v>
      </c>
      <c r="CX2" s="14">
        <f t="shared" si="0"/>
        <v>101</v>
      </c>
      <c r="CY2" s="14">
        <f t="shared" si="0"/>
        <v>102</v>
      </c>
      <c r="CZ2" s="14">
        <f t="shared" si="0"/>
        <v>103</v>
      </c>
      <c r="DA2" s="14">
        <f t="shared" si="0"/>
        <v>104</v>
      </c>
      <c r="DB2" s="14">
        <f t="shared" si="0"/>
        <v>105</v>
      </c>
      <c r="DC2" s="14">
        <f t="shared" si="0"/>
        <v>106</v>
      </c>
      <c r="DD2" s="14">
        <f t="shared" si="0"/>
        <v>107</v>
      </c>
      <c r="DE2" s="14">
        <f t="shared" si="0"/>
        <v>108</v>
      </c>
      <c r="DF2" s="14">
        <f t="shared" si="0"/>
        <v>109</v>
      </c>
      <c r="DG2" s="14">
        <f t="shared" si="0"/>
        <v>110</v>
      </c>
      <c r="DH2" s="14">
        <f t="shared" si="0"/>
        <v>111</v>
      </c>
      <c r="DI2" s="14">
        <f t="shared" si="0"/>
        <v>112</v>
      </c>
      <c r="DJ2" s="14">
        <f t="shared" si="0"/>
        <v>113</v>
      </c>
      <c r="DK2" s="14">
        <f t="shared" si="0"/>
        <v>114</v>
      </c>
      <c r="DL2" s="14">
        <f t="shared" si="0"/>
        <v>115</v>
      </c>
      <c r="DM2" s="14">
        <f t="shared" si="0"/>
        <v>116</v>
      </c>
      <c r="DN2" s="14">
        <f t="shared" si="0"/>
        <v>117</v>
      </c>
      <c r="DO2" s="14">
        <f t="shared" si="0"/>
        <v>118</v>
      </c>
      <c r="DP2" s="14">
        <f t="shared" si="0"/>
        <v>119</v>
      </c>
      <c r="DQ2" s="14">
        <f t="shared" si="0"/>
        <v>120</v>
      </c>
      <c r="DR2" s="14">
        <f t="shared" si="0"/>
        <v>121</v>
      </c>
      <c r="DS2" s="14">
        <f t="shared" si="0"/>
        <v>122</v>
      </c>
      <c r="DT2" s="14">
        <f t="shared" si="0"/>
        <v>123</v>
      </c>
      <c r="DU2" s="14">
        <f t="shared" si="0"/>
        <v>124</v>
      </c>
      <c r="DV2" s="14">
        <f t="shared" si="0"/>
        <v>125</v>
      </c>
      <c r="DW2" s="14">
        <f t="shared" si="0"/>
        <v>126</v>
      </c>
      <c r="DX2" s="14">
        <f t="shared" si="0"/>
        <v>127</v>
      </c>
      <c r="DY2" s="14">
        <f t="shared" si="0"/>
        <v>128</v>
      </c>
      <c r="DZ2" s="14">
        <f t="shared" si="0"/>
        <v>129</v>
      </c>
      <c r="EA2" s="14">
        <f t="shared" si="0"/>
        <v>130</v>
      </c>
      <c r="EB2" s="14">
        <f t="shared" si="0"/>
        <v>131</v>
      </c>
      <c r="EC2" s="14">
        <f t="shared" si="0"/>
        <v>132</v>
      </c>
      <c r="ED2" s="14">
        <f t="shared" si="0"/>
        <v>133</v>
      </c>
      <c r="EE2" s="14">
        <f t="shared" si="0"/>
        <v>134</v>
      </c>
      <c r="EF2" s="14">
        <f t="shared" si="0"/>
        <v>135</v>
      </c>
      <c r="EG2" s="14">
        <f t="shared" si="0"/>
        <v>136</v>
      </c>
      <c r="EH2" s="14">
        <f t="shared" si="0"/>
        <v>137</v>
      </c>
      <c r="EI2" s="14">
        <f t="shared" si="0"/>
        <v>138</v>
      </c>
      <c r="EJ2" s="14">
        <f t="shared" si="0"/>
        <v>139</v>
      </c>
      <c r="EK2" s="14">
        <f t="shared" si="0"/>
        <v>140</v>
      </c>
      <c r="EL2" s="14">
        <f t="shared" si="0"/>
        <v>141</v>
      </c>
      <c r="EM2" s="14">
        <f t="shared" si="0"/>
        <v>142</v>
      </c>
      <c r="EN2" s="14">
        <f t="shared" si="0"/>
        <v>143</v>
      </c>
      <c r="EO2" s="14">
        <f t="shared" si="0"/>
        <v>144</v>
      </c>
    </row>
    <row r="3" spans="1:148" x14ac:dyDescent="0.15">
      <c r="A3" s="14" t="s">
        <v>20</v>
      </c>
      <c r="B3" s="16" t="s">
        <v>32</v>
      </c>
      <c r="C3" s="16" t="s">
        <v>60</v>
      </c>
      <c r="D3" s="16" t="s">
        <v>39</v>
      </c>
      <c r="E3" s="16" t="s">
        <v>4</v>
      </c>
      <c r="F3" s="16" t="s">
        <v>3</v>
      </c>
      <c r="G3" s="16" t="s">
        <v>25</v>
      </c>
      <c r="H3" s="73" t="s">
        <v>61</v>
      </c>
      <c r="I3" s="74"/>
      <c r="J3" s="74"/>
      <c r="K3" s="74"/>
      <c r="L3" s="74"/>
      <c r="M3" s="74"/>
      <c r="N3" s="74"/>
      <c r="O3" s="74"/>
      <c r="P3" s="74"/>
      <c r="Q3" s="74"/>
      <c r="R3" s="74"/>
      <c r="S3" s="74"/>
      <c r="T3" s="74"/>
      <c r="U3" s="74"/>
      <c r="V3" s="74"/>
      <c r="W3" s="74"/>
      <c r="X3" s="75"/>
      <c r="Y3" s="71" t="s">
        <v>55</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11</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8" x14ac:dyDescent="0.15">
      <c r="A4" s="14" t="s">
        <v>62</v>
      </c>
      <c r="B4" s="17"/>
      <c r="C4" s="17"/>
      <c r="D4" s="17"/>
      <c r="E4" s="17"/>
      <c r="F4" s="17"/>
      <c r="G4" s="17"/>
      <c r="H4" s="76"/>
      <c r="I4" s="77"/>
      <c r="J4" s="77"/>
      <c r="K4" s="77"/>
      <c r="L4" s="77"/>
      <c r="M4" s="77"/>
      <c r="N4" s="77"/>
      <c r="O4" s="77"/>
      <c r="P4" s="77"/>
      <c r="Q4" s="77"/>
      <c r="R4" s="77"/>
      <c r="S4" s="77"/>
      <c r="T4" s="77"/>
      <c r="U4" s="77"/>
      <c r="V4" s="77"/>
      <c r="W4" s="77"/>
      <c r="X4" s="78"/>
      <c r="Y4" s="72" t="s">
        <v>53</v>
      </c>
      <c r="Z4" s="72"/>
      <c r="AA4" s="72"/>
      <c r="AB4" s="72"/>
      <c r="AC4" s="72"/>
      <c r="AD4" s="72"/>
      <c r="AE4" s="72"/>
      <c r="AF4" s="72"/>
      <c r="AG4" s="72"/>
      <c r="AH4" s="72"/>
      <c r="AI4" s="72"/>
      <c r="AJ4" s="72" t="s">
        <v>47</v>
      </c>
      <c r="AK4" s="72"/>
      <c r="AL4" s="72"/>
      <c r="AM4" s="72"/>
      <c r="AN4" s="72"/>
      <c r="AO4" s="72"/>
      <c r="AP4" s="72"/>
      <c r="AQ4" s="72"/>
      <c r="AR4" s="72"/>
      <c r="AS4" s="72"/>
      <c r="AT4" s="72"/>
      <c r="AU4" s="72" t="s">
        <v>28</v>
      </c>
      <c r="AV4" s="72"/>
      <c r="AW4" s="72"/>
      <c r="AX4" s="72"/>
      <c r="AY4" s="72"/>
      <c r="AZ4" s="72"/>
      <c r="BA4" s="72"/>
      <c r="BB4" s="72"/>
      <c r="BC4" s="72"/>
      <c r="BD4" s="72"/>
      <c r="BE4" s="72"/>
      <c r="BF4" s="72" t="s">
        <v>64</v>
      </c>
      <c r="BG4" s="72"/>
      <c r="BH4" s="72"/>
      <c r="BI4" s="72"/>
      <c r="BJ4" s="72"/>
      <c r="BK4" s="72"/>
      <c r="BL4" s="72"/>
      <c r="BM4" s="72"/>
      <c r="BN4" s="72"/>
      <c r="BO4" s="72"/>
      <c r="BP4" s="72"/>
      <c r="BQ4" s="72" t="s">
        <v>15</v>
      </c>
      <c r="BR4" s="72"/>
      <c r="BS4" s="72"/>
      <c r="BT4" s="72"/>
      <c r="BU4" s="72"/>
      <c r="BV4" s="72"/>
      <c r="BW4" s="72"/>
      <c r="BX4" s="72"/>
      <c r="BY4" s="72"/>
      <c r="BZ4" s="72"/>
      <c r="CA4" s="72"/>
      <c r="CB4" s="72" t="s">
        <v>63</v>
      </c>
      <c r="CC4" s="72"/>
      <c r="CD4" s="72"/>
      <c r="CE4" s="72"/>
      <c r="CF4" s="72"/>
      <c r="CG4" s="72"/>
      <c r="CH4" s="72"/>
      <c r="CI4" s="72"/>
      <c r="CJ4" s="72"/>
      <c r="CK4" s="72"/>
      <c r="CL4" s="72"/>
      <c r="CM4" s="72" t="s">
        <v>1</v>
      </c>
      <c r="CN4" s="72"/>
      <c r="CO4" s="72"/>
      <c r="CP4" s="72"/>
      <c r="CQ4" s="72"/>
      <c r="CR4" s="72"/>
      <c r="CS4" s="72"/>
      <c r="CT4" s="72"/>
      <c r="CU4" s="72"/>
      <c r="CV4" s="72"/>
      <c r="CW4" s="72"/>
      <c r="CX4" s="72" t="s">
        <v>65</v>
      </c>
      <c r="CY4" s="72"/>
      <c r="CZ4" s="72"/>
      <c r="DA4" s="72"/>
      <c r="DB4" s="72"/>
      <c r="DC4" s="72"/>
      <c r="DD4" s="72"/>
      <c r="DE4" s="72"/>
      <c r="DF4" s="72"/>
      <c r="DG4" s="72"/>
      <c r="DH4" s="72"/>
      <c r="DI4" s="72" t="s">
        <v>66</v>
      </c>
      <c r="DJ4" s="72"/>
      <c r="DK4" s="72"/>
      <c r="DL4" s="72"/>
      <c r="DM4" s="72"/>
      <c r="DN4" s="72"/>
      <c r="DO4" s="72"/>
      <c r="DP4" s="72"/>
      <c r="DQ4" s="72"/>
      <c r="DR4" s="72"/>
      <c r="DS4" s="72"/>
      <c r="DT4" s="72" t="s">
        <v>67</v>
      </c>
      <c r="DU4" s="72"/>
      <c r="DV4" s="72"/>
      <c r="DW4" s="72"/>
      <c r="DX4" s="72"/>
      <c r="DY4" s="72"/>
      <c r="DZ4" s="72"/>
      <c r="EA4" s="72"/>
      <c r="EB4" s="72"/>
      <c r="EC4" s="72"/>
      <c r="ED4" s="72"/>
      <c r="EE4" s="72" t="s">
        <v>68</v>
      </c>
      <c r="EF4" s="72"/>
      <c r="EG4" s="72"/>
      <c r="EH4" s="72"/>
      <c r="EI4" s="72"/>
      <c r="EJ4" s="72"/>
      <c r="EK4" s="72"/>
      <c r="EL4" s="72"/>
      <c r="EM4" s="72"/>
      <c r="EN4" s="72"/>
      <c r="EO4" s="72"/>
    </row>
    <row r="5" spans="1:148" x14ac:dyDescent="0.15">
      <c r="A5" s="14" t="s">
        <v>69</v>
      </c>
      <c r="B5" s="18"/>
      <c r="C5" s="18"/>
      <c r="D5" s="18"/>
      <c r="E5" s="18"/>
      <c r="F5" s="18"/>
      <c r="G5" s="18"/>
      <c r="H5" s="22" t="s">
        <v>59</v>
      </c>
      <c r="I5" s="22" t="s">
        <v>70</v>
      </c>
      <c r="J5" s="22" t="s">
        <v>71</v>
      </c>
      <c r="K5" s="22" t="s">
        <v>72</v>
      </c>
      <c r="L5" s="22" t="s">
        <v>73</v>
      </c>
      <c r="M5" s="22" t="s">
        <v>5</v>
      </c>
      <c r="N5" s="22" t="s">
        <v>74</v>
      </c>
      <c r="O5" s="22" t="s">
        <v>75</v>
      </c>
      <c r="P5" s="22" t="s">
        <v>76</v>
      </c>
      <c r="Q5" s="22" t="s">
        <v>77</v>
      </c>
      <c r="R5" s="22" t="s">
        <v>78</v>
      </c>
      <c r="S5" s="22" t="s">
        <v>79</v>
      </c>
      <c r="T5" s="22" t="s">
        <v>80</v>
      </c>
      <c r="U5" s="22" t="s">
        <v>0</v>
      </c>
      <c r="V5" s="22" t="s">
        <v>81</v>
      </c>
      <c r="W5" s="22" t="s">
        <v>82</v>
      </c>
      <c r="X5" s="22" t="s">
        <v>83</v>
      </c>
      <c r="Y5" s="22" t="s">
        <v>84</v>
      </c>
      <c r="Z5" s="22" t="s">
        <v>85</v>
      </c>
      <c r="AA5" s="22" t="s">
        <v>86</v>
      </c>
      <c r="AB5" s="22" t="s">
        <v>87</v>
      </c>
      <c r="AC5" s="22" t="s">
        <v>88</v>
      </c>
      <c r="AD5" s="22" t="s">
        <v>90</v>
      </c>
      <c r="AE5" s="22" t="s">
        <v>91</v>
      </c>
      <c r="AF5" s="22" t="s">
        <v>92</v>
      </c>
      <c r="AG5" s="22" t="s">
        <v>93</v>
      </c>
      <c r="AH5" s="22" t="s">
        <v>94</v>
      </c>
      <c r="AI5" s="22" t="s">
        <v>46</v>
      </c>
      <c r="AJ5" s="22" t="s">
        <v>84</v>
      </c>
      <c r="AK5" s="22" t="s">
        <v>85</v>
      </c>
      <c r="AL5" s="22" t="s">
        <v>86</v>
      </c>
      <c r="AM5" s="22" t="s">
        <v>87</v>
      </c>
      <c r="AN5" s="22" t="s">
        <v>88</v>
      </c>
      <c r="AO5" s="22" t="s">
        <v>90</v>
      </c>
      <c r="AP5" s="22" t="s">
        <v>91</v>
      </c>
      <c r="AQ5" s="22" t="s">
        <v>92</v>
      </c>
      <c r="AR5" s="22" t="s">
        <v>93</v>
      </c>
      <c r="AS5" s="22" t="s">
        <v>94</v>
      </c>
      <c r="AT5" s="22" t="s">
        <v>89</v>
      </c>
      <c r="AU5" s="22" t="s">
        <v>84</v>
      </c>
      <c r="AV5" s="22" t="s">
        <v>85</v>
      </c>
      <c r="AW5" s="22" t="s">
        <v>86</v>
      </c>
      <c r="AX5" s="22" t="s">
        <v>87</v>
      </c>
      <c r="AY5" s="22" t="s">
        <v>88</v>
      </c>
      <c r="AZ5" s="22" t="s">
        <v>90</v>
      </c>
      <c r="BA5" s="22" t="s">
        <v>91</v>
      </c>
      <c r="BB5" s="22" t="s">
        <v>92</v>
      </c>
      <c r="BC5" s="22" t="s">
        <v>93</v>
      </c>
      <c r="BD5" s="22" t="s">
        <v>94</v>
      </c>
      <c r="BE5" s="22" t="s">
        <v>89</v>
      </c>
      <c r="BF5" s="22" t="s">
        <v>84</v>
      </c>
      <c r="BG5" s="22" t="s">
        <v>85</v>
      </c>
      <c r="BH5" s="22" t="s">
        <v>86</v>
      </c>
      <c r="BI5" s="22" t="s">
        <v>87</v>
      </c>
      <c r="BJ5" s="22" t="s">
        <v>88</v>
      </c>
      <c r="BK5" s="22" t="s">
        <v>90</v>
      </c>
      <c r="BL5" s="22" t="s">
        <v>91</v>
      </c>
      <c r="BM5" s="22" t="s">
        <v>92</v>
      </c>
      <c r="BN5" s="22" t="s">
        <v>93</v>
      </c>
      <c r="BO5" s="22" t="s">
        <v>94</v>
      </c>
      <c r="BP5" s="22" t="s">
        <v>89</v>
      </c>
      <c r="BQ5" s="22" t="s">
        <v>84</v>
      </c>
      <c r="BR5" s="22" t="s">
        <v>85</v>
      </c>
      <c r="BS5" s="22" t="s">
        <v>86</v>
      </c>
      <c r="BT5" s="22" t="s">
        <v>87</v>
      </c>
      <c r="BU5" s="22" t="s">
        <v>88</v>
      </c>
      <c r="BV5" s="22" t="s">
        <v>90</v>
      </c>
      <c r="BW5" s="22" t="s">
        <v>91</v>
      </c>
      <c r="BX5" s="22" t="s">
        <v>92</v>
      </c>
      <c r="BY5" s="22" t="s">
        <v>93</v>
      </c>
      <c r="BZ5" s="22" t="s">
        <v>94</v>
      </c>
      <c r="CA5" s="22" t="s">
        <v>89</v>
      </c>
      <c r="CB5" s="22" t="s">
        <v>84</v>
      </c>
      <c r="CC5" s="22" t="s">
        <v>85</v>
      </c>
      <c r="CD5" s="22" t="s">
        <v>86</v>
      </c>
      <c r="CE5" s="22" t="s">
        <v>87</v>
      </c>
      <c r="CF5" s="22" t="s">
        <v>88</v>
      </c>
      <c r="CG5" s="22" t="s">
        <v>90</v>
      </c>
      <c r="CH5" s="22" t="s">
        <v>91</v>
      </c>
      <c r="CI5" s="22" t="s">
        <v>92</v>
      </c>
      <c r="CJ5" s="22" t="s">
        <v>93</v>
      </c>
      <c r="CK5" s="22" t="s">
        <v>94</v>
      </c>
      <c r="CL5" s="22" t="s">
        <v>89</v>
      </c>
      <c r="CM5" s="22" t="s">
        <v>84</v>
      </c>
      <c r="CN5" s="22" t="s">
        <v>85</v>
      </c>
      <c r="CO5" s="22" t="s">
        <v>86</v>
      </c>
      <c r="CP5" s="22" t="s">
        <v>87</v>
      </c>
      <c r="CQ5" s="22" t="s">
        <v>88</v>
      </c>
      <c r="CR5" s="22" t="s">
        <v>90</v>
      </c>
      <c r="CS5" s="22" t="s">
        <v>91</v>
      </c>
      <c r="CT5" s="22" t="s">
        <v>92</v>
      </c>
      <c r="CU5" s="22" t="s">
        <v>93</v>
      </c>
      <c r="CV5" s="22" t="s">
        <v>94</v>
      </c>
      <c r="CW5" s="22" t="s">
        <v>89</v>
      </c>
      <c r="CX5" s="22" t="s">
        <v>84</v>
      </c>
      <c r="CY5" s="22" t="s">
        <v>85</v>
      </c>
      <c r="CZ5" s="22" t="s">
        <v>86</v>
      </c>
      <c r="DA5" s="22" t="s">
        <v>87</v>
      </c>
      <c r="DB5" s="22" t="s">
        <v>88</v>
      </c>
      <c r="DC5" s="22" t="s">
        <v>90</v>
      </c>
      <c r="DD5" s="22" t="s">
        <v>91</v>
      </c>
      <c r="DE5" s="22" t="s">
        <v>92</v>
      </c>
      <c r="DF5" s="22" t="s">
        <v>93</v>
      </c>
      <c r="DG5" s="22" t="s">
        <v>94</v>
      </c>
      <c r="DH5" s="22" t="s">
        <v>89</v>
      </c>
      <c r="DI5" s="22" t="s">
        <v>84</v>
      </c>
      <c r="DJ5" s="22" t="s">
        <v>85</v>
      </c>
      <c r="DK5" s="22" t="s">
        <v>86</v>
      </c>
      <c r="DL5" s="22" t="s">
        <v>87</v>
      </c>
      <c r="DM5" s="22" t="s">
        <v>88</v>
      </c>
      <c r="DN5" s="22" t="s">
        <v>90</v>
      </c>
      <c r="DO5" s="22" t="s">
        <v>91</v>
      </c>
      <c r="DP5" s="22" t="s">
        <v>92</v>
      </c>
      <c r="DQ5" s="22" t="s">
        <v>93</v>
      </c>
      <c r="DR5" s="22" t="s">
        <v>94</v>
      </c>
      <c r="DS5" s="22" t="s">
        <v>89</v>
      </c>
      <c r="DT5" s="22" t="s">
        <v>84</v>
      </c>
      <c r="DU5" s="22" t="s">
        <v>85</v>
      </c>
      <c r="DV5" s="22" t="s">
        <v>86</v>
      </c>
      <c r="DW5" s="22" t="s">
        <v>87</v>
      </c>
      <c r="DX5" s="22" t="s">
        <v>88</v>
      </c>
      <c r="DY5" s="22" t="s">
        <v>90</v>
      </c>
      <c r="DZ5" s="22" t="s">
        <v>91</v>
      </c>
      <c r="EA5" s="22" t="s">
        <v>92</v>
      </c>
      <c r="EB5" s="22" t="s">
        <v>93</v>
      </c>
      <c r="EC5" s="22" t="s">
        <v>94</v>
      </c>
      <c r="ED5" s="22" t="s">
        <v>89</v>
      </c>
      <c r="EE5" s="22" t="s">
        <v>84</v>
      </c>
      <c r="EF5" s="22" t="s">
        <v>85</v>
      </c>
      <c r="EG5" s="22" t="s">
        <v>86</v>
      </c>
      <c r="EH5" s="22" t="s">
        <v>87</v>
      </c>
      <c r="EI5" s="22" t="s">
        <v>88</v>
      </c>
      <c r="EJ5" s="22" t="s">
        <v>90</v>
      </c>
      <c r="EK5" s="22" t="s">
        <v>91</v>
      </c>
      <c r="EL5" s="22" t="s">
        <v>92</v>
      </c>
      <c r="EM5" s="22" t="s">
        <v>93</v>
      </c>
      <c r="EN5" s="22" t="s">
        <v>94</v>
      </c>
      <c r="EO5" s="22" t="s">
        <v>89</v>
      </c>
    </row>
    <row r="6" spans="1:148" s="13" customFormat="1" x14ac:dyDescent="0.15">
      <c r="A6" s="14" t="s">
        <v>95</v>
      </c>
      <c r="B6" s="19">
        <f t="shared" ref="B6:X6" si="1">B7</f>
        <v>2024</v>
      </c>
      <c r="C6" s="19">
        <f t="shared" si="1"/>
        <v>82252</v>
      </c>
      <c r="D6" s="19">
        <f t="shared" si="1"/>
        <v>46</v>
      </c>
      <c r="E6" s="19">
        <f t="shared" si="1"/>
        <v>17</v>
      </c>
      <c r="F6" s="19">
        <f t="shared" si="1"/>
        <v>5</v>
      </c>
      <c r="G6" s="19">
        <f t="shared" si="1"/>
        <v>0</v>
      </c>
      <c r="H6" s="19" t="str">
        <f t="shared" si="1"/>
        <v>茨城県　常陸大宮市</v>
      </c>
      <c r="I6" s="19" t="str">
        <f t="shared" si="1"/>
        <v>法適用</v>
      </c>
      <c r="J6" s="19" t="str">
        <f t="shared" si="1"/>
        <v>下水道事業</v>
      </c>
      <c r="K6" s="19" t="str">
        <f t="shared" si="1"/>
        <v>農業集落排水</v>
      </c>
      <c r="L6" s="19" t="str">
        <f t="shared" si="1"/>
        <v>F1</v>
      </c>
      <c r="M6" s="19" t="str">
        <f t="shared" si="1"/>
        <v>非設置</v>
      </c>
      <c r="N6" s="23" t="str">
        <f t="shared" si="1"/>
        <v>-</v>
      </c>
      <c r="O6" s="23">
        <f t="shared" si="1"/>
        <v>87.25</v>
      </c>
      <c r="P6" s="23">
        <f t="shared" si="1"/>
        <v>16.899999999999999</v>
      </c>
      <c r="Q6" s="23">
        <f t="shared" si="1"/>
        <v>99.31</v>
      </c>
      <c r="R6" s="23">
        <f t="shared" si="1"/>
        <v>3080</v>
      </c>
      <c r="S6" s="23">
        <f t="shared" si="1"/>
        <v>37861</v>
      </c>
      <c r="T6" s="23">
        <f t="shared" si="1"/>
        <v>348.45</v>
      </c>
      <c r="U6" s="23">
        <f t="shared" si="1"/>
        <v>108.66</v>
      </c>
      <c r="V6" s="23">
        <f t="shared" si="1"/>
        <v>6364</v>
      </c>
      <c r="W6" s="23">
        <f t="shared" si="1"/>
        <v>9.1199999999999992</v>
      </c>
      <c r="X6" s="23">
        <f t="shared" si="1"/>
        <v>697.81</v>
      </c>
      <c r="Y6" s="27">
        <f t="shared" ref="Y6:AH6" si="2">IF(Y7="",NA(),Y7)</f>
        <v>142.81</v>
      </c>
      <c r="Z6" s="27">
        <f t="shared" si="2"/>
        <v>132.03</v>
      </c>
      <c r="AA6" s="27">
        <f t="shared" si="2"/>
        <v>134.94999999999999</v>
      </c>
      <c r="AB6" s="27">
        <f t="shared" si="2"/>
        <v>135.44999999999999</v>
      </c>
      <c r="AC6" s="27">
        <f t="shared" si="2"/>
        <v>125</v>
      </c>
      <c r="AD6" s="27">
        <f t="shared" si="2"/>
        <v>106.37</v>
      </c>
      <c r="AE6" s="27">
        <f t="shared" si="2"/>
        <v>106.07</v>
      </c>
      <c r="AF6" s="27">
        <f t="shared" si="2"/>
        <v>105.5</v>
      </c>
      <c r="AG6" s="27">
        <f t="shared" si="2"/>
        <v>106.35</v>
      </c>
      <c r="AH6" s="27">
        <f t="shared" si="2"/>
        <v>103.04</v>
      </c>
      <c r="AI6" s="23" t="str">
        <f>IF(AI7="","",IF(AI7="-","【-】","【"&amp;SUBSTITUTE(TEXT(AI7,"#,##0.00"),"-","△")&amp;"】"))</f>
        <v>【104.30】</v>
      </c>
      <c r="AJ6" s="23">
        <f t="shared" ref="AJ6:AS6" si="3">IF(AJ7="",NA(),AJ7)</f>
        <v>0</v>
      </c>
      <c r="AK6" s="23">
        <f t="shared" si="3"/>
        <v>0</v>
      </c>
      <c r="AL6" s="23">
        <f t="shared" si="3"/>
        <v>0</v>
      </c>
      <c r="AM6" s="23">
        <f t="shared" si="3"/>
        <v>0</v>
      </c>
      <c r="AN6" s="23">
        <f t="shared" si="3"/>
        <v>0</v>
      </c>
      <c r="AO6" s="27">
        <f t="shared" si="3"/>
        <v>139.02000000000001</v>
      </c>
      <c r="AP6" s="27">
        <f t="shared" si="3"/>
        <v>132.04</v>
      </c>
      <c r="AQ6" s="27">
        <f t="shared" si="3"/>
        <v>145.43</v>
      </c>
      <c r="AR6" s="27">
        <f t="shared" si="3"/>
        <v>129.88999999999999</v>
      </c>
      <c r="AS6" s="27">
        <f t="shared" si="3"/>
        <v>100.31</v>
      </c>
      <c r="AT6" s="23" t="str">
        <f>IF(AT7="","",IF(AT7="-","【-】","【"&amp;SUBSTITUTE(TEXT(AT7,"#,##0.00"),"-","△")&amp;"】"))</f>
        <v>【102.74】</v>
      </c>
      <c r="AU6" s="27">
        <f t="shared" ref="AU6:BD6" si="4">IF(AU7="",NA(),AU7)</f>
        <v>51.96</v>
      </c>
      <c r="AV6" s="27">
        <f t="shared" si="4"/>
        <v>92.45</v>
      </c>
      <c r="AW6" s="27">
        <f t="shared" si="4"/>
        <v>131.68</v>
      </c>
      <c r="AX6" s="27">
        <f t="shared" si="4"/>
        <v>167.78</v>
      </c>
      <c r="AY6" s="27">
        <f t="shared" si="4"/>
        <v>209.94</v>
      </c>
      <c r="AZ6" s="27">
        <f t="shared" si="4"/>
        <v>29.13</v>
      </c>
      <c r="BA6" s="27">
        <f t="shared" si="4"/>
        <v>35.69</v>
      </c>
      <c r="BB6" s="27">
        <f t="shared" si="4"/>
        <v>38.4</v>
      </c>
      <c r="BC6" s="27">
        <f t="shared" si="4"/>
        <v>44.04</v>
      </c>
      <c r="BD6" s="27">
        <f t="shared" si="4"/>
        <v>41.03</v>
      </c>
      <c r="BE6" s="23" t="str">
        <f>IF(BE7="","",IF(BE7="-","【-】","【"&amp;SUBSTITUTE(TEXT(BE7,"#,##0.00"),"-","△")&amp;"】"))</f>
        <v>【47.19】</v>
      </c>
      <c r="BF6" s="27">
        <f t="shared" ref="BF6:BO6" si="5">IF(BF7="",NA(),BF7)</f>
        <v>2511.7199999999998</v>
      </c>
      <c r="BG6" s="27">
        <f t="shared" si="5"/>
        <v>2305.9</v>
      </c>
      <c r="BH6" s="27">
        <f t="shared" si="5"/>
        <v>2082.34</v>
      </c>
      <c r="BI6" s="27">
        <f t="shared" si="5"/>
        <v>1874.55</v>
      </c>
      <c r="BJ6" s="27">
        <f t="shared" si="5"/>
        <v>1652.15</v>
      </c>
      <c r="BK6" s="27">
        <f t="shared" si="5"/>
        <v>867.83</v>
      </c>
      <c r="BL6" s="27">
        <f t="shared" si="5"/>
        <v>791.76</v>
      </c>
      <c r="BM6" s="27">
        <f t="shared" si="5"/>
        <v>900.82</v>
      </c>
      <c r="BN6" s="27">
        <f t="shared" si="5"/>
        <v>839.21</v>
      </c>
      <c r="BO6" s="27">
        <f t="shared" si="5"/>
        <v>796.8</v>
      </c>
      <c r="BP6" s="23" t="str">
        <f>IF(BP7="","",IF(BP7="-","【-】","【"&amp;SUBSTITUTE(TEXT(BP7,"#,##0.00"),"-","△")&amp;"】"))</f>
        <v>【798.10】</v>
      </c>
      <c r="BQ6" s="27">
        <f t="shared" ref="BQ6:BZ6" si="6">IF(BQ7="",NA(),BQ7)</f>
        <v>48.62</v>
      </c>
      <c r="BR6" s="27">
        <f t="shared" si="6"/>
        <v>55.42</v>
      </c>
      <c r="BS6" s="27">
        <f t="shared" si="6"/>
        <v>52.63</v>
      </c>
      <c r="BT6" s="27">
        <f t="shared" si="6"/>
        <v>47.16</v>
      </c>
      <c r="BU6" s="27">
        <f t="shared" si="6"/>
        <v>41.66</v>
      </c>
      <c r="BV6" s="27">
        <f t="shared" si="6"/>
        <v>57.08</v>
      </c>
      <c r="BW6" s="27">
        <f t="shared" si="6"/>
        <v>56.26</v>
      </c>
      <c r="BX6" s="27">
        <f t="shared" si="6"/>
        <v>52.94</v>
      </c>
      <c r="BY6" s="27">
        <f t="shared" si="6"/>
        <v>52.05</v>
      </c>
      <c r="BZ6" s="27">
        <f t="shared" si="6"/>
        <v>58.41</v>
      </c>
      <c r="CA6" s="23" t="str">
        <f>IF(CA7="","",IF(CA7="-","【-】","【"&amp;SUBSTITUTE(TEXT(CA7,"#,##0.00"),"-","△")&amp;"】"))</f>
        <v>【54.51】</v>
      </c>
      <c r="CB6" s="27">
        <f t="shared" ref="CB6:CK6" si="7">IF(CB7="",NA(),CB7)</f>
        <v>319.5</v>
      </c>
      <c r="CC6" s="27">
        <f t="shared" si="7"/>
        <v>283.18</v>
      </c>
      <c r="CD6" s="27">
        <f t="shared" si="7"/>
        <v>298.93</v>
      </c>
      <c r="CE6" s="27">
        <f t="shared" si="7"/>
        <v>335.04</v>
      </c>
      <c r="CF6" s="27">
        <f t="shared" si="7"/>
        <v>381.95</v>
      </c>
      <c r="CG6" s="27">
        <f t="shared" si="7"/>
        <v>274.99</v>
      </c>
      <c r="CH6" s="27">
        <f t="shared" si="7"/>
        <v>282.08999999999997</v>
      </c>
      <c r="CI6" s="27">
        <f t="shared" si="7"/>
        <v>303.27999999999997</v>
      </c>
      <c r="CJ6" s="27">
        <f t="shared" si="7"/>
        <v>301.86</v>
      </c>
      <c r="CK6" s="27">
        <f t="shared" si="7"/>
        <v>267.33999999999997</v>
      </c>
      <c r="CL6" s="23" t="str">
        <f>IF(CL7="","",IF(CL7="-","【-】","【"&amp;SUBSTITUTE(TEXT(CL7,"#,##0.00"),"-","△")&amp;"】"))</f>
        <v>【286.33】</v>
      </c>
      <c r="CM6" s="27">
        <f t="shared" ref="CM6:CV6" si="8">IF(CM7="",NA(),CM7)</f>
        <v>73.78</v>
      </c>
      <c r="CN6" s="27">
        <f t="shared" si="8"/>
        <v>74.17</v>
      </c>
      <c r="CO6" s="27">
        <f t="shared" si="8"/>
        <v>74.17</v>
      </c>
      <c r="CP6" s="27">
        <f t="shared" si="8"/>
        <v>74.17</v>
      </c>
      <c r="CQ6" s="27">
        <f t="shared" si="8"/>
        <v>74.17</v>
      </c>
      <c r="CR6" s="27">
        <f t="shared" si="8"/>
        <v>54.83</v>
      </c>
      <c r="CS6" s="27">
        <f t="shared" si="8"/>
        <v>66.53</v>
      </c>
      <c r="CT6" s="27">
        <f t="shared" si="8"/>
        <v>52.35</v>
      </c>
      <c r="CU6" s="27">
        <f t="shared" si="8"/>
        <v>46.25</v>
      </c>
      <c r="CV6" s="27">
        <f t="shared" si="8"/>
        <v>52.34</v>
      </c>
      <c r="CW6" s="23" t="str">
        <f>IF(CW7="","",IF(CW7="-","【-】","【"&amp;SUBSTITUTE(TEXT(CW7,"#,##0.00"),"-","△")&amp;"】"))</f>
        <v>【49.92】</v>
      </c>
      <c r="CX6" s="27">
        <f t="shared" ref="CX6:DG6" si="9">IF(CX7="",NA(),CX7)</f>
        <v>80.099999999999994</v>
      </c>
      <c r="CY6" s="27">
        <f t="shared" si="9"/>
        <v>80.05</v>
      </c>
      <c r="CZ6" s="27">
        <f t="shared" si="9"/>
        <v>80.13</v>
      </c>
      <c r="DA6" s="27">
        <f t="shared" si="9"/>
        <v>80.459999999999994</v>
      </c>
      <c r="DB6" s="27">
        <f t="shared" si="9"/>
        <v>81.84</v>
      </c>
      <c r="DC6" s="27">
        <f t="shared" si="9"/>
        <v>84.7</v>
      </c>
      <c r="DD6" s="27">
        <f t="shared" si="9"/>
        <v>84.67</v>
      </c>
      <c r="DE6" s="27">
        <f t="shared" si="9"/>
        <v>84.39</v>
      </c>
      <c r="DF6" s="27">
        <f t="shared" si="9"/>
        <v>83.96</v>
      </c>
      <c r="DG6" s="27">
        <f t="shared" si="9"/>
        <v>90.05</v>
      </c>
      <c r="DH6" s="23" t="str">
        <f>IF(DH7="","",IF(DH7="-","【-】","【"&amp;SUBSTITUTE(TEXT(DH7,"#,##0.00"),"-","△")&amp;"】"))</f>
        <v>【87.80】</v>
      </c>
      <c r="DI6" s="27">
        <f t="shared" ref="DI6:DR6" si="10">IF(DI7="",NA(),DI7)</f>
        <v>6.2</v>
      </c>
      <c r="DJ6" s="27">
        <f t="shared" si="10"/>
        <v>9.34</v>
      </c>
      <c r="DK6" s="27">
        <f t="shared" si="10"/>
        <v>12.27</v>
      </c>
      <c r="DL6" s="27">
        <f t="shared" si="10"/>
        <v>15.12</v>
      </c>
      <c r="DM6" s="27">
        <f t="shared" si="10"/>
        <v>17.95</v>
      </c>
      <c r="DN6" s="27">
        <f t="shared" si="10"/>
        <v>20.34</v>
      </c>
      <c r="DO6" s="27">
        <f t="shared" si="10"/>
        <v>21.85</v>
      </c>
      <c r="DP6" s="27">
        <f t="shared" si="10"/>
        <v>25.19</v>
      </c>
      <c r="DQ6" s="27">
        <f t="shared" si="10"/>
        <v>25.46</v>
      </c>
      <c r="DR6" s="27">
        <f t="shared" si="10"/>
        <v>30.49</v>
      </c>
      <c r="DS6" s="23" t="str">
        <f>IF(DS7="","",IF(DS7="-","【-】","【"&amp;SUBSTITUTE(TEXT(DS7,"#,##0.00"),"-","△")&amp;"】"))</f>
        <v>【28.46】</v>
      </c>
      <c r="DT6" s="23">
        <f t="shared" ref="DT6:EC6" si="11">IF(DT7="",NA(),DT7)</f>
        <v>0</v>
      </c>
      <c r="DU6" s="23">
        <f t="shared" si="11"/>
        <v>0</v>
      </c>
      <c r="DV6" s="23">
        <f t="shared" si="11"/>
        <v>0</v>
      </c>
      <c r="DW6" s="23">
        <f t="shared" si="11"/>
        <v>0</v>
      </c>
      <c r="DX6" s="23">
        <f t="shared" si="11"/>
        <v>0</v>
      </c>
      <c r="DY6" s="23">
        <f t="shared" si="11"/>
        <v>0</v>
      </c>
      <c r="DZ6" s="23">
        <f t="shared" si="11"/>
        <v>0</v>
      </c>
      <c r="EA6" s="23">
        <f t="shared" si="11"/>
        <v>0</v>
      </c>
      <c r="EB6" s="27">
        <f t="shared" si="11"/>
        <v>0.19</v>
      </c>
      <c r="EC6" s="27">
        <f t="shared" si="11"/>
        <v>0.05</v>
      </c>
      <c r="ED6" s="23" t="str">
        <f>IF(ED7="","",IF(ED7="-","【-】","【"&amp;SUBSTITUTE(TEXT(ED7,"#,##0.00"),"-","△")&amp;"】"))</f>
        <v>【0.03】</v>
      </c>
      <c r="EE6" s="27">
        <f t="shared" ref="EE6:EN6" si="12">IF(EE7="",NA(),EE7)</f>
        <v>0.04</v>
      </c>
      <c r="EF6" s="23">
        <f t="shared" si="12"/>
        <v>0</v>
      </c>
      <c r="EG6" s="27">
        <f t="shared" si="12"/>
        <v>0.03</v>
      </c>
      <c r="EH6" s="27">
        <f t="shared" si="12"/>
        <v>0.05</v>
      </c>
      <c r="EI6" s="23">
        <f t="shared" si="12"/>
        <v>0</v>
      </c>
      <c r="EJ6" s="27">
        <f t="shared" si="12"/>
        <v>0.25</v>
      </c>
      <c r="EK6" s="27">
        <f t="shared" si="12"/>
        <v>0.05</v>
      </c>
      <c r="EL6" s="27">
        <f t="shared" si="12"/>
        <v>0.03</v>
      </c>
      <c r="EM6" s="27">
        <f t="shared" si="12"/>
        <v>0.03</v>
      </c>
      <c r="EN6" s="27">
        <f t="shared" si="12"/>
        <v>0.02</v>
      </c>
      <c r="EO6" s="23" t="str">
        <f>IF(EO7="","",IF(EO7="-","【-】","【"&amp;SUBSTITUTE(TEXT(EO7,"#,##0.00"),"-","△")&amp;"】"))</f>
        <v>【0.02】</v>
      </c>
    </row>
    <row r="7" spans="1:148" s="13" customFormat="1" x14ac:dyDescent="0.15">
      <c r="A7" s="14"/>
      <c r="B7" s="20">
        <v>2024</v>
      </c>
      <c r="C7" s="20">
        <v>82252</v>
      </c>
      <c r="D7" s="20">
        <v>46</v>
      </c>
      <c r="E7" s="20">
        <v>17</v>
      </c>
      <c r="F7" s="20">
        <v>5</v>
      </c>
      <c r="G7" s="20">
        <v>0</v>
      </c>
      <c r="H7" s="20" t="s">
        <v>96</v>
      </c>
      <c r="I7" s="20" t="s">
        <v>97</v>
      </c>
      <c r="J7" s="20" t="s">
        <v>98</v>
      </c>
      <c r="K7" s="20" t="s">
        <v>99</v>
      </c>
      <c r="L7" s="20" t="s">
        <v>100</v>
      </c>
      <c r="M7" s="20" t="s">
        <v>101</v>
      </c>
      <c r="N7" s="24" t="s">
        <v>102</v>
      </c>
      <c r="O7" s="24">
        <v>87.25</v>
      </c>
      <c r="P7" s="24">
        <v>16.899999999999999</v>
      </c>
      <c r="Q7" s="24">
        <v>99.31</v>
      </c>
      <c r="R7" s="24">
        <v>3080</v>
      </c>
      <c r="S7" s="24">
        <v>37861</v>
      </c>
      <c r="T7" s="24">
        <v>348.45</v>
      </c>
      <c r="U7" s="24">
        <v>108.66</v>
      </c>
      <c r="V7" s="24">
        <v>6364</v>
      </c>
      <c r="W7" s="24">
        <v>9.1199999999999992</v>
      </c>
      <c r="X7" s="24">
        <v>697.81</v>
      </c>
      <c r="Y7" s="24">
        <v>142.81</v>
      </c>
      <c r="Z7" s="24">
        <v>132.03</v>
      </c>
      <c r="AA7" s="24">
        <v>134.94999999999999</v>
      </c>
      <c r="AB7" s="24">
        <v>135.44999999999999</v>
      </c>
      <c r="AC7" s="24">
        <v>125</v>
      </c>
      <c r="AD7" s="24">
        <v>106.37</v>
      </c>
      <c r="AE7" s="24">
        <v>106.07</v>
      </c>
      <c r="AF7" s="24">
        <v>105.5</v>
      </c>
      <c r="AG7" s="24">
        <v>106.35</v>
      </c>
      <c r="AH7" s="24">
        <v>103.04</v>
      </c>
      <c r="AI7" s="24">
        <v>104.3</v>
      </c>
      <c r="AJ7" s="24">
        <v>0</v>
      </c>
      <c r="AK7" s="24">
        <v>0</v>
      </c>
      <c r="AL7" s="24">
        <v>0</v>
      </c>
      <c r="AM7" s="24">
        <v>0</v>
      </c>
      <c r="AN7" s="24">
        <v>0</v>
      </c>
      <c r="AO7" s="24">
        <v>139.02000000000001</v>
      </c>
      <c r="AP7" s="24">
        <v>132.04</v>
      </c>
      <c r="AQ7" s="24">
        <v>145.43</v>
      </c>
      <c r="AR7" s="24">
        <v>129.88999999999999</v>
      </c>
      <c r="AS7" s="24">
        <v>100.31</v>
      </c>
      <c r="AT7" s="24">
        <v>102.74</v>
      </c>
      <c r="AU7" s="24">
        <v>51.96</v>
      </c>
      <c r="AV7" s="24">
        <v>92.45</v>
      </c>
      <c r="AW7" s="24">
        <v>131.68</v>
      </c>
      <c r="AX7" s="24">
        <v>167.78</v>
      </c>
      <c r="AY7" s="24">
        <v>209.94</v>
      </c>
      <c r="AZ7" s="24">
        <v>29.13</v>
      </c>
      <c r="BA7" s="24">
        <v>35.69</v>
      </c>
      <c r="BB7" s="24">
        <v>38.4</v>
      </c>
      <c r="BC7" s="24">
        <v>44.04</v>
      </c>
      <c r="BD7" s="24">
        <v>41.03</v>
      </c>
      <c r="BE7" s="24">
        <v>47.19</v>
      </c>
      <c r="BF7" s="24">
        <v>2511.7199999999998</v>
      </c>
      <c r="BG7" s="24">
        <v>2305.9</v>
      </c>
      <c r="BH7" s="24">
        <v>2082.34</v>
      </c>
      <c r="BI7" s="24">
        <v>1874.55</v>
      </c>
      <c r="BJ7" s="24">
        <v>1652.15</v>
      </c>
      <c r="BK7" s="24">
        <v>867.83</v>
      </c>
      <c r="BL7" s="24">
        <v>791.76</v>
      </c>
      <c r="BM7" s="24">
        <v>900.82</v>
      </c>
      <c r="BN7" s="24">
        <v>839.21</v>
      </c>
      <c r="BO7" s="24">
        <v>796.8</v>
      </c>
      <c r="BP7" s="24">
        <v>798.1</v>
      </c>
      <c r="BQ7" s="24">
        <v>48.62</v>
      </c>
      <c r="BR7" s="24">
        <v>55.42</v>
      </c>
      <c r="BS7" s="24">
        <v>52.63</v>
      </c>
      <c r="BT7" s="24">
        <v>47.16</v>
      </c>
      <c r="BU7" s="24">
        <v>41.66</v>
      </c>
      <c r="BV7" s="24">
        <v>57.08</v>
      </c>
      <c r="BW7" s="24">
        <v>56.26</v>
      </c>
      <c r="BX7" s="24">
        <v>52.94</v>
      </c>
      <c r="BY7" s="24">
        <v>52.05</v>
      </c>
      <c r="BZ7" s="24">
        <v>58.41</v>
      </c>
      <c r="CA7" s="24">
        <v>54.51</v>
      </c>
      <c r="CB7" s="24">
        <v>319.5</v>
      </c>
      <c r="CC7" s="24">
        <v>283.18</v>
      </c>
      <c r="CD7" s="24">
        <v>298.93</v>
      </c>
      <c r="CE7" s="24">
        <v>335.04</v>
      </c>
      <c r="CF7" s="24">
        <v>381.95</v>
      </c>
      <c r="CG7" s="24">
        <v>274.99</v>
      </c>
      <c r="CH7" s="24">
        <v>282.08999999999997</v>
      </c>
      <c r="CI7" s="24">
        <v>303.27999999999997</v>
      </c>
      <c r="CJ7" s="24">
        <v>301.86</v>
      </c>
      <c r="CK7" s="24">
        <v>267.33999999999997</v>
      </c>
      <c r="CL7" s="24">
        <v>286.33</v>
      </c>
      <c r="CM7" s="24">
        <v>73.78</v>
      </c>
      <c r="CN7" s="24">
        <v>74.17</v>
      </c>
      <c r="CO7" s="24">
        <v>74.17</v>
      </c>
      <c r="CP7" s="24">
        <v>74.17</v>
      </c>
      <c r="CQ7" s="24">
        <v>74.17</v>
      </c>
      <c r="CR7" s="24">
        <v>54.83</v>
      </c>
      <c r="CS7" s="24">
        <v>66.53</v>
      </c>
      <c r="CT7" s="24">
        <v>52.35</v>
      </c>
      <c r="CU7" s="24">
        <v>46.25</v>
      </c>
      <c r="CV7" s="24">
        <v>52.34</v>
      </c>
      <c r="CW7" s="24">
        <v>49.92</v>
      </c>
      <c r="CX7" s="24">
        <v>80.099999999999994</v>
      </c>
      <c r="CY7" s="24">
        <v>80.05</v>
      </c>
      <c r="CZ7" s="24">
        <v>80.13</v>
      </c>
      <c r="DA7" s="24">
        <v>80.459999999999994</v>
      </c>
      <c r="DB7" s="24">
        <v>81.84</v>
      </c>
      <c r="DC7" s="24">
        <v>84.7</v>
      </c>
      <c r="DD7" s="24">
        <v>84.67</v>
      </c>
      <c r="DE7" s="24">
        <v>84.39</v>
      </c>
      <c r="DF7" s="24">
        <v>83.96</v>
      </c>
      <c r="DG7" s="24">
        <v>90.05</v>
      </c>
      <c r="DH7" s="24">
        <v>87.8</v>
      </c>
      <c r="DI7" s="24">
        <v>6.2</v>
      </c>
      <c r="DJ7" s="24">
        <v>9.34</v>
      </c>
      <c r="DK7" s="24">
        <v>12.27</v>
      </c>
      <c r="DL7" s="24">
        <v>15.12</v>
      </c>
      <c r="DM7" s="24">
        <v>17.95</v>
      </c>
      <c r="DN7" s="24">
        <v>20.34</v>
      </c>
      <c r="DO7" s="24">
        <v>21.85</v>
      </c>
      <c r="DP7" s="24">
        <v>25.19</v>
      </c>
      <c r="DQ7" s="24">
        <v>25.46</v>
      </c>
      <c r="DR7" s="24">
        <v>30.49</v>
      </c>
      <c r="DS7" s="24">
        <v>28.46</v>
      </c>
      <c r="DT7" s="24">
        <v>0</v>
      </c>
      <c r="DU7" s="24">
        <v>0</v>
      </c>
      <c r="DV7" s="24">
        <v>0</v>
      </c>
      <c r="DW7" s="24">
        <v>0</v>
      </c>
      <c r="DX7" s="24">
        <v>0</v>
      </c>
      <c r="DY7" s="24">
        <v>0</v>
      </c>
      <c r="DZ7" s="24">
        <v>0</v>
      </c>
      <c r="EA7" s="24">
        <v>0</v>
      </c>
      <c r="EB7" s="24">
        <v>0.19</v>
      </c>
      <c r="EC7" s="24">
        <v>0.05</v>
      </c>
      <c r="ED7" s="24">
        <v>0.03</v>
      </c>
      <c r="EE7" s="24">
        <v>0.04</v>
      </c>
      <c r="EF7" s="24">
        <v>0</v>
      </c>
      <c r="EG7" s="24">
        <v>0.03</v>
      </c>
      <c r="EH7" s="24">
        <v>0.05</v>
      </c>
      <c r="EI7" s="24">
        <v>0</v>
      </c>
      <c r="EJ7" s="24">
        <v>0.25</v>
      </c>
      <c r="EK7" s="24">
        <v>0.05</v>
      </c>
      <c r="EL7" s="24">
        <v>0.03</v>
      </c>
      <c r="EM7" s="24">
        <v>0.03</v>
      </c>
      <c r="EN7" s="24">
        <v>0.02</v>
      </c>
      <c r="EO7" s="24">
        <v>0.02</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15"/>
      <c r="B9" s="15" t="s">
        <v>103</v>
      </c>
      <c r="C9" s="15" t="s">
        <v>104</v>
      </c>
      <c r="D9" s="15" t="s">
        <v>105</v>
      </c>
      <c r="E9" s="15" t="s">
        <v>106</v>
      </c>
      <c r="F9" s="15"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15" t="s">
        <v>32</v>
      </c>
      <c r="B10" s="21">
        <f>DATEVALUE($B7-B11&amp;"/1/"&amp;B12)</f>
        <v>37257</v>
      </c>
      <c r="C10" s="21">
        <f>DATEVALUE($B7-C11&amp;"/1/"&amp;C12)</f>
        <v>37622</v>
      </c>
      <c r="D10" s="21">
        <f>DATEVALUE($B7-D11&amp;"/1/"&amp;D12)</f>
        <v>37988</v>
      </c>
      <c r="E10" s="21">
        <f>DATEVALUE($B7-E11&amp;"/1/"&amp;E12)</f>
        <v>38355</v>
      </c>
      <c r="F10" s="21">
        <f>DATEVALUE($B7-F11&amp;"/1/"&amp;F12)</f>
        <v>38721</v>
      </c>
    </row>
    <row r="11" spans="1:148" x14ac:dyDescent="0.15">
      <c r="B11">
        <v>22</v>
      </c>
      <c r="C11">
        <v>21</v>
      </c>
      <c r="D11">
        <v>20</v>
      </c>
      <c r="E11">
        <v>19</v>
      </c>
      <c r="F11">
        <v>18</v>
      </c>
      <c r="G11" t="s">
        <v>108</v>
      </c>
    </row>
    <row r="12" spans="1:148" x14ac:dyDescent="0.15">
      <c r="B12">
        <v>1</v>
      </c>
      <c r="C12">
        <v>1</v>
      </c>
      <c r="D12">
        <v>2</v>
      </c>
      <c r="E12">
        <v>3</v>
      </c>
      <c r="F12">
        <v>4</v>
      </c>
      <c r="G12" t="s">
        <v>109</v>
      </c>
    </row>
    <row r="13" spans="1:148" x14ac:dyDescent="0.15">
      <c r="B13" t="s">
        <v>110</v>
      </c>
      <c r="C13" t="s">
        <v>110</v>
      </c>
      <c r="D13" t="s">
        <v>110</v>
      </c>
      <c r="E13" t="s">
        <v>110</v>
      </c>
      <c r="F13" t="s">
        <v>110</v>
      </c>
      <c r="G13" t="s">
        <v>111</v>
      </c>
    </row>
  </sheetData>
  <mergeCells count="14">
    <mergeCell ref="H3:X4"/>
    <mergeCell ref="Y3:DH3"/>
    <mergeCell ref="DI3:EO3"/>
    <mergeCell ref="Y4:AI4"/>
    <mergeCell ref="AJ4:AT4"/>
    <mergeCell ref="AU4:BE4"/>
    <mergeCell ref="BF4:BP4"/>
    <mergeCell ref="BQ4:CA4"/>
    <mergeCell ref="CB4:CL4"/>
    <mergeCell ref="CM4:CW4"/>
    <mergeCell ref="CX4:DH4"/>
    <mergeCell ref="DI4:DS4"/>
    <mergeCell ref="DT4:ED4"/>
    <mergeCell ref="EE4:EO4"/>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菊池　南</cp:lastModifiedBy>
  <dcterms:created xsi:type="dcterms:W3CDTF">2025-12-23T06:17:44Z</dcterms:created>
  <dcterms:modified xsi:type="dcterms:W3CDTF">2026-02-26T06:48:37Z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2026-01-22T00:16:08Z</vt:filetime>
  </property>
</Properties>
</file>