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20_工業用水道\"/>
    </mc:Choice>
  </mc:AlternateContent>
  <xr:revisionPtr revIDLastSave="0" documentId="8_{377A23C0-81F7-45F9-8754-AE90A3DB382B}" xr6:coauthVersionLast="47" xr6:coauthVersionMax="47" xr10:uidLastSave="{00000000-0000-0000-0000-000000000000}"/>
  <workbookProtection workbookAlgorithmName="SHA-512" workbookHashValue="R1auKm6bhgW38SQ4jbhhgPkzVYx9e2SRblgb8JRs3fRJC0BWMlQCNNOrISwvyLshjgt9WQ3eVb8cQ+m3ZOEZ0w==" workbookSaltValue="TUhCpS520yIwZMLunO7ISA==" workbookSpinCount="100000" lockStructure="1"/>
  <bookViews>
    <workbookView xWindow="2037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BD10" i="5" s="1"/>
  <c r="C10" i="5"/>
  <c r="DF10" i="5" s="1"/>
  <c r="B10" i="5"/>
  <c r="Y79" i="4"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QN33" i="4"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DG90" i="4"/>
  <c r="CF90" i="4"/>
  <c r="C90" i="4"/>
  <c r="RA81" i="4"/>
  <c r="PZ81" i="4"/>
  <c r="MW81" i="4"/>
  <c r="KO81" i="4"/>
  <c r="JN81" i="4"/>
  <c r="IM81" i="4"/>
  <c r="HL81" i="4"/>
  <c r="GK81" i="4"/>
  <c r="CA81" i="4"/>
  <c r="AZ81" i="4"/>
  <c r="RA80" i="4"/>
  <c r="NX80" i="4"/>
  <c r="MW80" i="4"/>
  <c r="KO80" i="4"/>
  <c r="JN80" i="4"/>
  <c r="GK80" i="4"/>
  <c r="DB80" i="4"/>
  <c r="CA80" i="4"/>
  <c r="AZ80" i="4"/>
  <c r="PZ79" i="4"/>
  <c r="OY79" i="4"/>
  <c r="NX79" i="4"/>
  <c r="JN79" i="4"/>
  <c r="IM79" i="4"/>
  <c r="DB79" i="4"/>
  <c r="RH56" i="4"/>
  <c r="OZ56" i="4"/>
  <c r="OF56" i="4"/>
  <c r="MN56" i="4"/>
  <c r="LT56" i="4"/>
  <c r="KZ56" i="4"/>
  <c r="KF56" i="4"/>
  <c r="JL56" i="4"/>
  <c r="GZ56" i="4"/>
  <c r="GF56" i="4"/>
  <c r="BL56" i="4"/>
  <c r="AR56" i="4"/>
  <c r="RH55" i="4"/>
  <c r="PT55" i="4"/>
  <c r="OZ55" i="4"/>
  <c r="LT55" i="4"/>
  <c r="KF55" i="4"/>
  <c r="HT55" i="4"/>
  <c r="GZ55" i="4"/>
  <c r="GF55" i="4"/>
  <c r="ER55" i="4"/>
  <c r="CF55" i="4"/>
  <c r="AR55" i="4"/>
  <c r="QN54" i="4"/>
  <c r="PT54" i="4"/>
  <c r="LT54" i="4"/>
  <c r="KZ54" i="4"/>
  <c r="GZ54" i="4"/>
  <c r="GF54" i="4"/>
  <c r="CF54" i="4"/>
  <c r="AR54" i="4"/>
  <c r="RH33" i="4"/>
  <c r="OZ33" i="4"/>
  <c r="OF33" i="4"/>
  <c r="MN33" i="4"/>
  <c r="LT33" i="4"/>
  <c r="KZ33" i="4"/>
  <c r="JL33" i="4"/>
  <c r="GZ33" i="4"/>
  <c r="GF33" i="4"/>
  <c r="CZ33" i="4"/>
  <c r="BL33" i="4"/>
  <c r="AR33" i="4"/>
  <c r="RH32" i="4"/>
  <c r="PT32" i="4"/>
  <c r="OZ32" i="4"/>
  <c r="OF32" i="4"/>
  <c r="LT32" i="4"/>
  <c r="KF32" i="4"/>
  <c r="HT32" i="4"/>
  <c r="GZ32" i="4"/>
  <c r="ER32" i="4"/>
  <c r="CF32" i="4"/>
  <c r="QN31" i="4"/>
  <c r="PT31" i="4"/>
  <c r="OF31" i="4"/>
  <c r="LT31" i="4"/>
  <c r="KZ31" i="4"/>
  <c r="GZ31" i="4"/>
  <c r="GF31" i="4"/>
  <c r="CF31" i="4"/>
  <c r="LZ10" i="4"/>
  <c r="IT10" i="4"/>
  <c r="FN10" i="4"/>
  <c r="CH10" i="4"/>
  <c r="B10" i="4"/>
  <c r="PF8" i="4"/>
  <c r="LZ8" i="4"/>
  <c r="IT8" i="4"/>
  <c r="FN8" i="4"/>
  <c r="CH8" i="4"/>
  <c r="B8" i="4"/>
  <c r="B5" i="4"/>
  <c r="BP10" i="5" l="1"/>
  <c r="CK10" i="5"/>
  <c r="X33" i="4"/>
  <c r="DS10" i="5"/>
  <c r="EC79" i="4"/>
  <c r="KO79" i="4"/>
  <c r="X10" i="5"/>
  <c r="AS10" i="5"/>
  <c r="BQ10" i="5"/>
  <c r="CL10" i="5"/>
  <c r="DT10" i="5"/>
  <c r="AQ11" i="5"/>
  <c r="CM11" i="5"/>
  <c r="HT31" i="4"/>
  <c r="CF33" i="4"/>
  <c r="HT54" i="4"/>
  <c r="KZ55" i="4"/>
  <c r="Y10" i="5"/>
  <c r="AT10" i="5"/>
  <c r="CA10" i="5"/>
  <c r="DH10" i="5"/>
  <c r="ED10" i="5"/>
  <c r="AJ10" i="5"/>
  <c r="CZ31" i="4"/>
  <c r="CZ54" i="4"/>
  <c r="RH54" i="4"/>
  <c r="GK79" i="4"/>
  <c r="RH31" i="4"/>
  <c r="AI10" i="5"/>
  <c r="CB10" i="5"/>
  <c r="DI10" i="5"/>
  <c r="CT10" i="5"/>
  <c r="BB10" i="5"/>
  <c r="EA10" i="5"/>
  <c r="CI10" i="5"/>
  <c r="AQ10" i="5"/>
  <c r="MW79" i="4"/>
  <c r="JL54" i="4"/>
  <c r="JL31" i="4"/>
  <c r="BM10" i="5"/>
  <c r="BX10" i="5"/>
  <c r="V11" i="5"/>
  <c r="BY12" i="5"/>
  <c r="EB10" i="5"/>
  <c r="CJ10" i="5"/>
  <c r="AR10" i="5"/>
  <c r="DQ10" i="5"/>
  <c r="BY10" i="5"/>
  <c r="AG10" i="5"/>
  <c r="HL79" i="4"/>
  <c r="FL54" i="4"/>
  <c r="FL31" i="4"/>
  <c r="U10" i="5"/>
  <c r="AF10" i="5"/>
  <c r="BN10" i="5"/>
  <c r="CU10" i="5"/>
  <c r="W11" i="5"/>
  <c r="BE11" i="5"/>
  <c r="BY11" i="5"/>
  <c r="CZ32" i="4"/>
  <c r="HT33" i="4"/>
  <c r="PT33" i="4"/>
  <c r="CF56" i="4"/>
  <c r="AZ79" i="4"/>
  <c r="HL80" i="4"/>
  <c r="DE12" i="5"/>
  <c r="Y81" i="4"/>
  <c r="DI12" i="5"/>
  <c r="EC81" i="4"/>
  <c r="EC12" i="5"/>
  <c r="OY81" i="4"/>
  <c r="X31" i="4"/>
  <c r="ER31" i="4"/>
  <c r="KF31" i="4"/>
  <c r="OZ31" i="4"/>
  <c r="X32" i="4"/>
  <c r="ER33" i="4"/>
  <c r="OF54" i="4"/>
  <c r="CZ55" i="4"/>
  <c r="OF55" i="4"/>
  <c r="X56" i="4"/>
  <c r="CZ56" i="4"/>
  <c r="HT56" i="4"/>
  <c r="PT56" i="4"/>
  <c r="OY80" i="4"/>
  <c r="NX81" i="4"/>
  <c r="DR10" i="5"/>
  <c r="BZ10" i="5"/>
  <c r="AH10" i="5"/>
  <c r="DG10" i="5"/>
  <c r="BO10" i="5"/>
  <c r="W10" i="5"/>
  <c r="CA79" i="4"/>
  <c r="BL54" i="4"/>
  <c r="BL31" i="4"/>
  <c r="V10" i="5"/>
  <c r="BC10" i="5"/>
  <c r="CV10" i="5"/>
  <c r="EC10" i="5"/>
  <c r="ED11" i="5"/>
  <c r="AG12" i="5"/>
  <c r="BE12" i="5"/>
  <c r="DR11" i="5"/>
  <c r="IM80" i="4"/>
  <c r="AR31" i="4"/>
  <c r="GF32" i="4"/>
  <c r="KZ32" i="4"/>
  <c r="KF33" i="4"/>
  <c r="X54" i="4"/>
  <c r="ER54" i="4"/>
  <c r="KF54" i="4"/>
  <c r="OZ54" i="4"/>
  <c r="X55" i="4"/>
  <c r="ER56" i="4"/>
  <c r="Y80" i="4"/>
  <c r="EC80" i="4"/>
  <c r="DB81" i="4"/>
  <c r="DE10" i="5"/>
  <c r="DP10" i="5"/>
  <c r="AG11" i="5"/>
  <c r="AU11" i="5"/>
  <c r="BO11" i="5"/>
  <c r="CI11" i="5"/>
  <c r="CW11" i="5"/>
  <c r="CW12" i="5"/>
  <c r="MN31" i="4"/>
  <c r="MN54" i="4"/>
  <c r="RA79" i="4"/>
  <c r="AU10" i="5"/>
  <c r="BE10" i="5"/>
  <c r="CM10" i="5"/>
  <c r="EE10" i="5"/>
  <c r="BF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<sst xmlns="http://schemas.openxmlformats.org/spreadsheetml/2006/main" count="262" uniqueCount="108">
  <si>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</si>
  <si>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</si>
  <si>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</si>
  <si>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</si>
  <si>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</si>
  <si>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</si>
  <si>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</si>
  <si>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</si>
  <si>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</si>
  <si>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</si>
  <si>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</si>
  <si>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</si>
  <si>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</si>
  <si>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</si>
  <si>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</si>
  <si>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</si>
  <si>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</si>
  <si>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</si>
  <si>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</si>
  <si>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</si>
  <si>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</si>
  <si>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</si>
  <si>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</si>
  <si>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</si>
  <si>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</si>
  <si>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</si>
  <si>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</si>
  <si>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</si>
  <si>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</si>
  <si>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</si>
  <si>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</si>
  <si>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</si>
  <si>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</si>
  <si>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</si>
  <si>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</si>
  <si>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</si>
  <si>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</si>
  <si>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</si>
  <si>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</si>
  <si>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</si>
  <si>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</si>
  <si>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</si>
  <si>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</si>
  <si>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</si>
  <si>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</si>
  <si>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</si>
  <si>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</si>
  <si>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</si>
  <si>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</si>
  <si>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</si>
  <si>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</si>
  <si>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</si>
  <si>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</si>
  <si>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</si>
  <si>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</si>
  <si>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</si>
  <si>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</si>
  <si>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</si>
  <si>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</si>
  <si>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</si>
  <si>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</si>
  <si>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</si>
  <si>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</si>
  <si>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</si>
  <si>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</si>
  <si>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</si>
  <si>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</si>
  <si>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</si>
  <si>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</si>
  <si>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</si>
  <si>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</si>
  <si>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</si>
  <si>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</si>
  <si>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</si>
  <si>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</si>
  <si>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</si>
  <si>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</si>
  <si>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</si>
  <si>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</si>
  <si>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</si>
  <si>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</si>
  <si>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</si>
  <si>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</si>
  <si>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</si>
  <si>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</si>
  <si>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</si>
  <si>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</si>
  <si>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</si>
  <si>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</si>
  <si>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082236</t>
  </si>
  <si>
    <t>46</t>
  </si>
  <si>
    <t>02</t>
  </si>
  <si>
    <t>0</t>
  </si>
  <si>
    <t>000</t>
  </si>
  <si>
    <t>茨城県　潮来市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</si>
  <si>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</si>
  <si>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</si>
  <si>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</si>
  <si>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</si>
  <si>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</si>
  <si>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</si>
  <si>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</si>
  <si>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</si>
  <si>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</si>
  <si>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</si>
  <si>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①経常収支比率については、人件費増などにより類似団体平均は下回ったが、100％以上を確保できており、健全な経営がされていると分析できる。
②累積欠損金比率については、欠損金がなく、安定経営されている。
③流動比率については、類似団体を上回っている。事業規模が小さく財政基盤が脆弱なため、内部留保資金を確保した経営をしていることが要因である。
④企業債残高対給水収益比率は、類似団体を大幅に下回っている。これは、企業債発行抑制が大きな要因である。
⑤料金回収率は、100％以上を確保できており、類似団体も上回っている。料金体系は責任水量制を採用しており、給水に係る費用に対し、適正な料金設定がなされていると考えられる。
⑥給水原価については、今年度は類似団体の水準を上回ることとなった。これは、会計規模が小さく、人事異動による人件費の増、随時的な修繕の発生などが主な要因であると考えられる。
⑦施設利用率については、夏場等のピーク対応に備えるため施設能力の60％台の数値となっている。
⑧契約率については、類似団体を大幅に上回っている。施設能力に見合った契約がなされていると考えられる。</t>
    <rPh sb="1" eb="3">
      <t>ケイジョウ</t>
    </rPh>
    <rPh sb="3" eb="5">
      <t>シュウシ</t>
    </rPh>
    <rPh sb="5" eb="7">
      <t>ヒリツ</t>
    </rPh>
    <rPh sb="13" eb="16">
      <t>ジンケンヒ</t>
    </rPh>
    <rPh sb="16" eb="17">
      <t>ゾウ</t>
    </rPh>
    <rPh sb="22" eb="24">
      <t>ルイジ</t>
    </rPh>
    <rPh sb="24" eb="26">
      <t>ダンタイ</t>
    </rPh>
    <rPh sb="26" eb="28">
      <t>ヘイキン</t>
    </rPh>
    <rPh sb="29" eb="31">
      <t>シタマワ</t>
    </rPh>
    <rPh sb="39" eb="41">
      <t>イジョウ</t>
    </rPh>
    <rPh sb="42" eb="44">
      <t>カクホ</t>
    </rPh>
    <rPh sb="50" eb="52">
      <t>ケンゼン</t>
    </rPh>
    <rPh sb="53" eb="55">
      <t>ケイエイ</t>
    </rPh>
    <rPh sb="62" eb="64">
      <t>ブンセキ</t>
    </rPh>
    <rPh sb="70" eb="72">
      <t>ルイセキ</t>
    </rPh>
    <rPh sb="72" eb="74">
      <t>ケッソン</t>
    </rPh>
    <rPh sb="74" eb="75">
      <t>キン</t>
    </rPh>
    <rPh sb="75" eb="77">
      <t>ヒリツ</t>
    </rPh>
    <rPh sb="83" eb="85">
      <t>ケッソン</t>
    </rPh>
    <rPh sb="85" eb="86">
      <t>キン</t>
    </rPh>
    <rPh sb="90" eb="92">
      <t>アンテイ</t>
    </rPh>
    <rPh sb="92" eb="94">
      <t>ケイエイ</t>
    </rPh>
    <rPh sb="102" eb="104">
      <t>リュウドウ</t>
    </rPh>
    <rPh sb="104" eb="106">
      <t>ヒリツ</t>
    </rPh>
    <rPh sb="112" eb="114">
      <t>ルイジ</t>
    </rPh>
    <rPh sb="114" eb="116">
      <t>ダンタイ</t>
    </rPh>
    <rPh sb="117" eb="119">
      <t>ウワマワ</t>
    </rPh>
    <rPh sb="124" eb="126">
      <t>ジギョウ</t>
    </rPh>
    <rPh sb="126" eb="128">
      <t>キボ</t>
    </rPh>
    <rPh sb="129" eb="130">
      <t>チイ</t>
    </rPh>
    <rPh sb="132" eb="134">
      <t>ザイセイ</t>
    </rPh>
    <rPh sb="134" eb="136">
      <t>キバン</t>
    </rPh>
    <rPh sb="137" eb="139">
      <t>ゼイジャク</t>
    </rPh>
    <rPh sb="143" eb="145">
      <t>ナイブ</t>
    </rPh>
    <rPh sb="145" eb="147">
      <t>リュウホ</t>
    </rPh>
    <rPh sb="147" eb="149">
      <t>シキン</t>
    </rPh>
    <rPh sb="150" eb="152">
      <t>カクホ</t>
    </rPh>
    <rPh sb="154" eb="156">
      <t>ケイエイ</t>
    </rPh>
    <rPh sb="164" eb="166">
      <t>ヨウイン</t>
    </rPh>
    <rPh sb="172" eb="174">
      <t>キギョウ</t>
    </rPh>
    <rPh sb="174" eb="175">
      <t>サイ</t>
    </rPh>
    <rPh sb="175" eb="176">
      <t>ザン</t>
    </rPh>
    <rPh sb="176" eb="177">
      <t>タカ</t>
    </rPh>
    <rPh sb="177" eb="178">
      <t>タイ</t>
    </rPh>
    <rPh sb="178" eb="180">
      <t>キュウスイ</t>
    </rPh>
    <rPh sb="180" eb="182">
      <t>シュウエキ</t>
    </rPh>
    <rPh sb="182" eb="184">
      <t>ヒリツ</t>
    </rPh>
    <rPh sb="186" eb="188">
      <t>ルイジ</t>
    </rPh>
    <rPh sb="188" eb="190">
      <t>ダンタイ</t>
    </rPh>
    <rPh sb="191" eb="193">
      <t>オオハバ</t>
    </rPh>
    <rPh sb="194" eb="196">
      <t>シタマワ</t>
    </rPh>
    <rPh sb="205" eb="207">
      <t>キギョウ</t>
    </rPh>
    <rPh sb="207" eb="208">
      <t>サイ</t>
    </rPh>
    <rPh sb="208" eb="210">
      <t>ハッコウ</t>
    </rPh>
    <rPh sb="210" eb="212">
      <t>ヨクセイ</t>
    </rPh>
    <rPh sb="213" eb="214">
      <t>オオ</t>
    </rPh>
    <rPh sb="216" eb="218">
      <t>ヨウイン</t>
    </rPh>
    <rPh sb="224" eb="226">
      <t>リョウキン</t>
    </rPh>
    <rPh sb="226" eb="228">
      <t>カイシュウ</t>
    </rPh>
    <rPh sb="228" eb="229">
      <t>リツ</t>
    </rPh>
    <rPh sb="235" eb="237">
      <t>イジョウ</t>
    </rPh>
    <rPh sb="238" eb="240">
      <t>カクホ</t>
    </rPh>
    <rPh sb="246" eb="248">
      <t>ルイジ</t>
    </rPh>
    <rPh sb="248" eb="250">
      <t>ダンタイ</t>
    </rPh>
    <rPh sb="251" eb="253">
      <t>ウワマワ</t>
    </rPh>
    <rPh sb="258" eb="260">
      <t>リョウキン</t>
    </rPh>
    <rPh sb="260" eb="262">
      <t>タイケイ</t>
    </rPh>
    <rPh sb="263" eb="265">
      <t>セキニン</t>
    </rPh>
    <rPh sb="265" eb="267">
      <t>スイリョウ</t>
    </rPh>
    <rPh sb="267" eb="268">
      <t>セイ</t>
    </rPh>
    <rPh sb="269" eb="271">
      <t>サイヨウ</t>
    </rPh>
    <rPh sb="276" eb="278">
      <t>キュウスイ</t>
    </rPh>
    <rPh sb="279" eb="280">
      <t>カカ</t>
    </rPh>
    <rPh sb="281" eb="283">
      <t>ヒヨウ</t>
    </rPh>
    <rPh sb="284" eb="285">
      <t>タイ</t>
    </rPh>
    <rPh sb="287" eb="289">
      <t>テキセイ</t>
    </rPh>
    <rPh sb="290" eb="292">
      <t>リョウキン</t>
    </rPh>
    <rPh sb="292" eb="294">
      <t>セッテイ</t>
    </rPh>
    <rPh sb="302" eb="303">
      <t>カンガ</t>
    </rPh>
    <rPh sb="310" eb="312">
      <t>キュウスイ</t>
    </rPh>
    <rPh sb="312" eb="314">
      <t>ゲンカ</t>
    </rPh>
    <rPh sb="320" eb="323">
      <t>コンネンド</t>
    </rPh>
    <rPh sb="324" eb="326">
      <t>ルイジ</t>
    </rPh>
    <rPh sb="326" eb="328">
      <t>ダンタイ</t>
    </rPh>
    <rPh sb="329" eb="331">
      <t>スイジュン</t>
    </rPh>
    <rPh sb="332" eb="334">
      <t>ウワマワ</t>
    </rPh>
    <rPh sb="346" eb="348">
      <t>カイケイ</t>
    </rPh>
    <rPh sb="348" eb="350">
      <t>キボ</t>
    </rPh>
    <rPh sb="351" eb="352">
      <t>チイ</t>
    </rPh>
    <rPh sb="355" eb="357">
      <t>ジンジ</t>
    </rPh>
    <rPh sb="357" eb="359">
      <t>イドウ</t>
    </rPh>
    <rPh sb="362" eb="365">
      <t>ジンケンヒ</t>
    </rPh>
    <rPh sb="366" eb="367">
      <t>ゾウ</t>
    </rPh>
    <rPh sb="368" eb="370">
      <t>ズイジ</t>
    </rPh>
    <rPh sb="370" eb="371">
      <t>テキ</t>
    </rPh>
    <rPh sb="372" eb="374">
      <t>シュウゼン</t>
    </rPh>
    <rPh sb="375" eb="377">
      <t>ハッセイ</t>
    </rPh>
    <rPh sb="380" eb="381">
      <t>オモ</t>
    </rPh>
    <rPh sb="382" eb="384">
      <t>ヨウイン</t>
    </rPh>
    <rPh sb="388" eb="389">
      <t>カンガ</t>
    </rPh>
    <rPh sb="396" eb="398">
      <t>シセツ</t>
    </rPh>
    <rPh sb="398" eb="400">
      <t>リヨウ</t>
    </rPh>
    <rPh sb="400" eb="401">
      <t>リツ</t>
    </rPh>
    <rPh sb="407" eb="409">
      <t>ナツバ</t>
    </rPh>
    <rPh sb="409" eb="410">
      <t>トウ</t>
    </rPh>
    <rPh sb="414" eb="416">
      <t>タイオウ</t>
    </rPh>
    <rPh sb="417" eb="418">
      <t>ソナ</t>
    </rPh>
    <rPh sb="422" eb="424">
      <t>シセツ</t>
    </rPh>
    <rPh sb="424" eb="426">
      <t>ノウリョク</t>
    </rPh>
    <rPh sb="430" eb="431">
      <t>ダイ</t>
    </rPh>
    <rPh sb="432" eb="434">
      <t>スウチ</t>
    </rPh>
    <rPh sb="443" eb="446">
      <t>ケイヤクリツ</t>
    </rPh>
    <rPh sb="452" eb="454">
      <t>ルイジ</t>
    </rPh>
    <rPh sb="454" eb="456">
      <t>ダンタイ</t>
    </rPh>
    <rPh sb="457" eb="459">
      <t>オオハバ</t>
    </rPh>
    <rPh sb="460" eb="462">
      <t>ウワマワ</t>
    </rPh>
    <rPh sb="467" eb="469">
      <t>シセツ</t>
    </rPh>
    <rPh sb="469" eb="471">
      <t>ノウリョク</t>
    </rPh>
    <rPh sb="472" eb="474">
      <t>ミア</t>
    </rPh>
    <rPh sb="476" eb="478">
      <t>ケイヤク</t>
    </rPh>
    <rPh sb="486" eb="487">
      <t>カンガ</t>
    </rPh>
    <phoneticPr fontId="5"/>
  </si>
  <si>
    <t>　有形固定資産減価償却率については、類似団体を上回っているが、管路経年化率については、本市工業用水道が、H4に供用開始であるため法定耐用年数を超えた管路は発生していないため0％である。そのため管路更新率も0％となっている。
　今後発生する施設及び管路の老朽化に向け、アセットマネジメントの手法を用いた施設の長寿命化や更新需要の平準化を考慮した更新計画を策定し適正な維持管理を行っていく。</t>
    <rPh sb="1" eb="3">
      <t>ユウケイ</t>
    </rPh>
    <rPh sb="3" eb="5">
      <t>コテイ</t>
    </rPh>
    <rPh sb="5" eb="7">
      <t>シサン</t>
    </rPh>
    <rPh sb="7" eb="9">
      <t>ゲンカ</t>
    </rPh>
    <rPh sb="9" eb="11">
      <t>ショウキャク</t>
    </rPh>
    <rPh sb="11" eb="12">
      <t>リツ</t>
    </rPh>
    <rPh sb="18" eb="20">
      <t>ルイジ</t>
    </rPh>
    <rPh sb="20" eb="22">
      <t>ダンタイ</t>
    </rPh>
    <rPh sb="23" eb="25">
      <t>ウワマワ</t>
    </rPh>
    <rPh sb="31" eb="33">
      <t>カンロ</t>
    </rPh>
    <rPh sb="33" eb="36">
      <t>ケイネンカ</t>
    </rPh>
    <rPh sb="36" eb="37">
      <t>リツ</t>
    </rPh>
    <rPh sb="43" eb="45">
      <t>ホンシ</t>
    </rPh>
    <rPh sb="45" eb="48">
      <t>コウギョウヨウ</t>
    </rPh>
    <rPh sb="48" eb="50">
      <t>スイドウ</t>
    </rPh>
    <rPh sb="55" eb="57">
      <t>キョウヨウ</t>
    </rPh>
    <rPh sb="57" eb="59">
      <t>カイシ</t>
    </rPh>
    <rPh sb="64" eb="66">
      <t>ホウテイ</t>
    </rPh>
    <rPh sb="66" eb="68">
      <t>タイヨウ</t>
    </rPh>
    <rPh sb="68" eb="70">
      <t>ネンスウ</t>
    </rPh>
    <rPh sb="71" eb="72">
      <t>コ</t>
    </rPh>
    <rPh sb="74" eb="76">
      <t>カンロ</t>
    </rPh>
    <rPh sb="77" eb="79">
      <t>ハッセイ</t>
    </rPh>
    <rPh sb="96" eb="98">
      <t>カンロ</t>
    </rPh>
    <rPh sb="98" eb="100">
      <t>コウシン</t>
    </rPh>
    <rPh sb="100" eb="101">
      <t>リツ</t>
    </rPh>
    <rPh sb="113" eb="115">
      <t>コンゴ</t>
    </rPh>
    <rPh sb="115" eb="117">
      <t>ハッセイ</t>
    </rPh>
    <rPh sb="119" eb="121">
      <t>シセツ</t>
    </rPh>
    <rPh sb="121" eb="122">
      <t>オヨ</t>
    </rPh>
    <rPh sb="123" eb="125">
      <t>カンロ</t>
    </rPh>
    <rPh sb="126" eb="129">
      <t>ロウキュウカ</t>
    </rPh>
    <rPh sb="130" eb="131">
      <t>ム</t>
    </rPh>
    <rPh sb="144" eb="146">
      <t>シュホウ</t>
    </rPh>
    <rPh sb="147" eb="148">
      <t>モチ</t>
    </rPh>
    <rPh sb="150" eb="152">
      <t>シセツ</t>
    </rPh>
    <rPh sb="153" eb="157">
      <t>チョウジュミョウカ</t>
    </rPh>
    <rPh sb="158" eb="160">
      <t>コウシン</t>
    </rPh>
    <rPh sb="160" eb="162">
      <t>ジュヨウ</t>
    </rPh>
    <rPh sb="163" eb="166">
      <t>ヘイジュンカ</t>
    </rPh>
    <rPh sb="167" eb="169">
      <t>コウリョ</t>
    </rPh>
    <rPh sb="171" eb="173">
      <t>コウシン</t>
    </rPh>
    <rPh sb="173" eb="175">
      <t>ケイカク</t>
    </rPh>
    <rPh sb="176" eb="178">
      <t>サクテイ</t>
    </rPh>
    <rPh sb="179" eb="181">
      <t>テキセイ</t>
    </rPh>
    <rPh sb="182" eb="184">
      <t>イジ</t>
    </rPh>
    <rPh sb="184" eb="186">
      <t>カンリ</t>
    </rPh>
    <rPh sb="187" eb="188">
      <t>オコナ</t>
    </rPh>
    <phoneticPr fontId="5"/>
  </si>
  <si>
    <t>　現状の経営状況は、「１．経営の健全性・効率性」から見て、健全な経営が保たれていると考えられる。また、「２．老朽化の状況」についても、耐用年数を経過した管路はなく、概ね健全な状態が保たれている。
　将来に向かって、工業用水道事業を健全な形で維持させるために、今後発生する施設及び管路の老朽化に向け、アセットマネジメントの手法を用いた施設の長寿命化や更新需要の平準化を考慮した、不要な配水管の廃止や配水管口径の適正化（減径）を織り込んだ更新計画を策定し適正な維持管理を行っていく。</t>
    <rPh sb="1" eb="3">
      <t>ゲンジョウ</t>
    </rPh>
    <rPh sb="4" eb="6">
      <t>ケイエイ</t>
    </rPh>
    <rPh sb="6" eb="8">
      <t>ジョウキョウ</t>
    </rPh>
    <rPh sb="13" eb="15">
      <t>ケイエイ</t>
    </rPh>
    <rPh sb="16" eb="19">
      <t>ケンゼンセイ</t>
    </rPh>
    <rPh sb="20" eb="23">
      <t>コウリツセイ</t>
    </rPh>
    <rPh sb="26" eb="27">
      <t>ミ</t>
    </rPh>
    <rPh sb="29" eb="31">
      <t>ケンゼン</t>
    </rPh>
    <rPh sb="32" eb="34">
      <t>ケイエイ</t>
    </rPh>
    <rPh sb="35" eb="36">
      <t>タモ</t>
    </rPh>
    <rPh sb="42" eb="43">
      <t>カンガ</t>
    </rPh>
    <rPh sb="54" eb="57">
      <t>ロウキュウカ</t>
    </rPh>
    <rPh sb="58" eb="60">
      <t>ジョウキョウ</t>
    </rPh>
    <rPh sb="67" eb="69">
      <t>タイヨウ</t>
    </rPh>
    <rPh sb="69" eb="71">
      <t>ネンスウ</t>
    </rPh>
    <rPh sb="72" eb="74">
      <t>ケイカ</t>
    </rPh>
    <rPh sb="76" eb="78">
      <t>カンロ</t>
    </rPh>
    <rPh sb="82" eb="83">
      <t>オオム</t>
    </rPh>
    <rPh sb="84" eb="86">
      <t>ケンゼン</t>
    </rPh>
    <rPh sb="87" eb="89">
      <t>ジョウタイ</t>
    </rPh>
    <rPh sb="90" eb="91">
      <t>タモ</t>
    </rPh>
    <rPh sb="99" eb="101">
      <t>ショウライ</t>
    </rPh>
    <rPh sb="102" eb="103">
      <t>ム</t>
    </rPh>
    <rPh sb="107" eb="109">
      <t>コウギョウ</t>
    </rPh>
    <rPh sb="109" eb="110">
      <t>ヨウ</t>
    </rPh>
    <rPh sb="110" eb="112">
      <t>スイドウ</t>
    </rPh>
    <rPh sb="112" eb="114">
      <t>ジギョウ</t>
    </rPh>
    <rPh sb="115" eb="117">
      <t>ケンゼン</t>
    </rPh>
    <rPh sb="118" eb="119">
      <t>カタチ</t>
    </rPh>
    <rPh sb="120" eb="122">
      <t>イジ</t>
    </rPh>
    <rPh sb="129" eb="131">
      <t>コンゴ</t>
    </rPh>
    <rPh sb="131" eb="133">
      <t>ハッセイ</t>
    </rPh>
    <rPh sb="135" eb="137">
      <t>シセツ</t>
    </rPh>
    <rPh sb="137" eb="138">
      <t>オヨ</t>
    </rPh>
    <rPh sb="139" eb="141">
      <t>カンロ</t>
    </rPh>
    <rPh sb="142" eb="145">
      <t>ロウキュウカ</t>
    </rPh>
    <rPh sb="146" eb="147">
      <t>ム</t>
    </rPh>
    <rPh sb="160" eb="162">
      <t>シュホウ</t>
    </rPh>
    <rPh sb="163" eb="164">
      <t>モチ</t>
    </rPh>
    <rPh sb="166" eb="168">
      <t>シセツ</t>
    </rPh>
    <rPh sb="169" eb="173">
      <t>チョウジュミョウカ</t>
    </rPh>
    <rPh sb="174" eb="176">
      <t>コウシン</t>
    </rPh>
    <rPh sb="176" eb="178">
      <t>ジュヨウ</t>
    </rPh>
    <rPh sb="179" eb="182">
      <t>ヘイジュンカ</t>
    </rPh>
    <rPh sb="183" eb="185">
      <t>コウリョ</t>
    </rPh>
    <rPh sb="188" eb="190">
      <t>フヨウ</t>
    </rPh>
    <rPh sb="191" eb="194">
      <t>ハイスイカン</t>
    </rPh>
    <rPh sb="195" eb="197">
      <t>ハイシ</t>
    </rPh>
    <rPh sb="198" eb="201">
      <t>ハイスイカン</t>
    </rPh>
    <rPh sb="201" eb="203">
      <t>コウケイ</t>
    </rPh>
    <rPh sb="204" eb="207">
      <t>テキセイカ</t>
    </rPh>
    <rPh sb="208" eb="209">
      <t>ゲン</t>
    </rPh>
    <rPh sb="209" eb="210">
      <t>ケイ</t>
    </rPh>
    <rPh sb="212" eb="213">
      <t>オ</t>
    </rPh>
    <rPh sb="214" eb="215">
      <t>コ</t>
    </rPh>
    <rPh sb="217" eb="219">
      <t>コウシン</t>
    </rPh>
    <rPh sb="219" eb="221">
      <t>ケイカク</t>
    </rPh>
    <rPh sb="222" eb="224">
      <t>サクテイ</t>
    </rPh>
    <rPh sb="225" eb="227">
      <t>テキセイ</t>
    </rPh>
    <rPh sb="228" eb="230">
      <t>イジ</t>
    </rPh>
    <rPh sb="230" eb="232">
      <t>カンリ</t>
    </rPh>
    <rPh sb="233" eb="234">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</si>
</sst>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63.29</c:v>
                </c:pt>
                <c:pt idx="1">
                  <c:v>65.209999999999994</c:v>
                </c:pt>
                <c:pt idx="2">
                  <c:v>67.13</c:v>
                </c:pt>
                <c:pt idx="3">
                  <c:v>69.040000000000006</c:v>
                </c:pt>
                <c:pt idx="4">
                  <c:v>70.930000000000007</c:v>
                </c:pt>
              </c:numCache>
            </c:numRef>
          </c:val>
          <c:extLst>
            <c:ext xmlns:c16="http://schemas.microsoft.com/office/drawing/2014/chart" uri="{C3380CC4-5D6E-409C-BE32-E72D297353CC}">
              <c16:uniqueId val="{00000000-1D9C-4F5B-8A27-53B789BFD6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1D9C-4F5B-8A27-53B789BFD6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73-43F0-8BE6-EE114031B6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7073-43F0-8BE6-EE114031B6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124.55</c:v>
                </c:pt>
                <c:pt idx="1">
                  <c:v>126.15</c:v>
                </c:pt>
                <c:pt idx="2">
                  <c:v>139.46</c:v>
                </c:pt>
                <c:pt idx="3">
                  <c:v>126.96</c:v>
                </c:pt>
                <c:pt idx="4">
                  <c:v>101.99</c:v>
                </c:pt>
              </c:numCache>
            </c:numRef>
          </c:val>
          <c:extLst>
            <c:ext xmlns:c16="http://schemas.microsoft.com/office/drawing/2014/chart" uri="{C3380CC4-5D6E-409C-BE32-E72D297353CC}">
              <c16:uniqueId val="{00000000-4B10-4F67-A70B-9680BE90CE3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4B10-4F67-A70B-9680BE90CE3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CD-411C-977C-A081F2396A9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6CCD-411C-977C-A081F2396A9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C7-40BB-83BD-206D6ED8FB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ADC7-40BB-83BD-206D6ED8FB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5331.54</c:v>
                </c:pt>
                <c:pt idx="1">
                  <c:v>5571.12</c:v>
                </c:pt>
                <c:pt idx="2">
                  <c:v>5635.35</c:v>
                </c:pt>
                <c:pt idx="3">
                  <c:v>5599.48</c:v>
                </c:pt>
                <c:pt idx="4">
                  <c:v>4351.1899999999996</c:v>
                </c:pt>
              </c:numCache>
            </c:numRef>
          </c:val>
          <c:extLst>
            <c:ext xmlns:c16="http://schemas.microsoft.com/office/drawing/2014/chart" uri="{C3380CC4-5D6E-409C-BE32-E72D297353CC}">
              <c16:uniqueId val="{00000000-E246-48C1-A92A-C7DDA27CAF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E246-48C1-A92A-C7DDA27CAF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246.91</c:v>
                </c:pt>
                <c:pt idx="1">
                  <c:v>236.33</c:v>
                </c:pt>
                <c:pt idx="2">
                  <c:v>229.55</c:v>
                </c:pt>
                <c:pt idx="3">
                  <c:v>216.84</c:v>
                </c:pt>
                <c:pt idx="4">
                  <c:v>210.05</c:v>
                </c:pt>
              </c:numCache>
            </c:numRef>
          </c:val>
          <c:extLst>
            <c:ext xmlns:c16="http://schemas.microsoft.com/office/drawing/2014/chart" uri="{C3380CC4-5D6E-409C-BE32-E72D297353CC}">
              <c16:uniqueId val="{00000000-1347-4726-AAB3-A3EF626023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1347-4726-AAB3-A3EF626023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129.46</c:v>
                </c:pt>
                <c:pt idx="1">
                  <c:v>134.09</c:v>
                </c:pt>
                <c:pt idx="2">
                  <c:v>153.27000000000001</c:v>
                </c:pt>
                <c:pt idx="3">
                  <c:v>135.12</c:v>
                </c:pt>
                <c:pt idx="4">
                  <c:v>102.45</c:v>
                </c:pt>
              </c:numCache>
            </c:numRef>
          </c:val>
          <c:extLst>
            <c:ext xmlns:c16="http://schemas.microsoft.com/office/drawing/2014/chart" uri="{C3380CC4-5D6E-409C-BE32-E72D297353CC}">
              <c16:uniqueId val="{00000000-F963-4F77-9B40-2FC844D2BD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F963-4F77-9B40-2FC844D2BD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55.65</c:v>
                </c:pt>
                <c:pt idx="1">
                  <c:v>50.11</c:v>
                </c:pt>
                <c:pt idx="2">
                  <c:v>42.81</c:v>
                </c:pt>
                <c:pt idx="3">
                  <c:v>47.46</c:v>
                </c:pt>
                <c:pt idx="4">
                  <c:v>61.76</c:v>
                </c:pt>
              </c:numCache>
            </c:numRef>
          </c:val>
          <c:extLst>
            <c:ext xmlns:c16="http://schemas.microsoft.com/office/drawing/2014/chart" uri="{C3380CC4-5D6E-409C-BE32-E72D297353CC}">
              <c16:uniqueId val="{00000000-F73A-4D34-A986-65ED7145882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F73A-4D34-A986-65ED7145882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57.44</c:v>
                </c:pt>
                <c:pt idx="1">
                  <c:v>62.2</c:v>
                </c:pt>
                <c:pt idx="2">
                  <c:v>63.17</c:v>
                </c:pt>
                <c:pt idx="3">
                  <c:v>65.61</c:v>
                </c:pt>
                <c:pt idx="4">
                  <c:v>66.22</c:v>
                </c:pt>
              </c:numCache>
            </c:numRef>
          </c:val>
          <c:extLst>
            <c:ext xmlns:c16="http://schemas.microsoft.com/office/drawing/2014/chart" uri="{C3380CC4-5D6E-409C-BE32-E72D297353CC}">
              <c16:uniqueId val="{00000000-8901-431A-8DEC-B00907B2942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8901-431A-8DEC-B00907B2942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92.07</c:v>
                </c:pt>
                <c:pt idx="1">
                  <c:v>92.07</c:v>
                </c:pt>
                <c:pt idx="2">
                  <c:v>92.07</c:v>
                </c:pt>
                <c:pt idx="3">
                  <c:v>92.07</c:v>
                </c:pt>
                <c:pt idx="4">
                  <c:v>92.07</c:v>
                </c:pt>
              </c:numCache>
            </c:numRef>
          </c:val>
          <c:extLst>
            <c:ext xmlns:c16="http://schemas.microsoft.com/office/drawing/2014/chart" uri="{C3380CC4-5D6E-409C-BE32-E72D297353CC}">
              <c16:uniqueId val="{00000000-827E-435C-9B8E-AB873C15671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827E-435C-9B8E-AB873C15671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FS1" zoomScale="80" zoomScaleNormal="80" workbookViewId="0">
      <selection activeCell="SM86" sqref="SM8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茨城県　潮来市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820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543</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85.7</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755</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124.55</v>
      </c>
      <c r="Y32" s="90"/>
      <c r="Z32" s="90"/>
      <c r="AA32" s="90"/>
      <c r="AB32" s="90"/>
      <c r="AC32" s="90"/>
      <c r="AD32" s="90"/>
      <c r="AE32" s="90"/>
      <c r="AF32" s="90"/>
      <c r="AG32" s="90"/>
      <c r="AH32" s="90"/>
      <c r="AI32" s="90"/>
      <c r="AJ32" s="90"/>
      <c r="AK32" s="90"/>
      <c r="AL32" s="90"/>
      <c r="AM32" s="90"/>
      <c r="AN32" s="90"/>
      <c r="AO32" s="90"/>
      <c r="AP32" s="90"/>
      <c r="AQ32" s="91"/>
      <c r="AR32" s="89">
        <f>データ!U6</f>
        <v>126.15</v>
      </c>
      <c r="AS32" s="90"/>
      <c r="AT32" s="90"/>
      <c r="AU32" s="90"/>
      <c r="AV32" s="90"/>
      <c r="AW32" s="90"/>
      <c r="AX32" s="90"/>
      <c r="AY32" s="90"/>
      <c r="AZ32" s="90"/>
      <c r="BA32" s="90"/>
      <c r="BB32" s="90"/>
      <c r="BC32" s="90"/>
      <c r="BD32" s="90"/>
      <c r="BE32" s="90"/>
      <c r="BF32" s="90"/>
      <c r="BG32" s="90"/>
      <c r="BH32" s="90"/>
      <c r="BI32" s="90"/>
      <c r="BJ32" s="90"/>
      <c r="BK32" s="91"/>
      <c r="BL32" s="89">
        <f>データ!V6</f>
        <v>139.46</v>
      </c>
      <c r="BM32" s="90"/>
      <c r="BN32" s="90"/>
      <c r="BO32" s="90"/>
      <c r="BP32" s="90"/>
      <c r="BQ32" s="90"/>
      <c r="BR32" s="90"/>
      <c r="BS32" s="90"/>
      <c r="BT32" s="90"/>
      <c r="BU32" s="90"/>
      <c r="BV32" s="90"/>
      <c r="BW32" s="90"/>
      <c r="BX32" s="90"/>
      <c r="BY32" s="90"/>
      <c r="BZ32" s="90"/>
      <c r="CA32" s="90"/>
      <c r="CB32" s="90"/>
      <c r="CC32" s="90"/>
      <c r="CD32" s="90"/>
      <c r="CE32" s="91"/>
      <c r="CF32" s="89">
        <f>データ!W6</f>
        <v>126.96</v>
      </c>
      <c r="CG32" s="90"/>
      <c r="CH32" s="90"/>
      <c r="CI32" s="90"/>
      <c r="CJ32" s="90"/>
      <c r="CK32" s="90"/>
      <c r="CL32" s="90"/>
      <c r="CM32" s="90"/>
      <c r="CN32" s="90"/>
      <c r="CO32" s="90"/>
      <c r="CP32" s="90"/>
      <c r="CQ32" s="90"/>
      <c r="CR32" s="90"/>
      <c r="CS32" s="90"/>
      <c r="CT32" s="90"/>
      <c r="CU32" s="90"/>
      <c r="CV32" s="90"/>
      <c r="CW32" s="90"/>
      <c r="CX32" s="90"/>
      <c r="CY32" s="91"/>
      <c r="CZ32" s="89">
        <f>データ!X6</f>
        <v>101.99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5331.54</v>
      </c>
      <c r="JM32" s="90"/>
      <c r="JN32" s="90"/>
      <c r="JO32" s="90"/>
      <c r="JP32" s="90"/>
      <c r="JQ32" s="90"/>
      <c r="JR32" s="90"/>
      <c r="JS32" s="90"/>
      <c r="JT32" s="90"/>
      <c r="JU32" s="90"/>
      <c r="JV32" s="90"/>
      <c r="JW32" s="90"/>
      <c r="JX32" s="90"/>
      <c r="JY32" s="90"/>
      <c r="JZ32" s="90"/>
      <c r="KA32" s="90"/>
      <c r="KB32" s="90"/>
      <c r="KC32" s="90"/>
      <c r="KD32" s="90"/>
      <c r="KE32" s="91"/>
      <c r="KF32" s="89">
        <f>データ!AQ6</f>
        <v>5571.12</v>
      </c>
      <c r="KG32" s="90"/>
      <c r="KH32" s="90"/>
      <c r="KI32" s="90"/>
      <c r="KJ32" s="90"/>
      <c r="KK32" s="90"/>
      <c r="KL32" s="90"/>
      <c r="KM32" s="90"/>
      <c r="KN32" s="90"/>
      <c r="KO32" s="90"/>
      <c r="KP32" s="90"/>
      <c r="KQ32" s="90"/>
      <c r="KR32" s="90"/>
      <c r="KS32" s="90"/>
      <c r="KT32" s="90"/>
      <c r="KU32" s="90"/>
      <c r="KV32" s="90"/>
      <c r="KW32" s="90"/>
      <c r="KX32" s="90"/>
      <c r="KY32" s="91"/>
      <c r="KZ32" s="89">
        <f>データ!AR6</f>
        <v>5635.35</v>
      </c>
      <c r="LA32" s="90"/>
      <c r="LB32" s="90"/>
      <c r="LC32" s="90"/>
      <c r="LD32" s="90"/>
      <c r="LE32" s="90"/>
      <c r="LF32" s="90"/>
      <c r="LG32" s="90"/>
      <c r="LH32" s="90"/>
      <c r="LI32" s="90"/>
      <c r="LJ32" s="90"/>
      <c r="LK32" s="90"/>
      <c r="LL32" s="90"/>
      <c r="LM32" s="90"/>
      <c r="LN32" s="90"/>
      <c r="LO32" s="90"/>
      <c r="LP32" s="90"/>
      <c r="LQ32" s="90"/>
      <c r="LR32" s="90"/>
      <c r="LS32" s="91"/>
      <c r="LT32" s="89">
        <f>データ!AS6</f>
        <v>5599.48</v>
      </c>
      <c r="LU32" s="90"/>
      <c r="LV32" s="90"/>
      <c r="LW32" s="90"/>
      <c r="LX32" s="90"/>
      <c r="LY32" s="90"/>
      <c r="LZ32" s="90"/>
      <c r="MA32" s="90"/>
      <c r="MB32" s="90"/>
      <c r="MC32" s="90"/>
      <c r="MD32" s="90"/>
      <c r="ME32" s="90"/>
      <c r="MF32" s="90"/>
      <c r="MG32" s="90"/>
      <c r="MH32" s="90"/>
      <c r="MI32" s="90"/>
      <c r="MJ32" s="90"/>
      <c r="MK32" s="90"/>
      <c r="ML32" s="90"/>
      <c r="MM32" s="91"/>
      <c r="MN32" s="89">
        <f>データ!AT6</f>
        <v>4351.1899999999996</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246.91</v>
      </c>
      <c r="OG32" s="90"/>
      <c r="OH32" s="90"/>
      <c r="OI32" s="90"/>
      <c r="OJ32" s="90"/>
      <c r="OK32" s="90"/>
      <c r="OL32" s="90"/>
      <c r="OM32" s="90"/>
      <c r="ON32" s="90"/>
      <c r="OO32" s="90"/>
      <c r="OP32" s="90"/>
      <c r="OQ32" s="90"/>
      <c r="OR32" s="90"/>
      <c r="OS32" s="90"/>
      <c r="OT32" s="90"/>
      <c r="OU32" s="90"/>
      <c r="OV32" s="90"/>
      <c r="OW32" s="90"/>
      <c r="OX32" s="90"/>
      <c r="OY32" s="91"/>
      <c r="OZ32" s="89">
        <f>データ!BB6</f>
        <v>236.33</v>
      </c>
      <c r="PA32" s="90"/>
      <c r="PB32" s="90"/>
      <c r="PC32" s="90"/>
      <c r="PD32" s="90"/>
      <c r="PE32" s="90"/>
      <c r="PF32" s="90"/>
      <c r="PG32" s="90"/>
      <c r="PH32" s="90"/>
      <c r="PI32" s="90"/>
      <c r="PJ32" s="90"/>
      <c r="PK32" s="90"/>
      <c r="PL32" s="90"/>
      <c r="PM32" s="90"/>
      <c r="PN32" s="90"/>
      <c r="PO32" s="90"/>
      <c r="PP32" s="90"/>
      <c r="PQ32" s="90"/>
      <c r="PR32" s="90"/>
      <c r="PS32" s="91"/>
      <c r="PT32" s="89">
        <f>データ!BC6</f>
        <v>229.55</v>
      </c>
      <c r="PU32" s="90"/>
      <c r="PV32" s="90"/>
      <c r="PW32" s="90"/>
      <c r="PX32" s="90"/>
      <c r="PY32" s="90"/>
      <c r="PZ32" s="90"/>
      <c r="QA32" s="90"/>
      <c r="QB32" s="90"/>
      <c r="QC32" s="90"/>
      <c r="QD32" s="90"/>
      <c r="QE32" s="90"/>
      <c r="QF32" s="90"/>
      <c r="QG32" s="90"/>
      <c r="QH32" s="90"/>
      <c r="QI32" s="90"/>
      <c r="QJ32" s="90"/>
      <c r="QK32" s="90"/>
      <c r="QL32" s="90"/>
      <c r="QM32" s="91"/>
      <c r="QN32" s="89">
        <f>データ!BD6</f>
        <v>216.84</v>
      </c>
      <c r="QO32" s="90"/>
      <c r="QP32" s="90"/>
      <c r="QQ32" s="90"/>
      <c r="QR32" s="90"/>
      <c r="QS32" s="90"/>
      <c r="QT32" s="90"/>
      <c r="QU32" s="90"/>
      <c r="QV32" s="90"/>
      <c r="QW32" s="90"/>
      <c r="QX32" s="90"/>
      <c r="QY32" s="90"/>
      <c r="QZ32" s="90"/>
      <c r="RA32" s="90"/>
      <c r="RB32" s="90"/>
      <c r="RC32" s="90"/>
      <c r="RD32" s="90"/>
      <c r="RE32" s="90"/>
      <c r="RF32" s="90"/>
      <c r="RG32" s="91"/>
      <c r="RH32" s="89">
        <f>データ!BE6</f>
        <v>210.05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129.46</v>
      </c>
      <c r="Y55" s="90"/>
      <c r="Z55" s="90"/>
      <c r="AA55" s="90"/>
      <c r="AB55" s="90"/>
      <c r="AC55" s="90"/>
      <c r="AD55" s="90"/>
      <c r="AE55" s="90"/>
      <c r="AF55" s="90"/>
      <c r="AG55" s="90"/>
      <c r="AH55" s="90"/>
      <c r="AI55" s="90"/>
      <c r="AJ55" s="90"/>
      <c r="AK55" s="90"/>
      <c r="AL55" s="90"/>
      <c r="AM55" s="90"/>
      <c r="AN55" s="90"/>
      <c r="AO55" s="90"/>
      <c r="AP55" s="90"/>
      <c r="AQ55" s="91"/>
      <c r="AR55" s="89">
        <f>データ!BM6</f>
        <v>134.09</v>
      </c>
      <c r="AS55" s="90"/>
      <c r="AT55" s="90"/>
      <c r="AU55" s="90"/>
      <c r="AV55" s="90"/>
      <c r="AW55" s="90"/>
      <c r="AX55" s="90"/>
      <c r="AY55" s="90"/>
      <c r="AZ55" s="90"/>
      <c r="BA55" s="90"/>
      <c r="BB55" s="90"/>
      <c r="BC55" s="90"/>
      <c r="BD55" s="90"/>
      <c r="BE55" s="90"/>
      <c r="BF55" s="90"/>
      <c r="BG55" s="90"/>
      <c r="BH55" s="90"/>
      <c r="BI55" s="90"/>
      <c r="BJ55" s="90"/>
      <c r="BK55" s="91"/>
      <c r="BL55" s="89">
        <f>データ!BN6</f>
        <v>153.27000000000001</v>
      </c>
      <c r="BM55" s="90"/>
      <c r="BN55" s="90"/>
      <c r="BO55" s="90"/>
      <c r="BP55" s="90"/>
      <c r="BQ55" s="90"/>
      <c r="BR55" s="90"/>
      <c r="BS55" s="90"/>
      <c r="BT55" s="90"/>
      <c r="BU55" s="90"/>
      <c r="BV55" s="90"/>
      <c r="BW55" s="90"/>
      <c r="BX55" s="90"/>
      <c r="BY55" s="90"/>
      <c r="BZ55" s="90"/>
      <c r="CA55" s="90"/>
      <c r="CB55" s="90"/>
      <c r="CC55" s="90"/>
      <c r="CD55" s="90"/>
      <c r="CE55" s="91"/>
      <c r="CF55" s="89">
        <f>データ!BO6</f>
        <v>135.12</v>
      </c>
      <c r="CG55" s="90"/>
      <c r="CH55" s="90"/>
      <c r="CI55" s="90"/>
      <c r="CJ55" s="90"/>
      <c r="CK55" s="90"/>
      <c r="CL55" s="90"/>
      <c r="CM55" s="90"/>
      <c r="CN55" s="90"/>
      <c r="CO55" s="90"/>
      <c r="CP55" s="90"/>
      <c r="CQ55" s="90"/>
      <c r="CR55" s="90"/>
      <c r="CS55" s="90"/>
      <c r="CT55" s="90"/>
      <c r="CU55" s="90"/>
      <c r="CV55" s="90"/>
      <c r="CW55" s="90"/>
      <c r="CX55" s="90"/>
      <c r="CY55" s="91"/>
      <c r="CZ55" s="89">
        <f>データ!BP6</f>
        <v>102.45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55.65</v>
      </c>
      <c r="ES55" s="90"/>
      <c r="ET55" s="90"/>
      <c r="EU55" s="90"/>
      <c r="EV55" s="90"/>
      <c r="EW55" s="90"/>
      <c r="EX55" s="90"/>
      <c r="EY55" s="90"/>
      <c r="EZ55" s="90"/>
      <c r="FA55" s="90"/>
      <c r="FB55" s="90"/>
      <c r="FC55" s="90"/>
      <c r="FD55" s="90"/>
      <c r="FE55" s="90"/>
      <c r="FF55" s="90"/>
      <c r="FG55" s="90"/>
      <c r="FH55" s="90"/>
      <c r="FI55" s="90"/>
      <c r="FJ55" s="90"/>
      <c r="FK55" s="91"/>
      <c r="FL55" s="89">
        <f>データ!BX6</f>
        <v>50.11</v>
      </c>
      <c r="FM55" s="90"/>
      <c r="FN55" s="90"/>
      <c r="FO55" s="90"/>
      <c r="FP55" s="90"/>
      <c r="FQ55" s="90"/>
      <c r="FR55" s="90"/>
      <c r="FS55" s="90"/>
      <c r="FT55" s="90"/>
      <c r="FU55" s="90"/>
      <c r="FV55" s="90"/>
      <c r="FW55" s="90"/>
      <c r="FX55" s="90"/>
      <c r="FY55" s="90"/>
      <c r="FZ55" s="90"/>
      <c r="GA55" s="90"/>
      <c r="GB55" s="90"/>
      <c r="GC55" s="90"/>
      <c r="GD55" s="90"/>
      <c r="GE55" s="91"/>
      <c r="GF55" s="89">
        <f>データ!BY6</f>
        <v>42.81</v>
      </c>
      <c r="GG55" s="90"/>
      <c r="GH55" s="90"/>
      <c r="GI55" s="90"/>
      <c r="GJ55" s="90"/>
      <c r="GK55" s="90"/>
      <c r="GL55" s="90"/>
      <c r="GM55" s="90"/>
      <c r="GN55" s="90"/>
      <c r="GO55" s="90"/>
      <c r="GP55" s="90"/>
      <c r="GQ55" s="90"/>
      <c r="GR55" s="90"/>
      <c r="GS55" s="90"/>
      <c r="GT55" s="90"/>
      <c r="GU55" s="90"/>
      <c r="GV55" s="90"/>
      <c r="GW55" s="90"/>
      <c r="GX55" s="90"/>
      <c r="GY55" s="91"/>
      <c r="GZ55" s="89">
        <f>データ!BZ6</f>
        <v>47.46</v>
      </c>
      <c r="HA55" s="90"/>
      <c r="HB55" s="90"/>
      <c r="HC55" s="90"/>
      <c r="HD55" s="90"/>
      <c r="HE55" s="90"/>
      <c r="HF55" s="90"/>
      <c r="HG55" s="90"/>
      <c r="HH55" s="90"/>
      <c r="HI55" s="90"/>
      <c r="HJ55" s="90"/>
      <c r="HK55" s="90"/>
      <c r="HL55" s="90"/>
      <c r="HM55" s="90"/>
      <c r="HN55" s="90"/>
      <c r="HO55" s="90"/>
      <c r="HP55" s="90"/>
      <c r="HQ55" s="90"/>
      <c r="HR55" s="90"/>
      <c r="HS55" s="91"/>
      <c r="HT55" s="89">
        <f>データ!CA6</f>
        <v>61.76</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57.44</v>
      </c>
      <c r="JM55" s="90"/>
      <c r="JN55" s="90"/>
      <c r="JO55" s="90"/>
      <c r="JP55" s="90"/>
      <c r="JQ55" s="90"/>
      <c r="JR55" s="90"/>
      <c r="JS55" s="90"/>
      <c r="JT55" s="90"/>
      <c r="JU55" s="90"/>
      <c r="JV55" s="90"/>
      <c r="JW55" s="90"/>
      <c r="JX55" s="90"/>
      <c r="JY55" s="90"/>
      <c r="JZ55" s="90"/>
      <c r="KA55" s="90"/>
      <c r="KB55" s="90"/>
      <c r="KC55" s="90"/>
      <c r="KD55" s="90"/>
      <c r="KE55" s="91"/>
      <c r="KF55" s="89">
        <f>データ!CI6</f>
        <v>62.2</v>
      </c>
      <c r="KG55" s="90"/>
      <c r="KH55" s="90"/>
      <c r="KI55" s="90"/>
      <c r="KJ55" s="90"/>
      <c r="KK55" s="90"/>
      <c r="KL55" s="90"/>
      <c r="KM55" s="90"/>
      <c r="KN55" s="90"/>
      <c r="KO55" s="90"/>
      <c r="KP55" s="90"/>
      <c r="KQ55" s="90"/>
      <c r="KR55" s="90"/>
      <c r="KS55" s="90"/>
      <c r="KT55" s="90"/>
      <c r="KU55" s="90"/>
      <c r="KV55" s="90"/>
      <c r="KW55" s="90"/>
      <c r="KX55" s="90"/>
      <c r="KY55" s="91"/>
      <c r="KZ55" s="89">
        <f>データ!CJ6</f>
        <v>63.17</v>
      </c>
      <c r="LA55" s="90"/>
      <c r="LB55" s="90"/>
      <c r="LC55" s="90"/>
      <c r="LD55" s="90"/>
      <c r="LE55" s="90"/>
      <c r="LF55" s="90"/>
      <c r="LG55" s="90"/>
      <c r="LH55" s="90"/>
      <c r="LI55" s="90"/>
      <c r="LJ55" s="90"/>
      <c r="LK55" s="90"/>
      <c r="LL55" s="90"/>
      <c r="LM55" s="90"/>
      <c r="LN55" s="90"/>
      <c r="LO55" s="90"/>
      <c r="LP55" s="90"/>
      <c r="LQ55" s="90"/>
      <c r="LR55" s="90"/>
      <c r="LS55" s="91"/>
      <c r="LT55" s="89">
        <f>データ!CK6</f>
        <v>65.61</v>
      </c>
      <c r="LU55" s="90"/>
      <c r="LV55" s="90"/>
      <c r="LW55" s="90"/>
      <c r="LX55" s="90"/>
      <c r="LY55" s="90"/>
      <c r="LZ55" s="90"/>
      <c r="MA55" s="90"/>
      <c r="MB55" s="90"/>
      <c r="MC55" s="90"/>
      <c r="MD55" s="90"/>
      <c r="ME55" s="90"/>
      <c r="MF55" s="90"/>
      <c r="MG55" s="90"/>
      <c r="MH55" s="90"/>
      <c r="MI55" s="90"/>
      <c r="MJ55" s="90"/>
      <c r="MK55" s="90"/>
      <c r="ML55" s="90"/>
      <c r="MM55" s="91"/>
      <c r="MN55" s="89">
        <f>データ!CL6</f>
        <v>66.22</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92.07</v>
      </c>
      <c r="OG55" s="90"/>
      <c r="OH55" s="90"/>
      <c r="OI55" s="90"/>
      <c r="OJ55" s="90"/>
      <c r="OK55" s="90"/>
      <c r="OL55" s="90"/>
      <c r="OM55" s="90"/>
      <c r="ON55" s="90"/>
      <c r="OO55" s="90"/>
      <c r="OP55" s="90"/>
      <c r="OQ55" s="90"/>
      <c r="OR55" s="90"/>
      <c r="OS55" s="90"/>
      <c r="OT55" s="90"/>
      <c r="OU55" s="90"/>
      <c r="OV55" s="90"/>
      <c r="OW55" s="90"/>
      <c r="OX55" s="90"/>
      <c r="OY55" s="91"/>
      <c r="OZ55" s="89">
        <f>データ!CT6</f>
        <v>92.07</v>
      </c>
      <c r="PA55" s="90"/>
      <c r="PB55" s="90"/>
      <c r="PC55" s="90"/>
      <c r="PD55" s="90"/>
      <c r="PE55" s="90"/>
      <c r="PF55" s="90"/>
      <c r="PG55" s="90"/>
      <c r="PH55" s="90"/>
      <c r="PI55" s="90"/>
      <c r="PJ55" s="90"/>
      <c r="PK55" s="90"/>
      <c r="PL55" s="90"/>
      <c r="PM55" s="90"/>
      <c r="PN55" s="90"/>
      <c r="PO55" s="90"/>
      <c r="PP55" s="90"/>
      <c r="PQ55" s="90"/>
      <c r="PR55" s="90"/>
      <c r="PS55" s="91"/>
      <c r="PT55" s="89">
        <f>データ!CU6</f>
        <v>92.07</v>
      </c>
      <c r="PU55" s="90"/>
      <c r="PV55" s="90"/>
      <c r="PW55" s="90"/>
      <c r="PX55" s="90"/>
      <c r="PY55" s="90"/>
      <c r="PZ55" s="90"/>
      <c r="QA55" s="90"/>
      <c r="QB55" s="90"/>
      <c r="QC55" s="90"/>
      <c r="QD55" s="90"/>
      <c r="QE55" s="90"/>
      <c r="QF55" s="90"/>
      <c r="QG55" s="90"/>
      <c r="QH55" s="90"/>
      <c r="QI55" s="90"/>
      <c r="QJ55" s="90"/>
      <c r="QK55" s="90"/>
      <c r="QL55" s="90"/>
      <c r="QM55" s="91"/>
      <c r="QN55" s="89">
        <f>データ!CV6</f>
        <v>92.07</v>
      </c>
      <c r="QO55" s="90"/>
      <c r="QP55" s="90"/>
      <c r="QQ55" s="90"/>
      <c r="QR55" s="90"/>
      <c r="QS55" s="90"/>
      <c r="QT55" s="90"/>
      <c r="QU55" s="90"/>
      <c r="QV55" s="90"/>
      <c r="QW55" s="90"/>
      <c r="QX55" s="90"/>
      <c r="QY55" s="90"/>
      <c r="QZ55" s="90"/>
      <c r="RA55" s="90"/>
      <c r="RB55" s="90"/>
      <c r="RC55" s="90"/>
      <c r="RD55" s="90"/>
      <c r="RE55" s="90"/>
      <c r="RF55" s="90"/>
      <c r="RG55" s="91"/>
      <c r="RH55" s="89">
        <f>データ!CW6</f>
        <v>92.07</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107</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63.29</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65.209999999999994</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67.13</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69.040000000000006</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70.930000000000007</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55.32</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55.08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56.95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56.39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7.35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8.2100000000000009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11.15</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0.09</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0.14000000000000001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0.19</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0.06</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37</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ipq+E7sjxHzwL6Ww7/OjkjYeEwLrfFsvzipfvsL4Uho+7d0Eg6CdinL3brjwe9832ndECu87DaNk26aCAq9aNg==" saltValue="Y97XMT6jlT5FaG5lCz/hJ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124.55</v>
      </c>
      <c r="U6" s="35">
        <f>U7</f>
        <v>126.15</v>
      </c>
      <c r="V6" s="35">
        <f>V7</f>
        <v>139.46</v>
      </c>
      <c r="W6" s="35">
        <f>W7</f>
        <v>126.96</v>
      </c>
      <c r="X6" s="35">
        <f t="shared" si="3"/>
        <v>101.99</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5331.54</v>
      </c>
      <c r="AQ6" s="35">
        <f>AQ7</f>
        <v>5571.12</v>
      </c>
      <c r="AR6" s="35">
        <f>AR7</f>
        <v>5635.35</v>
      </c>
      <c r="AS6" s="35">
        <f>AS7</f>
        <v>5599.48</v>
      </c>
      <c r="AT6" s="35">
        <f t="shared" si="3"/>
        <v>4351.1899999999996</v>
      </c>
      <c r="AU6" s="35">
        <f t="shared" si="3"/>
        <v>819.73</v>
      </c>
      <c r="AV6" s="35">
        <f t="shared" si="3"/>
        <v>834.05</v>
      </c>
      <c r="AW6" s="35">
        <f t="shared" si="3"/>
        <v>1011.55</v>
      </c>
      <c r="AX6" s="35">
        <f t="shared" si="3"/>
        <v>913.57</v>
      </c>
      <c r="AY6" s="35">
        <f t="shared" si="3"/>
        <v>973.79</v>
      </c>
      <c r="AZ6" s="33" t="str">
        <f>IF(AZ7="-","【-】","【"&amp;SUBSTITUTE(TEXT(AZ7,"#,##0.00"),"-","△")&amp;"】")</f>
        <v>【439.16】</v>
      </c>
      <c r="BA6" s="35">
        <f t="shared" si="3"/>
        <v>246.91</v>
      </c>
      <c r="BB6" s="35">
        <f>BB7</f>
        <v>236.33</v>
      </c>
      <c r="BC6" s="35">
        <f>BC7</f>
        <v>229.55</v>
      </c>
      <c r="BD6" s="35">
        <f>BD7</f>
        <v>216.84</v>
      </c>
      <c r="BE6" s="35">
        <f t="shared" si="3"/>
        <v>210.05</v>
      </c>
      <c r="BF6" s="35">
        <f t="shared" si="3"/>
        <v>490.39</v>
      </c>
      <c r="BG6" s="35">
        <f t="shared" si="3"/>
        <v>475.44</v>
      </c>
      <c r="BH6" s="35">
        <f t="shared" si="3"/>
        <v>413.6</v>
      </c>
      <c r="BI6" s="35">
        <f t="shared" si="3"/>
        <v>398.17</v>
      </c>
      <c r="BJ6" s="35">
        <f t="shared" si="3"/>
        <v>388.41</v>
      </c>
      <c r="BK6" s="33" t="str">
        <f>IF(BK7="-","【-】","【"&amp;SUBSTITUTE(TEXT(BK7,"#,##0.00"),"-","△")&amp;"】")</f>
        <v>【227.97】</v>
      </c>
      <c r="BL6" s="35">
        <f t="shared" si="3"/>
        <v>129.46</v>
      </c>
      <c r="BM6" s="35">
        <f>BM7</f>
        <v>134.09</v>
      </c>
      <c r="BN6" s="35">
        <f>BN7</f>
        <v>153.27000000000001</v>
      </c>
      <c r="BO6" s="35">
        <f>BO7</f>
        <v>135.12</v>
      </c>
      <c r="BP6" s="35">
        <f t="shared" si="3"/>
        <v>102.45</v>
      </c>
      <c r="BQ6" s="35">
        <f t="shared" si="3"/>
        <v>90.8</v>
      </c>
      <c r="BR6" s="35">
        <f t="shared" si="3"/>
        <v>93.49</v>
      </c>
      <c r="BS6" s="35">
        <f t="shared" si="3"/>
        <v>94.77</v>
      </c>
      <c r="BT6" s="35">
        <f t="shared" si="3"/>
        <v>89.59</v>
      </c>
      <c r="BU6" s="35">
        <f t="shared" si="3"/>
        <v>88.44</v>
      </c>
      <c r="BV6" s="33" t="str">
        <f>IF(BV7="-","【-】","【"&amp;SUBSTITUTE(TEXT(BV7,"#,##0.00"),"-","△")&amp;"】")</f>
        <v>【107.69】</v>
      </c>
      <c r="BW6" s="35">
        <f t="shared" si="3"/>
        <v>55.65</v>
      </c>
      <c r="BX6" s="35">
        <f>BX7</f>
        <v>50.11</v>
      </c>
      <c r="BY6" s="35">
        <f>BY7</f>
        <v>42.81</v>
      </c>
      <c r="BZ6" s="35">
        <f>BZ7</f>
        <v>47.46</v>
      </c>
      <c r="CA6" s="35">
        <f t="shared" si="3"/>
        <v>61.76</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57.44</v>
      </c>
      <c r="CI6" s="35">
        <f>CI7</f>
        <v>62.2</v>
      </c>
      <c r="CJ6" s="35">
        <f>CJ7</f>
        <v>63.17</v>
      </c>
      <c r="CK6" s="35">
        <f>CK7</f>
        <v>65.61</v>
      </c>
      <c r="CL6" s="35">
        <f t="shared" si="5"/>
        <v>66.22</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92.07</v>
      </c>
      <c r="CT6" s="35">
        <f>CT7</f>
        <v>92.07</v>
      </c>
      <c r="CU6" s="35">
        <f>CU7</f>
        <v>92.07</v>
      </c>
      <c r="CV6" s="35">
        <f>CV7</f>
        <v>92.07</v>
      </c>
      <c r="CW6" s="35">
        <f t="shared" si="6"/>
        <v>92.07</v>
      </c>
      <c r="CX6" s="35">
        <f t="shared" si="6"/>
        <v>49.05</v>
      </c>
      <c r="CY6" s="35">
        <f t="shared" si="6"/>
        <v>50.94</v>
      </c>
      <c r="CZ6" s="35">
        <f t="shared" si="6"/>
        <v>49.76</v>
      </c>
      <c r="DA6" s="35">
        <f t="shared" si="6"/>
        <v>49.18</v>
      </c>
      <c r="DB6" s="35">
        <f t="shared" si="6"/>
        <v>52.48</v>
      </c>
      <c r="DC6" s="33" t="str">
        <f>IF(DC7="-","【-】","【"&amp;SUBSTITUTE(TEXT(DC7,"#,##0.00"),"-","△")&amp;"】")</f>
        <v>【77.20】</v>
      </c>
      <c r="DD6" s="35">
        <f t="shared" ref="DD6:DM6" si="7">DD7</f>
        <v>63.29</v>
      </c>
      <c r="DE6" s="35">
        <f>DE7</f>
        <v>65.209999999999994</v>
      </c>
      <c r="DF6" s="35">
        <f>DF7</f>
        <v>67.13</v>
      </c>
      <c r="DG6" s="35">
        <f>DG7</f>
        <v>69.040000000000006</v>
      </c>
      <c r="DH6" s="35">
        <f t="shared" si="7"/>
        <v>70.930000000000007</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820</v>
      </c>
      <c r="L7" s="37" t="s">
        <v>97</v>
      </c>
      <c r="M7" s="38">
        <v>1</v>
      </c>
      <c r="N7" s="38">
        <v>543</v>
      </c>
      <c r="O7" s="39" t="s">
        <v>98</v>
      </c>
      <c r="P7" s="39">
        <v>85.7</v>
      </c>
      <c r="Q7" s="38">
        <v>4</v>
      </c>
      <c r="R7" s="38">
        <v>755</v>
      </c>
      <c r="S7" s="37" t="s">
        <v>99</v>
      </c>
      <c r="T7" s="40">
        <v>124.55</v>
      </c>
      <c r="U7" s="40">
        <v>126.15</v>
      </c>
      <c r="V7" s="40">
        <v>139.46</v>
      </c>
      <c r="W7" s="40">
        <v>126.96</v>
      </c>
      <c r="X7" s="40">
        <v>101.99</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5331.54</v>
      </c>
      <c r="AQ7" s="40">
        <v>5571.12</v>
      </c>
      <c r="AR7" s="40">
        <v>5635.35</v>
      </c>
      <c r="AS7" s="40">
        <v>5599.48</v>
      </c>
      <c r="AT7" s="40">
        <v>4351.1899999999996</v>
      </c>
      <c r="AU7" s="40">
        <v>819.73</v>
      </c>
      <c r="AV7" s="40">
        <v>834.05</v>
      </c>
      <c r="AW7" s="40">
        <v>1011.55</v>
      </c>
      <c r="AX7" s="40">
        <v>913.57</v>
      </c>
      <c r="AY7" s="40">
        <v>973.79</v>
      </c>
      <c r="AZ7" s="40">
        <v>439.16</v>
      </c>
      <c r="BA7" s="40">
        <v>246.91</v>
      </c>
      <c r="BB7" s="40">
        <v>236.33</v>
      </c>
      <c r="BC7" s="40">
        <v>229.55</v>
      </c>
      <c r="BD7" s="40">
        <v>216.84</v>
      </c>
      <c r="BE7" s="40">
        <v>210.05</v>
      </c>
      <c r="BF7" s="40">
        <v>490.39</v>
      </c>
      <c r="BG7" s="40">
        <v>475.44</v>
      </c>
      <c r="BH7" s="40">
        <v>413.6</v>
      </c>
      <c r="BI7" s="40">
        <v>398.17</v>
      </c>
      <c r="BJ7" s="40">
        <v>388.41</v>
      </c>
      <c r="BK7" s="40">
        <v>227.97</v>
      </c>
      <c r="BL7" s="40">
        <v>129.46</v>
      </c>
      <c r="BM7" s="40">
        <v>134.09</v>
      </c>
      <c r="BN7" s="40">
        <v>153.27000000000001</v>
      </c>
      <c r="BO7" s="40">
        <v>135.12</v>
      </c>
      <c r="BP7" s="40">
        <v>102.45</v>
      </c>
      <c r="BQ7" s="40">
        <v>90.8</v>
      </c>
      <c r="BR7" s="40">
        <v>93.49</v>
      </c>
      <c r="BS7" s="40">
        <v>94.77</v>
      </c>
      <c r="BT7" s="40">
        <v>89.59</v>
      </c>
      <c r="BU7" s="40">
        <v>88.44</v>
      </c>
      <c r="BV7" s="40">
        <v>107.69</v>
      </c>
      <c r="BW7" s="40">
        <v>55.65</v>
      </c>
      <c r="BX7" s="40">
        <v>50.11</v>
      </c>
      <c r="BY7" s="40">
        <v>42.81</v>
      </c>
      <c r="BZ7" s="40">
        <v>47.46</v>
      </c>
      <c r="CA7" s="40">
        <v>61.76</v>
      </c>
      <c r="CB7" s="40">
        <v>50.56</v>
      </c>
      <c r="CC7" s="40">
        <v>49.4</v>
      </c>
      <c r="CD7" s="40">
        <v>49.51</v>
      </c>
      <c r="CE7" s="40">
        <v>52.49</v>
      </c>
      <c r="CF7" s="40">
        <v>51.61</v>
      </c>
      <c r="CG7" s="40">
        <v>20.260000000000002</v>
      </c>
      <c r="CH7" s="40">
        <v>57.44</v>
      </c>
      <c r="CI7" s="40">
        <v>62.2</v>
      </c>
      <c r="CJ7" s="40">
        <v>63.17</v>
      </c>
      <c r="CK7" s="40">
        <v>65.61</v>
      </c>
      <c r="CL7" s="40">
        <v>66.22</v>
      </c>
      <c r="CM7" s="40">
        <v>34.19</v>
      </c>
      <c r="CN7" s="40">
        <v>36.65</v>
      </c>
      <c r="CO7" s="40">
        <v>33.29</v>
      </c>
      <c r="CP7" s="40">
        <v>31.77</v>
      </c>
      <c r="CQ7" s="40">
        <v>33.729999999999997</v>
      </c>
      <c r="CR7" s="40">
        <v>52.31</v>
      </c>
      <c r="CS7" s="40">
        <v>92.07</v>
      </c>
      <c r="CT7" s="40">
        <v>92.07</v>
      </c>
      <c r="CU7" s="40">
        <v>92.07</v>
      </c>
      <c r="CV7" s="40">
        <v>92.07</v>
      </c>
      <c r="CW7" s="40">
        <v>92.07</v>
      </c>
      <c r="CX7" s="40">
        <v>49.05</v>
      </c>
      <c r="CY7" s="40">
        <v>50.94</v>
      </c>
      <c r="CZ7" s="40">
        <v>49.76</v>
      </c>
      <c r="DA7" s="40">
        <v>49.18</v>
      </c>
      <c r="DB7" s="40">
        <v>52.48</v>
      </c>
      <c r="DC7" s="40">
        <v>77.2</v>
      </c>
      <c r="DD7" s="40">
        <v>63.29</v>
      </c>
      <c r="DE7" s="40">
        <v>65.209999999999994</v>
      </c>
      <c r="DF7" s="40">
        <v>67.13</v>
      </c>
      <c r="DG7" s="40">
        <v>69.040000000000006</v>
      </c>
      <c r="DH7" s="40">
        <v>70.930000000000007</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124.55</v>
      </c>
      <c r="V11" s="48">
        <f>IF(U6="-",NA(),U6)</f>
        <v>126.15</v>
      </c>
      <c r="W11" s="48">
        <f>IF(V6="-",NA(),V6)</f>
        <v>139.46</v>
      </c>
      <c r="X11" s="48">
        <f>IF(W6="-",NA(),W6)</f>
        <v>126.96</v>
      </c>
      <c r="Y11" s="48">
        <f>IF(X6="-",NA(),X6)</f>
        <v>101.99</v>
      </c>
      <c r="AE11" s="47" t="s">
        <v>23</v>
      </c>
      <c r="AF11" s="48">
        <f>IF(AE6="-",NA(),AE6)</f>
        <v>0</v>
      </c>
      <c r="AG11" s="48">
        <f>IF(AF6="-",NA(),AF6)</f>
        <v>0</v>
      </c>
      <c r="AH11" s="48">
        <f>IF(AG6="-",NA(),AG6)</f>
        <v>0</v>
      </c>
      <c r="AI11" s="48">
        <f>IF(AH6="-",NA(),AH6)</f>
        <v>0</v>
      </c>
      <c r="AJ11" s="48">
        <f>IF(AI6="-",NA(),AI6)</f>
        <v>0</v>
      </c>
      <c r="AP11" s="47" t="s">
        <v>23</v>
      </c>
      <c r="AQ11" s="48">
        <f>IF(AP6="-",NA(),AP6)</f>
        <v>5331.54</v>
      </c>
      <c r="AR11" s="48">
        <f>IF(AQ6="-",NA(),AQ6)</f>
        <v>5571.12</v>
      </c>
      <c r="AS11" s="48">
        <f>IF(AR6="-",NA(),AR6)</f>
        <v>5635.35</v>
      </c>
      <c r="AT11" s="48">
        <f>IF(AS6="-",NA(),AS6)</f>
        <v>5599.48</v>
      </c>
      <c r="AU11" s="48">
        <f>IF(AT6="-",NA(),AT6)</f>
        <v>4351.1899999999996</v>
      </c>
      <c r="BA11" s="47" t="s">
        <v>23</v>
      </c>
      <c r="BB11" s="48">
        <f>IF(BA6="-",NA(),BA6)</f>
        <v>246.91</v>
      </c>
      <c r="BC11" s="48">
        <f>IF(BB6="-",NA(),BB6)</f>
        <v>236.33</v>
      </c>
      <c r="BD11" s="48">
        <f>IF(BC6="-",NA(),BC6)</f>
        <v>229.55</v>
      </c>
      <c r="BE11" s="48">
        <f>IF(BD6="-",NA(),BD6)</f>
        <v>216.84</v>
      </c>
      <c r="BF11" s="48">
        <f>IF(BE6="-",NA(),BE6)</f>
        <v>210.05</v>
      </c>
      <c r="BL11" s="47" t="s">
        <v>23</v>
      </c>
      <c r="BM11" s="48">
        <f>IF(BL6="-",NA(),BL6)</f>
        <v>129.46</v>
      </c>
      <c r="BN11" s="48">
        <f>IF(BM6="-",NA(),BM6)</f>
        <v>134.09</v>
      </c>
      <c r="BO11" s="48">
        <f>IF(BN6="-",NA(),BN6)</f>
        <v>153.27000000000001</v>
      </c>
      <c r="BP11" s="48">
        <f>IF(BO6="-",NA(),BO6)</f>
        <v>135.12</v>
      </c>
      <c r="BQ11" s="48">
        <f>IF(BP6="-",NA(),BP6)</f>
        <v>102.45</v>
      </c>
      <c r="BW11" s="47" t="s">
        <v>23</v>
      </c>
      <c r="BX11" s="48">
        <f>IF(BW6="-",NA(),BW6)</f>
        <v>55.65</v>
      </c>
      <c r="BY11" s="48">
        <f>IF(BX6="-",NA(),BX6)</f>
        <v>50.11</v>
      </c>
      <c r="BZ11" s="48">
        <f>IF(BY6="-",NA(),BY6)</f>
        <v>42.81</v>
      </c>
      <c r="CA11" s="48">
        <f>IF(BZ6="-",NA(),BZ6)</f>
        <v>47.46</v>
      </c>
      <c r="CB11" s="48">
        <f>IF(CA6="-",NA(),CA6)</f>
        <v>61.76</v>
      </c>
      <c r="CH11" s="47" t="s">
        <v>23</v>
      </c>
      <c r="CI11" s="48">
        <f>IF(CH6="-",NA(),CH6)</f>
        <v>57.44</v>
      </c>
      <c r="CJ11" s="48">
        <f>IF(CI6="-",NA(),CI6)</f>
        <v>62.2</v>
      </c>
      <c r="CK11" s="48">
        <f>IF(CJ6="-",NA(),CJ6)</f>
        <v>63.17</v>
      </c>
      <c r="CL11" s="48">
        <f>IF(CK6="-",NA(),CK6)</f>
        <v>65.61</v>
      </c>
      <c r="CM11" s="48">
        <f>IF(CL6="-",NA(),CL6)</f>
        <v>66.22</v>
      </c>
      <c r="CS11" s="47" t="s">
        <v>23</v>
      </c>
      <c r="CT11" s="48">
        <f>IF(CS6="-",NA(),CS6)</f>
        <v>92.07</v>
      </c>
      <c r="CU11" s="48">
        <f>IF(CT6="-",NA(),CT6)</f>
        <v>92.07</v>
      </c>
      <c r="CV11" s="48">
        <f>IF(CU6="-",NA(),CU6)</f>
        <v>92.07</v>
      </c>
      <c r="CW11" s="48">
        <f>IF(CV6="-",NA(),CV6)</f>
        <v>92.07</v>
      </c>
      <c r="CX11" s="48">
        <f>IF(CW6="-",NA(),CW6)</f>
        <v>92.07</v>
      </c>
      <c r="DD11" s="47" t="s">
        <v>23</v>
      </c>
      <c r="DE11" s="48">
        <f>IF(DD6="-",NA(),DD6)</f>
        <v>63.29</v>
      </c>
      <c r="DF11" s="48">
        <f>IF(DE6="-",NA(),DE6)</f>
        <v>65.209999999999994</v>
      </c>
      <c r="DG11" s="48">
        <f>IF(DF6="-",NA(),DF6)</f>
        <v>67.13</v>
      </c>
      <c r="DH11" s="48">
        <f>IF(DG6="-",NA(),DG6)</f>
        <v>69.040000000000006</v>
      </c>
      <c r="DI11" s="48">
        <f>IF(DH6="-",NA(),DH6)</f>
        <v>70.930000000000007</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2026-01-27T03:33:11Z</cp:lastPrinted>
  <dcterms:created xsi:type="dcterms:W3CDTF">2025-12-15T05:02:03Z</dcterms:created>
  <dcterms:modified xsi:type="dcterms:W3CDTF">2026-02-26T06:48:23Z</dcterms:modified>
  <cp:category/>
</cp:coreProperties>
</file>