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E845E598-8753-4337-8413-D7872466B4E5}" xr6:coauthVersionLast="47" xr6:coauthVersionMax="47" xr10:uidLastSave="{00000000-0000-0000-0000-000000000000}"/>
  <workbookProtection workbookAlgorithmName="SHA-512" workbookHashValue="clnMEEBxJ/AP+uk/LmIle1Y6bRcXgs0jP1L2Z68+z5bkvXNS8OMgmEz29OIQWMuGrkOeVSJYPP12k5zifXrNgA==" workbookSaltValue="3zGo/T2dfKFRJhQSouzXU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AD10" i="4"/>
  <c r="P10" i="4"/>
  <c r="B10" i="4"/>
  <c r="AT8" i="4"/>
  <c r="W8" i="4"/>
  <c r="P8" i="4"/>
  <c r="B6" i="4"/>
</calcChain>
</file>

<file path=xl/sharedStrings.xml><?xml version="1.0" encoding="utf-8"?>
<sst xmlns="http://schemas.openxmlformats.org/spreadsheetml/2006/main" count="297" uniqueCount="114">
  <si>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</si>
  <si>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</si>
  <si>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</si>
  <si>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</si>
  <si>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</si>
  <si>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</si>
  <si>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</si>
  <si>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</si>
  <si>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</si>
  <si>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</si>
  <si>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</si>
  <si>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</si>
  <si>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</si>
  <si>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</si>
  <si>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</si>
  <si>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</si>
  <si>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</si>
  <si>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</si>
  <si>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</si>
  <si>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</si>
  <si>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施設CD</t>
    <rPh sb="0" eb="2">
      <t>シセツ</t>
    </rPh>
    <phoneticPr fontId="1"/>
  </si>
  <si>
    <t>業種CD</t>
    <rPh sb="0" eb="2">
      <t>ギョウシュ</t>
    </rPh>
    <phoneticPr fontId="1"/>
  </si>
  <si>
    <t>①有形固定資産減価償却率は，企業会計(法適用)2年目のため，類似団体と比較しても数値は低いものの，施設は老朽化している。適切な維持管理が必要となる。　　　　　　　　　　　　　　　　　　　②管渠老朽化率③管渠改善率ともに0％であるが，これは管渠の延長をおこなっていないためである。今後老朽化・長寿命化対策として，施設の修繕や改修を検討していく必要がある。</t>
  </si>
  <si>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</si>
  <si>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</si>
  <si>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</si>
  <si>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</si>
  <si>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</si>
  <si>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</si>
  <si>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</si>
  <si>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</si>
  <si>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</si>
  <si>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</si>
  <si>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</si>
  <si>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</si>
  <si>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</si>
  <si>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</si>
  <si>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</si>
  <si>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</si>
  <si>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</si>
  <si>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</si>
  <si>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</si>
  <si>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</si>
  <si>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</si>
  <si>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</si>
  <si>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</si>
  <si>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</si>
  <si>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</si>
  <si>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</si>
  <si>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</si>
  <si>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</si>
  <si>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</si>
  <si>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</si>
  <si>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</si>
  <si>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</si>
  <si>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</si>
  <si>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</si>
  <si>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</si>
  <si>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</si>
  <si>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</si>
  <si>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</si>
  <si>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</si>
  <si>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</si>
  <si>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年度</t>
    <rPh sb="0" eb="2">
      <t>ネンド</t>
    </rPh>
    <phoneticPr fontId="1"/>
  </si>
  <si>
    <t>事業CD</t>
    <rPh sb="0" eb="2">
      <t>ジギョウ</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</si>
  <si>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</si>
  <si>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</si>
  <si>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</si>
  <si>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</si>
  <si>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</si>
  <si>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</si>
  <si>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</si>
  <si>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</si>
  <si>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</si>
  <si>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</si>
  <si>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</si>
  <si>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</si>
  <si>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</si>
  <si>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</si>
  <si>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</si>
  <si>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</si>
  <si>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</si>
  <si>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</si>
  <si>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</si>
  <si>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</si>
  <si>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</si>
  <si>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</si>
  <si>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</si>
  <si>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</si>
  <si>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</si>
  <si>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</si>
  <si>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</si>
  <si>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</si>
  <si>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農業集落排水</t>
  </si>
  <si>
    <t>類似団体平均(N-1)</t>
  </si>
  <si>
    <t>類似団体平均(N)</t>
  </si>
  <si>
    <t>全国平均</t>
  </si>
  <si>
    <t>参照用</t>
    <rPh sb="0" eb="3">
      <t>サンショウヨウ</t>
    </rPh>
    <phoneticPr fontId="1"/>
  </si>
  <si>
    <t>茨城県　鹿嶋市</t>
  </si>
  <si>
    <t>法適用</t>
  </si>
  <si>
    <t>下水道事業</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</si>
  <si>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</si>
  <si>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</si>
  <si>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</si>
  <si>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</si>
  <si>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</si>
  <si>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</si>
  <si>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</si>
  <si>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</si>
  <si>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</si>
  <si>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</si>
  <si>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</si>
  <si>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本市の農業集落排水事業は中村施設は平成元年より供用開始して35年，大船津施設は平成12年より供用開始して24年，爪木施設が平成20年より供用開始して16年が経過している。　　　　　　　　　　　　　　　　　　
　現状として人口減少の影響は受けておらず，使用料収入も新規接続件数が増加しているため使用料収入は微増となっている。しかし今後の人口減少に伴うサービス需要の減少や施設の老朽化に伴う更新需要の増大が見込まれる。
　また，近年の職員給与の増加や物価高騰による営業費用の増加の影響，専門的な知識を有する人材の確保を鑑み本事業を継続していくためにも，効率的な維持管理を行い，広域化・共同化を検討する必要がある。
　</t>
    <rPh sb="106" eb="108">
      <t>ゲンジョウ</t>
    </rPh>
    <rPh sb="111" eb="119">
      <t>ジンコウゲン</t>
    </rPh>
    <rPh sb="119" eb="120">
      <t>ウ</t>
    </rPh>
    <rPh sb="126" eb="132">
      <t>シヨウリョウ</t>
    </rPh>
    <rPh sb="132" eb="139">
      <t>シンキセツゾ</t>
    </rPh>
    <rPh sb="139" eb="141">
      <t>ゾウカ</t>
    </rPh>
    <rPh sb="147" eb="153">
      <t>シヨウリョウ</t>
    </rPh>
    <rPh sb="153" eb="155">
      <t>ビゾウ</t>
    </rPh>
    <rPh sb="173" eb="174">
      <t>トモナ</t>
    </rPh>
    <rPh sb="179" eb="184">
      <t>ジュヨ</t>
    </rPh>
    <rPh sb="185" eb="187">
      <t>シセツ</t>
    </rPh>
    <rPh sb="188" eb="191">
      <t>ロウキュウカ</t>
    </rPh>
    <rPh sb="192" eb="193">
      <t>トモ</t>
    </rPh>
    <rPh sb="194" eb="196">
      <t>コウシン</t>
    </rPh>
    <rPh sb="196" eb="198">
      <t>ジュヨウ</t>
    </rPh>
    <rPh sb="199" eb="201">
      <t>ゾウダイ</t>
    </rPh>
    <rPh sb="213" eb="215">
      <t>キンネン</t>
    </rPh>
    <rPh sb="216" eb="220">
      <t>ショクイ</t>
    </rPh>
    <rPh sb="221" eb="223">
      <t>ゾウカ</t>
    </rPh>
    <rPh sb="224" eb="228">
      <t>ブッカ</t>
    </rPh>
    <rPh sb="231" eb="238">
      <t>エイギョウヒ</t>
    </rPh>
    <rPh sb="239" eb="241">
      <t>エイキョウ</t>
    </rPh>
    <rPh sb="242" eb="245">
      <t>センモンテキ</t>
    </rPh>
    <rPh sb="246" eb="252">
      <t>チシキ</t>
    </rPh>
    <rPh sb="252" eb="257">
      <t>ジンザ</t>
    </rPh>
    <rPh sb="258" eb="259">
      <t>カンガ</t>
    </rPh>
    <phoneticPr fontId="1"/>
  </si>
  <si>
    <r>
      <t>令和５年度より法適用（令和４年度以前の数値なし）。
①経常収支比率は，前年度から5.57ポイント減少したものの一般会計からの繰入もあり100%を上回っている。今後処理場の老朽化に伴い更なる費用の増加が見込まれるが，収入状況は横ばいで推移しているため，加入促進を進めつつ，使用料の見直しを含めた検討をしていく必要がある。
②欠損金は発生していない。
③流動比率については前年度に比べ1.88ポイント上昇したものの、100％を大きく下回っている。計画的な維持補修を進めるとともに，使用料収入を増やしていくよう加入促進に取り組んでいきたい。
④企業債を一般会計からの繰入により賄っているため0％となっている。
⑤経費回収率は前年度から2.91ポイント低下し４割に満たない状況で課題となっている。事業計画の再検討を行っていく</t>
    </r>
    <r>
      <rPr>
        <sz val="11"/>
        <color theme="1"/>
        <rFont val="ＭＳ ゴシック"/>
        <family val="3"/>
        <charset val="128"/>
      </rPr>
      <t>。
⑥汚水処理原価は32.64ポイント増加し，類似団体平均値を上回っている状況にある。維持管理費の削減や接続率の向上による有収水量の増加による経営改善に努める。
⑦施設利用率は，類似団体と同水準ではあるものの，受け入れ水量に余裕があるため，新規接続や浄化槽からの切り替え促進を行っていきたい。また今後の人口減少等の課題等を鑑み，広域化・共同化を検討していく必要がある。
⑧水洗化率は，類似団体平均値を上回っているもの，積極的な推進活動を行っていきたい。</t>
    </r>
    <rPh sb="35" eb="38">
      <t>ゼンネンド</t>
    </rPh>
    <rPh sb="48" eb="50">
      <t>ゲンショウ</t>
    </rPh>
    <rPh sb="107" eb="112">
      <t>シュウニュ</t>
    </rPh>
    <rPh sb="112" eb="113">
      <t>ヨコ</t>
    </rPh>
    <rPh sb="114" eb="118">
      <t>イデスイイ</t>
    </rPh>
    <rPh sb="125" eb="129">
      <t>カニュウ</t>
    </rPh>
    <rPh sb="130" eb="131">
      <t>スス</t>
    </rPh>
    <rPh sb="184" eb="190">
      <t>ゼンネンド</t>
    </rPh>
    <rPh sb="198" eb="200">
      <t>ジョウショウ</t>
    </rPh>
    <rPh sb="221" eb="224">
      <t>ケイカクテキ</t>
    </rPh>
    <rPh sb="225" eb="229">
      <t>イジホシュウ</t>
    </rPh>
    <rPh sb="230" eb="231">
      <t>スス</t>
    </rPh>
    <rPh sb="280" eb="282">
      <t>クリイレ</t>
    </rPh>
    <rPh sb="309" eb="312">
      <t>ゼンネンド</t>
    </rPh>
    <rPh sb="322" eb="324">
      <t>テイカ</t>
    </rPh>
    <rPh sb="335" eb="337">
      <t>カダイ</t>
    </rPh>
    <rPh sb="344" eb="348">
      <t>ジギョウケイカク</t>
    </rPh>
    <rPh sb="349" eb="354">
      <t>サイケント</t>
    </rPh>
    <rPh sb="377" eb="379">
      <t>ゾウカ</t>
    </rPh>
    <rPh sb="395" eb="400">
      <t>ジョウキ</t>
    </rPh>
    <rPh sb="401" eb="406">
      <t>イジカン</t>
    </rPh>
    <rPh sb="407" eb="409">
      <t>サクゲン</t>
    </rPh>
    <rPh sb="410" eb="413">
      <t>セツゾ</t>
    </rPh>
    <rPh sb="414" eb="416">
      <t>コウジョウ</t>
    </rPh>
    <rPh sb="419" eb="423">
      <t>ユウオサムスイリョウ</t>
    </rPh>
    <rPh sb="424" eb="426">
      <t>ゾウカ</t>
    </rPh>
    <rPh sb="429" eb="433">
      <t>ケイエイ</t>
    </rPh>
    <rPh sb="506" eb="508">
      <t>コンゴ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</si>
</sst>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F35-4ADA-B514-5A5E03ADBC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3F35-4ADA-B514-5A5E03ADBC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54.33</c:v>
                </c:pt>
                <c:pt idx="4">
                  <c:v>55.4</c:v>
                </c:pt>
              </c:numCache>
            </c:numRef>
          </c:val>
          <c:extLst>
            <c:ext xmlns:c16="http://schemas.microsoft.com/office/drawing/2014/chart" uri="{C3380CC4-5D6E-409C-BE32-E72D297353CC}">
              <c16:uniqueId val="{00000000-842F-4534-B64F-95C04411FE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842F-4534-B64F-95C04411FE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92.12</c:v>
                </c:pt>
                <c:pt idx="4">
                  <c:v>91.65</c:v>
                </c:pt>
              </c:numCache>
            </c:numRef>
          </c:val>
          <c:extLst>
            <c:ext xmlns:c16="http://schemas.microsoft.com/office/drawing/2014/chart" uri="{C3380CC4-5D6E-409C-BE32-E72D297353CC}">
              <c16:uniqueId val="{00000000-D1AD-463C-AF74-6EE8DEC941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D1AD-463C-AF74-6EE8DEC941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113.73</c:v>
                </c:pt>
                <c:pt idx="4">
                  <c:v>108.16</c:v>
                </c:pt>
              </c:numCache>
            </c:numRef>
          </c:val>
          <c:extLst>
            <c:ext xmlns:c16="http://schemas.microsoft.com/office/drawing/2014/chart" uri="{C3380CC4-5D6E-409C-BE32-E72D297353CC}">
              <c16:uniqueId val="{00000000-D353-46AC-B1E5-4CDA8630C1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D353-46AC-B1E5-4CDA8630C1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4.25</c:v>
                </c:pt>
                <c:pt idx="4">
                  <c:v>8.49</c:v>
                </c:pt>
              </c:numCache>
            </c:numRef>
          </c:val>
          <c:extLst>
            <c:ext xmlns:c16="http://schemas.microsoft.com/office/drawing/2014/chart" uri="{C3380CC4-5D6E-409C-BE32-E72D297353CC}">
              <c16:uniqueId val="{00000000-E9E7-4C79-A8CC-90DDA47FA9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E9E7-4C79-A8CC-90DDA47FA9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C24-4BDB-A30F-8BD81F2B85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2C24-4BDB-A30F-8BD81F2B85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19D-4AC6-8875-93EE542152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E19D-4AC6-8875-93EE542152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72.400000000000006</c:v>
                </c:pt>
                <c:pt idx="4">
                  <c:v>74.28</c:v>
                </c:pt>
              </c:numCache>
            </c:numRef>
          </c:val>
          <c:extLst>
            <c:ext xmlns:c16="http://schemas.microsoft.com/office/drawing/2014/chart" uri="{C3380CC4-5D6E-409C-BE32-E72D297353CC}">
              <c16:uniqueId val="{00000000-0D5D-43A7-9919-F767C3692B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0D5D-43A7-9919-F767C3692B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CE1-4C97-87A2-3719D963C7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1CE1-4C97-87A2-3719D963C7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37.96</c:v>
                </c:pt>
                <c:pt idx="4">
                  <c:v>35.049999999999997</c:v>
                </c:pt>
              </c:numCache>
            </c:numRef>
          </c:val>
          <c:extLst>
            <c:ext xmlns:c16="http://schemas.microsoft.com/office/drawing/2014/chart" uri="{C3380CC4-5D6E-409C-BE32-E72D297353CC}">
              <c16:uniqueId val="{00000000-636E-4520-B4CD-780D1072C0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636E-4520-B4CD-780D1072C0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362.45</c:v>
                </c:pt>
                <c:pt idx="4">
                  <c:v>395.09</c:v>
                </c:pt>
              </c:numCache>
            </c:numRef>
          </c:val>
          <c:extLst>
            <c:ext xmlns:c16="http://schemas.microsoft.com/office/drawing/2014/chart" uri="{C3380CC4-5D6E-409C-BE32-E72D297353CC}">
              <c16:uniqueId val="{00000000-9B6F-4452-8FCA-F6D11A93C9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9B6F-4452-8FCA-F6D11A93C9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58" zoomScale="85" zoomScaleNormal="85"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茨城県　鹿嶋市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5</v>
      </c>
      <c r="C7" s="56"/>
      <c r="D7" s="56"/>
      <c r="E7" s="56"/>
      <c r="F7" s="56"/>
      <c r="G7" s="56"/>
      <c r="H7" s="56"/>
      <c r="I7" s="56" t="s">
        <v>7</v>
      </c>
      <c r="J7" s="56"/>
      <c r="K7" s="56"/>
      <c r="L7" s="56"/>
      <c r="M7" s="56"/>
      <c r="N7" s="56"/>
      <c r="O7" s="56"/>
      <c r="P7" s="56" t="s">
        <v>10</v>
      </c>
      <c r="Q7" s="56"/>
      <c r="R7" s="56"/>
      <c r="S7" s="56"/>
      <c r="T7" s="56"/>
      <c r="U7" s="56"/>
      <c r="V7" s="56"/>
      <c r="W7" s="56" t="s">
        <v>12</v>
      </c>
      <c r="X7" s="56"/>
      <c r="Y7" s="56"/>
      <c r="Z7" s="56"/>
      <c r="AA7" s="56"/>
      <c r="AB7" s="56"/>
      <c r="AC7" s="56"/>
      <c r="AD7" s="56" t="s">
        <v>17</v>
      </c>
      <c r="AE7" s="56"/>
      <c r="AF7" s="56"/>
      <c r="AG7" s="56"/>
      <c r="AH7" s="56"/>
      <c r="AI7" s="56"/>
      <c r="AJ7" s="56"/>
      <c r="AK7" s="3"/>
      <c r="AL7" s="56" t="s">
        <v>0</v>
      </c>
      <c r="AM7" s="56"/>
      <c r="AN7" s="56"/>
      <c r="AO7" s="56"/>
      <c r="AP7" s="56"/>
      <c r="AQ7" s="56"/>
      <c r="AR7" s="56"/>
      <c r="AS7" s="56"/>
      <c r="AT7" s="56" t="s">
        <v>11</v>
      </c>
      <c r="AU7" s="56"/>
      <c r="AV7" s="56"/>
      <c r="AW7" s="56"/>
      <c r="AX7" s="56"/>
      <c r="AY7" s="56"/>
      <c r="AZ7" s="56"/>
      <c r="BA7" s="56"/>
      <c r="BB7" s="56" t="s">
        <v>18</v>
      </c>
      <c r="BC7" s="56"/>
      <c r="BD7" s="56"/>
      <c r="BE7" s="56"/>
      <c r="BF7" s="56"/>
      <c r="BG7" s="56"/>
      <c r="BH7" s="56"/>
      <c r="BI7" s="56"/>
      <c r="BJ7" s="3"/>
      <c r="BK7" s="3"/>
      <c r="BL7" s="67" t="s">
        <v>19</v>
      </c>
      <c r="BM7" s="68"/>
      <c r="BN7" s="68"/>
      <c r="BO7" s="68"/>
      <c r="BP7" s="68"/>
      <c r="BQ7" s="68"/>
      <c r="BR7" s="68"/>
      <c r="BS7" s="68"/>
      <c r="BT7" s="68"/>
      <c r="BU7" s="68"/>
      <c r="BV7" s="68"/>
      <c r="BW7" s="68"/>
      <c r="BX7" s="68"/>
      <c r="BY7" s="69"/>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0">
        <f>データ!S6</f>
        <v>65217</v>
      </c>
      <c r="AM8" s="50"/>
      <c r="AN8" s="50"/>
      <c r="AO8" s="50"/>
      <c r="AP8" s="50"/>
      <c r="AQ8" s="50"/>
      <c r="AR8" s="50"/>
      <c r="AS8" s="50"/>
      <c r="AT8" s="51">
        <f>データ!T6</f>
        <v>106.04</v>
      </c>
      <c r="AU8" s="51"/>
      <c r="AV8" s="51"/>
      <c r="AW8" s="51"/>
      <c r="AX8" s="51"/>
      <c r="AY8" s="51"/>
      <c r="AZ8" s="51"/>
      <c r="BA8" s="51"/>
      <c r="BB8" s="51">
        <f>データ!U6</f>
        <v>615.02</v>
      </c>
      <c r="BC8" s="51"/>
      <c r="BD8" s="51"/>
      <c r="BE8" s="51"/>
      <c r="BF8" s="51"/>
      <c r="BG8" s="51"/>
      <c r="BH8" s="51"/>
      <c r="BI8" s="51"/>
      <c r="BJ8" s="3"/>
      <c r="BK8" s="3"/>
      <c r="BL8" s="61" t="s">
        <v>23</v>
      </c>
      <c r="BM8" s="62"/>
      <c r="BN8" s="63" t="s">
        <v>14</v>
      </c>
      <c r="BO8" s="63"/>
      <c r="BP8" s="63"/>
      <c r="BQ8" s="63"/>
      <c r="BR8" s="63"/>
      <c r="BS8" s="63"/>
      <c r="BT8" s="63"/>
      <c r="BU8" s="63"/>
      <c r="BV8" s="63"/>
      <c r="BW8" s="63"/>
      <c r="BX8" s="63"/>
      <c r="BY8" s="64"/>
    </row>
    <row r="9" spans="1:78" ht="18.75" customHeight="1" x14ac:dyDescent="0.15">
      <c r="A9" s="2"/>
      <c r="B9" s="56" t="s">
        <v>24</v>
      </c>
      <c r="C9" s="56"/>
      <c r="D9" s="56"/>
      <c r="E9" s="56"/>
      <c r="F9" s="56"/>
      <c r="G9" s="56"/>
      <c r="H9" s="56"/>
      <c r="I9" s="56" t="s">
        <v>25</v>
      </c>
      <c r="J9" s="56"/>
      <c r="K9" s="56"/>
      <c r="L9" s="56"/>
      <c r="M9" s="56"/>
      <c r="N9" s="56"/>
      <c r="O9" s="56"/>
      <c r="P9" s="56" t="s">
        <v>30</v>
      </c>
      <c r="Q9" s="56"/>
      <c r="R9" s="56"/>
      <c r="S9" s="56"/>
      <c r="T9" s="56"/>
      <c r="U9" s="56"/>
      <c r="V9" s="56"/>
      <c r="W9" s="56" t="s">
        <v>31</v>
      </c>
      <c r="X9" s="56"/>
      <c r="Y9" s="56"/>
      <c r="Z9" s="56"/>
      <c r="AA9" s="56"/>
      <c r="AB9" s="56"/>
      <c r="AC9" s="56"/>
      <c r="AD9" s="56" t="s">
        <v>16</v>
      </c>
      <c r="AE9" s="56"/>
      <c r="AF9" s="56"/>
      <c r="AG9" s="56"/>
      <c r="AH9" s="56"/>
      <c r="AI9" s="56"/>
      <c r="AJ9" s="56"/>
      <c r="AK9" s="3"/>
      <c r="AL9" s="56" t="s">
        <v>32</v>
      </c>
      <c r="AM9" s="56"/>
      <c r="AN9" s="56"/>
      <c r="AO9" s="56"/>
      <c r="AP9" s="56"/>
      <c r="AQ9" s="56"/>
      <c r="AR9" s="56"/>
      <c r="AS9" s="56"/>
      <c r="AT9" s="56" t="s">
        <v>34</v>
      </c>
      <c r="AU9" s="56"/>
      <c r="AV9" s="56"/>
      <c r="AW9" s="56"/>
      <c r="AX9" s="56"/>
      <c r="AY9" s="56"/>
      <c r="AZ9" s="56"/>
      <c r="BA9" s="56"/>
      <c r="BB9" s="56" t="s">
        <v>13</v>
      </c>
      <c r="BC9" s="56"/>
      <c r="BD9" s="56"/>
      <c r="BE9" s="56"/>
      <c r="BF9" s="56"/>
      <c r="BG9" s="56"/>
      <c r="BH9" s="56"/>
      <c r="BI9" s="56"/>
      <c r="BJ9" s="3"/>
      <c r="BK9" s="3"/>
      <c r="BL9" s="57" t="s">
        <v>28</v>
      </c>
      <c r="BM9" s="58"/>
      <c r="BN9" s="59" t="s">
        <v>35</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84.39</v>
      </c>
      <c r="J10" s="51"/>
      <c r="K10" s="51"/>
      <c r="L10" s="51"/>
      <c r="M10" s="51"/>
      <c r="N10" s="51"/>
      <c r="O10" s="51"/>
      <c r="P10" s="51">
        <f>データ!P6</f>
        <v>2.48</v>
      </c>
      <c r="Q10" s="51"/>
      <c r="R10" s="51"/>
      <c r="S10" s="51"/>
      <c r="T10" s="51"/>
      <c r="U10" s="51"/>
      <c r="V10" s="51"/>
      <c r="W10" s="51">
        <f>データ!Q6</f>
        <v>80.02</v>
      </c>
      <c r="X10" s="51"/>
      <c r="Y10" s="51"/>
      <c r="Z10" s="51"/>
      <c r="AA10" s="51"/>
      <c r="AB10" s="51"/>
      <c r="AC10" s="51"/>
      <c r="AD10" s="50">
        <f>データ!R6</f>
        <v>2750</v>
      </c>
      <c r="AE10" s="50"/>
      <c r="AF10" s="50"/>
      <c r="AG10" s="50"/>
      <c r="AH10" s="50"/>
      <c r="AI10" s="50"/>
      <c r="AJ10" s="50"/>
      <c r="AK10" s="2"/>
      <c r="AL10" s="50">
        <f>データ!V6</f>
        <v>1604</v>
      </c>
      <c r="AM10" s="50"/>
      <c r="AN10" s="50"/>
      <c r="AO10" s="50"/>
      <c r="AP10" s="50"/>
      <c r="AQ10" s="50"/>
      <c r="AR10" s="50"/>
      <c r="AS10" s="50"/>
      <c r="AT10" s="51">
        <f>データ!W6</f>
        <v>2.0299999999999998</v>
      </c>
      <c r="AU10" s="51"/>
      <c r="AV10" s="51"/>
      <c r="AW10" s="51"/>
      <c r="AX10" s="51"/>
      <c r="AY10" s="51"/>
      <c r="AZ10" s="51"/>
      <c r="BA10" s="51"/>
      <c r="BB10" s="51">
        <f>データ!X6</f>
        <v>790.15</v>
      </c>
      <c r="BC10" s="51"/>
      <c r="BD10" s="51"/>
      <c r="BE10" s="51"/>
      <c r="BF10" s="51"/>
      <c r="BG10" s="51"/>
      <c r="BH10" s="51"/>
      <c r="BI10" s="51"/>
      <c r="BJ10" s="2"/>
      <c r="BK10" s="2"/>
      <c r="BL10" s="52" t="s">
        <v>39</v>
      </c>
      <c r="BM10" s="53"/>
      <c r="BN10" s="54" t="s">
        <v>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15</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40</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45</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22</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27</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43</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112</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49</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38</v>
      </c>
      <c r="C84" s="6"/>
      <c r="D84" s="6"/>
      <c r="E84" s="6" t="s">
        <v>50</v>
      </c>
      <c r="F84" s="6" t="s">
        <v>37</v>
      </c>
      <c r="G84" s="6" t="s">
        <v>52</v>
      </c>
      <c r="H84" s="6" t="s">
        <v>55</v>
      </c>
      <c r="I84" s="6" t="s">
        <v>56</v>
      </c>
      <c r="J84" s="6" t="s">
        <v>1</v>
      </c>
      <c r="K84" s="6" t="s">
        <v>26</v>
      </c>
      <c r="L84" s="6" t="s">
        <v>54</v>
      </c>
      <c r="M84" s="6" t="s">
        <v>57</v>
      </c>
      <c r="N84" s="6" t="s">
        <v>61</v>
      </c>
      <c r="O84" s="6" t="s">
        <v>62</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35ruuzrbmHFw1RGq/rYpKL2MLC3tuwya0t8L3KHh2Gjq1vB4IxVfHkjbAFe1b4fOMPkWjOTsKuUnwpqtJI7LZg==" saltValue="He9bUs1ZvpXzN+Inlisrb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60</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53</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36</v>
      </c>
      <c r="B3" s="16" t="s">
        <v>63</v>
      </c>
      <c r="C3" s="16" t="s">
        <v>48</v>
      </c>
      <c r="D3" s="16" t="s">
        <v>9</v>
      </c>
      <c r="E3" s="16" t="s">
        <v>21</v>
      </c>
      <c r="F3" s="16" t="s">
        <v>64</v>
      </c>
      <c r="G3" s="16" t="s">
        <v>20</v>
      </c>
      <c r="H3" s="71" t="s">
        <v>66</v>
      </c>
      <c r="I3" s="72"/>
      <c r="J3" s="72"/>
      <c r="K3" s="72"/>
      <c r="L3" s="72"/>
      <c r="M3" s="72"/>
      <c r="N3" s="72"/>
      <c r="O3" s="72"/>
      <c r="P3" s="72"/>
      <c r="Q3" s="72"/>
      <c r="R3" s="72"/>
      <c r="S3" s="72"/>
      <c r="T3" s="72"/>
      <c r="U3" s="72"/>
      <c r="V3" s="72"/>
      <c r="W3" s="72"/>
      <c r="X3" s="73"/>
      <c r="Y3" s="77" t="s">
        <v>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27</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67</v>
      </c>
      <c r="B4" s="17"/>
      <c r="C4" s="17"/>
      <c r="D4" s="17"/>
      <c r="E4" s="17"/>
      <c r="F4" s="17"/>
      <c r="G4" s="17"/>
      <c r="H4" s="74"/>
      <c r="I4" s="75"/>
      <c r="J4" s="75"/>
      <c r="K4" s="75"/>
      <c r="L4" s="75"/>
      <c r="M4" s="75"/>
      <c r="N4" s="75"/>
      <c r="O4" s="75"/>
      <c r="P4" s="75"/>
      <c r="Q4" s="75"/>
      <c r="R4" s="75"/>
      <c r="S4" s="75"/>
      <c r="T4" s="75"/>
      <c r="U4" s="75"/>
      <c r="V4" s="75"/>
      <c r="W4" s="75"/>
      <c r="X4" s="76"/>
      <c r="Y4" s="78" t="s">
        <v>51</v>
      </c>
      <c r="Z4" s="78"/>
      <c r="AA4" s="78"/>
      <c r="AB4" s="78"/>
      <c r="AC4" s="78"/>
      <c r="AD4" s="78"/>
      <c r="AE4" s="78"/>
      <c r="AF4" s="78"/>
      <c r="AG4" s="78"/>
      <c r="AH4" s="78"/>
      <c r="AI4" s="78"/>
      <c r="AJ4" s="78" t="s">
        <v>41</v>
      </c>
      <c r="AK4" s="78"/>
      <c r="AL4" s="78"/>
      <c r="AM4" s="78"/>
      <c r="AN4" s="78"/>
      <c r="AO4" s="78"/>
      <c r="AP4" s="78"/>
      <c r="AQ4" s="78"/>
      <c r="AR4" s="78"/>
      <c r="AS4" s="78"/>
      <c r="AT4" s="78"/>
      <c r="AU4" s="78" t="s">
        <v>65</v>
      </c>
      <c r="AV4" s="78"/>
      <c r="AW4" s="78"/>
      <c r="AX4" s="78"/>
      <c r="AY4" s="78"/>
      <c r="AZ4" s="78"/>
      <c r="BA4" s="78"/>
      <c r="BB4" s="78"/>
      <c r="BC4" s="78"/>
      <c r="BD4" s="78"/>
      <c r="BE4" s="78"/>
      <c r="BF4" s="78" t="s">
        <v>33</v>
      </c>
      <c r="BG4" s="78"/>
      <c r="BH4" s="78"/>
      <c r="BI4" s="78"/>
      <c r="BJ4" s="78"/>
      <c r="BK4" s="78"/>
      <c r="BL4" s="78"/>
      <c r="BM4" s="78"/>
      <c r="BN4" s="78"/>
      <c r="BO4" s="78"/>
      <c r="BP4" s="78"/>
      <c r="BQ4" s="78" t="s">
        <v>68</v>
      </c>
      <c r="BR4" s="78"/>
      <c r="BS4" s="78"/>
      <c r="BT4" s="78"/>
      <c r="BU4" s="78"/>
      <c r="BV4" s="78"/>
      <c r="BW4" s="78"/>
      <c r="BX4" s="78"/>
      <c r="BY4" s="78"/>
      <c r="BZ4" s="78"/>
      <c r="CA4" s="78"/>
      <c r="CB4" s="78" t="s">
        <v>69</v>
      </c>
      <c r="CC4" s="78"/>
      <c r="CD4" s="78"/>
      <c r="CE4" s="78"/>
      <c r="CF4" s="78"/>
      <c r="CG4" s="78"/>
      <c r="CH4" s="78"/>
      <c r="CI4" s="78"/>
      <c r="CJ4" s="78"/>
      <c r="CK4" s="78"/>
      <c r="CL4" s="78"/>
      <c r="CM4" s="78" t="s">
        <v>70</v>
      </c>
      <c r="CN4" s="78"/>
      <c r="CO4" s="78"/>
      <c r="CP4" s="78"/>
      <c r="CQ4" s="78"/>
      <c r="CR4" s="78"/>
      <c r="CS4" s="78"/>
      <c r="CT4" s="78"/>
      <c r="CU4" s="78"/>
      <c r="CV4" s="78"/>
      <c r="CW4" s="78"/>
      <c r="CX4" s="78" t="s">
        <v>46</v>
      </c>
      <c r="CY4" s="78"/>
      <c r="CZ4" s="78"/>
      <c r="DA4" s="78"/>
      <c r="DB4" s="78"/>
      <c r="DC4" s="78"/>
      <c r="DD4" s="78"/>
      <c r="DE4" s="78"/>
      <c r="DF4" s="78"/>
      <c r="DG4" s="78"/>
      <c r="DH4" s="78"/>
      <c r="DI4" s="78" t="s">
        <v>59</v>
      </c>
      <c r="DJ4" s="78"/>
      <c r="DK4" s="78"/>
      <c r="DL4" s="78"/>
      <c r="DM4" s="78"/>
      <c r="DN4" s="78"/>
      <c r="DO4" s="78"/>
      <c r="DP4" s="78"/>
      <c r="DQ4" s="78"/>
      <c r="DR4" s="78"/>
      <c r="DS4" s="78"/>
      <c r="DT4" s="78" t="s">
        <v>71</v>
      </c>
      <c r="DU4" s="78"/>
      <c r="DV4" s="78"/>
      <c r="DW4" s="78"/>
      <c r="DX4" s="78"/>
      <c r="DY4" s="78"/>
      <c r="DZ4" s="78"/>
      <c r="EA4" s="78"/>
      <c r="EB4" s="78"/>
      <c r="EC4" s="78"/>
      <c r="ED4" s="78"/>
      <c r="EE4" s="78" t="s">
        <v>72</v>
      </c>
      <c r="EF4" s="78"/>
      <c r="EG4" s="78"/>
      <c r="EH4" s="78"/>
      <c r="EI4" s="78"/>
      <c r="EJ4" s="78"/>
      <c r="EK4" s="78"/>
      <c r="EL4" s="78"/>
      <c r="EM4" s="78"/>
      <c r="EN4" s="78"/>
      <c r="EO4" s="78"/>
    </row>
    <row r="5" spans="1:148" x14ac:dyDescent="0.15">
      <c r="A5" s="14" t="s">
        <v>44</v>
      </c>
      <c r="B5" s="18"/>
      <c r="C5" s="18"/>
      <c r="D5" s="18"/>
      <c r="E5" s="18"/>
      <c r="F5" s="18"/>
      <c r="G5" s="18"/>
      <c r="H5" s="22" t="s">
        <v>73</v>
      </c>
      <c r="I5" s="22" t="s">
        <v>74</v>
      </c>
      <c r="J5" s="22" t="s">
        <v>58</v>
      </c>
      <c r="K5" s="22" t="s">
        <v>75</v>
      </c>
      <c r="L5" s="22" t="s">
        <v>29</v>
      </c>
      <c r="M5" s="22" t="s">
        <v>17</v>
      </c>
      <c r="N5" s="22" t="s">
        <v>76</v>
      </c>
      <c r="O5" s="22" t="s">
        <v>77</v>
      </c>
      <c r="P5" s="22" t="s">
        <v>78</v>
      </c>
      <c r="Q5" s="22" t="s">
        <v>79</v>
      </c>
      <c r="R5" s="22" t="s">
        <v>80</v>
      </c>
      <c r="S5" s="22" t="s">
        <v>81</v>
      </c>
      <c r="T5" s="22" t="s">
        <v>82</v>
      </c>
      <c r="U5" s="22" t="s">
        <v>83</v>
      </c>
      <c r="V5" s="22" t="s">
        <v>84</v>
      </c>
      <c r="W5" s="22" t="s">
        <v>85</v>
      </c>
      <c r="X5" s="22" t="s">
        <v>86</v>
      </c>
      <c r="Y5" s="22" t="s">
        <v>87</v>
      </c>
      <c r="Z5" s="22" t="s">
        <v>8</v>
      </c>
      <c r="AA5" s="22" t="s">
        <v>88</v>
      </c>
      <c r="AB5" s="22" t="s">
        <v>89</v>
      </c>
      <c r="AC5" s="22" t="s">
        <v>90</v>
      </c>
      <c r="AD5" s="22" t="s">
        <v>91</v>
      </c>
      <c r="AE5" s="22" t="s">
        <v>92</v>
      </c>
      <c r="AF5" s="22" t="s">
        <v>42</v>
      </c>
      <c r="AG5" s="22" t="s">
        <v>94</v>
      </c>
      <c r="AH5" s="22" t="s">
        <v>95</v>
      </c>
      <c r="AI5" s="22" t="s">
        <v>38</v>
      </c>
      <c r="AJ5" s="22" t="s">
        <v>87</v>
      </c>
      <c r="AK5" s="22" t="s">
        <v>8</v>
      </c>
      <c r="AL5" s="22" t="s">
        <v>88</v>
      </c>
      <c r="AM5" s="22" t="s">
        <v>89</v>
      </c>
      <c r="AN5" s="22" t="s">
        <v>90</v>
      </c>
      <c r="AO5" s="22" t="s">
        <v>91</v>
      </c>
      <c r="AP5" s="22" t="s">
        <v>92</v>
      </c>
      <c r="AQ5" s="22" t="s">
        <v>42</v>
      </c>
      <c r="AR5" s="22" t="s">
        <v>94</v>
      </c>
      <c r="AS5" s="22" t="s">
        <v>95</v>
      </c>
      <c r="AT5" s="22" t="s">
        <v>96</v>
      </c>
      <c r="AU5" s="22" t="s">
        <v>87</v>
      </c>
      <c r="AV5" s="22" t="s">
        <v>8</v>
      </c>
      <c r="AW5" s="22" t="s">
        <v>88</v>
      </c>
      <c r="AX5" s="22" t="s">
        <v>89</v>
      </c>
      <c r="AY5" s="22" t="s">
        <v>90</v>
      </c>
      <c r="AZ5" s="22" t="s">
        <v>91</v>
      </c>
      <c r="BA5" s="22" t="s">
        <v>92</v>
      </c>
      <c r="BB5" s="22" t="s">
        <v>42</v>
      </c>
      <c r="BC5" s="22" t="s">
        <v>94</v>
      </c>
      <c r="BD5" s="22" t="s">
        <v>95</v>
      </c>
      <c r="BE5" s="22" t="s">
        <v>96</v>
      </c>
      <c r="BF5" s="22" t="s">
        <v>87</v>
      </c>
      <c r="BG5" s="22" t="s">
        <v>8</v>
      </c>
      <c r="BH5" s="22" t="s">
        <v>88</v>
      </c>
      <c r="BI5" s="22" t="s">
        <v>89</v>
      </c>
      <c r="BJ5" s="22" t="s">
        <v>90</v>
      </c>
      <c r="BK5" s="22" t="s">
        <v>91</v>
      </c>
      <c r="BL5" s="22" t="s">
        <v>92</v>
      </c>
      <c r="BM5" s="22" t="s">
        <v>42</v>
      </c>
      <c r="BN5" s="22" t="s">
        <v>94</v>
      </c>
      <c r="BO5" s="22" t="s">
        <v>95</v>
      </c>
      <c r="BP5" s="22" t="s">
        <v>96</v>
      </c>
      <c r="BQ5" s="22" t="s">
        <v>87</v>
      </c>
      <c r="BR5" s="22" t="s">
        <v>8</v>
      </c>
      <c r="BS5" s="22" t="s">
        <v>88</v>
      </c>
      <c r="BT5" s="22" t="s">
        <v>89</v>
      </c>
      <c r="BU5" s="22" t="s">
        <v>90</v>
      </c>
      <c r="BV5" s="22" t="s">
        <v>91</v>
      </c>
      <c r="BW5" s="22" t="s">
        <v>92</v>
      </c>
      <c r="BX5" s="22" t="s">
        <v>42</v>
      </c>
      <c r="BY5" s="22" t="s">
        <v>94</v>
      </c>
      <c r="BZ5" s="22" t="s">
        <v>95</v>
      </c>
      <c r="CA5" s="22" t="s">
        <v>96</v>
      </c>
      <c r="CB5" s="22" t="s">
        <v>87</v>
      </c>
      <c r="CC5" s="22" t="s">
        <v>8</v>
      </c>
      <c r="CD5" s="22" t="s">
        <v>88</v>
      </c>
      <c r="CE5" s="22" t="s">
        <v>89</v>
      </c>
      <c r="CF5" s="22" t="s">
        <v>90</v>
      </c>
      <c r="CG5" s="22" t="s">
        <v>91</v>
      </c>
      <c r="CH5" s="22" t="s">
        <v>92</v>
      </c>
      <c r="CI5" s="22" t="s">
        <v>42</v>
      </c>
      <c r="CJ5" s="22" t="s">
        <v>94</v>
      </c>
      <c r="CK5" s="22" t="s">
        <v>95</v>
      </c>
      <c r="CL5" s="22" t="s">
        <v>96</v>
      </c>
      <c r="CM5" s="22" t="s">
        <v>87</v>
      </c>
      <c r="CN5" s="22" t="s">
        <v>8</v>
      </c>
      <c r="CO5" s="22" t="s">
        <v>88</v>
      </c>
      <c r="CP5" s="22" t="s">
        <v>89</v>
      </c>
      <c r="CQ5" s="22" t="s">
        <v>90</v>
      </c>
      <c r="CR5" s="22" t="s">
        <v>91</v>
      </c>
      <c r="CS5" s="22" t="s">
        <v>92</v>
      </c>
      <c r="CT5" s="22" t="s">
        <v>42</v>
      </c>
      <c r="CU5" s="22" t="s">
        <v>94</v>
      </c>
      <c r="CV5" s="22" t="s">
        <v>95</v>
      </c>
      <c r="CW5" s="22" t="s">
        <v>96</v>
      </c>
      <c r="CX5" s="22" t="s">
        <v>87</v>
      </c>
      <c r="CY5" s="22" t="s">
        <v>8</v>
      </c>
      <c r="CZ5" s="22" t="s">
        <v>88</v>
      </c>
      <c r="DA5" s="22" t="s">
        <v>89</v>
      </c>
      <c r="DB5" s="22" t="s">
        <v>90</v>
      </c>
      <c r="DC5" s="22" t="s">
        <v>91</v>
      </c>
      <c r="DD5" s="22" t="s">
        <v>92</v>
      </c>
      <c r="DE5" s="22" t="s">
        <v>42</v>
      </c>
      <c r="DF5" s="22" t="s">
        <v>94</v>
      </c>
      <c r="DG5" s="22" t="s">
        <v>95</v>
      </c>
      <c r="DH5" s="22" t="s">
        <v>96</v>
      </c>
      <c r="DI5" s="22" t="s">
        <v>87</v>
      </c>
      <c r="DJ5" s="22" t="s">
        <v>8</v>
      </c>
      <c r="DK5" s="22" t="s">
        <v>88</v>
      </c>
      <c r="DL5" s="22" t="s">
        <v>89</v>
      </c>
      <c r="DM5" s="22" t="s">
        <v>90</v>
      </c>
      <c r="DN5" s="22" t="s">
        <v>91</v>
      </c>
      <c r="DO5" s="22" t="s">
        <v>92</v>
      </c>
      <c r="DP5" s="22" t="s">
        <v>42</v>
      </c>
      <c r="DQ5" s="22" t="s">
        <v>94</v>
      </c>
      <c r="DR5" s="22" t="s">
        <v>95</v>
      </c>
      <c r="DS5" s="22" t="s">
        <v>96</v>
      </c>
      <c r="DT5" s="22" t="s">
        <v>87</v>
      </c>
      <c r="DU5" s="22" t="s">
        <v>8</v>
      </c>
      <c r="DV5" s="22" t="s">
        <v>88</v>
      </c>
      <c r="DW5" s="22" t="s">
        <v>89</v>
      </c>
      <c r="DX5" s="22" t="s">
        <v>90</v>
      </c>
      <c r="DY5" s="22" t="s">
        <v>91</v>
      </c>
      <c r="DZ5" s="22" t="s">
        <v>92</v>
      </c>
      <c r="EA5" s="22" t="s">
        <v>42</v>
      </c>
      <c r="EB5" s="22" t="s">
        <v>94</v>
      </c>
      <c r="EC5" s="22" t="s">
        <v>95</v>
      </c>
      <c r="ED5" s="22" t="s">
        <v>96</v>
      </c>
      <c r="EE5" s="22" t="s">
        <v>87</v>
      </c>
      <c r="EF5" s="22" t="s">
        <v>8</v>
      </c>
      <c r="EG5" s="22" t="s">
        <v>88</v>
      </c>
      <c r="EH5" s="22" t="s">
        <v>89</v>
      </c>
      <c r="EI5" s="22" t="s">
        <v>90</v>
      </c>
      <c r="EJ5" s="22" t="s">
        <v>91</v>
      </c>
      <c r="EK5" s="22" t="s">
        <v>92</v>
      </c>
      <c r="EL5" s="22" t="s">
        <v>42</v>
      </c>
      <c r="EM5" s="22" t="s">
        <v>94</v>
      </c>
      <c r="EN5" s="22" t="s">
        <v>95</v>
      </c>
      <c r="EO5" s="22" t="s">
        <v>96</v>
      </c>
    </row>
    <row r="6" spans="1:148" s="13" customFormat="1" x14ac:dyDescent="0.15">
      <c r="A6" s="14" t="s">
        <v>97</v>
      </c>
      <c r="B6" s="19">
        <f t="shared" ref="B6:X6" si="1">B7</f>
        <v>2024</v>
      </c>
      <c r="C6" s="19">
        <f t="shared" si="1"/>
        <v>82228</v>
      </c>
      <c r="D6" s="19">
        <f t="shared" si="1"/>
        <v>46</v>
      </c>
      <c r="E6" s="19">
        <f t="shared" si="1"/>
        <v>17</v>
      </c>
      <c r="F6" s="19">
        <f t="shared" si="1"/>
        <v>5</v>
      </c>
      <c r="G6" s="19">
        <f t="shared" si="1"/>
        <v>0</v>
      </c>
      <c r="H6" s="19" t="str">
        <f t="shared" si="1"/>
        <v>茨城県　鹿嶋市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84.39</v>
      </c>
      <c r="P6" s="23">
        <f t="shared" si="1"/>
        <v>2.48</v>
      </c>
      <c r="Q6" s="23">
        <f t="shared" si="1"/>
        <v>80.02</v>
      </c>
      <c r="R6" s="23">
        <f t="shared" si="1"/>
        <v>2750</v>
      </c>
      <c r="S6" s="23">
        <f t="shared" si="1"/>
        <v>65217</v>
      </c>
      <c r="T6" s="23">
        <f t="shared" si="1"/>
        <v>106.04</v>
      </c>
      <c r="U6" s="23">
        <f t="shared" si="1"/>
        <v>615.02</v>
      </c>
      <c r="V6" s="23">
        <f t="shared" si="1"/>
        <v>1604</v>
      </c>
      <c r="W6" s="23">
        <f t="shared" si="1"/>
        <v>2.0299999999999998</v>
      </c>
      <c r="X6" s="23">
        <f t="shared" si="1"/>
        <v>790.15</v>
      </c>
      <c r="Y6" s="27" t="str">
        <f t="shared" ref="Y6:AH6" si="2">IF(Y7="",NA(),Y7)</f>
        <v>-</v>
      </c>
      <c r="Z6" s="27" t="str">
        <f t="shared" si="2"/>
        <v>-</v>
      </c>
      <c r="AA6" s="27" t="str">
        <f t="shared" si="2"/>
        <v>-</v>
      </c>
      <c r="AB6" s="27">
        <f t="shared" si="2"/>
        <v>113.73</v>
      </c>
      <c r="AC6" s="27">
        <f t="shared" si="2"/>
        <v>108.16</v>
      </c>
      <c r="AD6" s="27" t="str">
        <f t="shared" si="2"/>
        <v>-</v>
      </c>
      <c r="AE6" s="27" t="str">
        <f t="shared" si="2"/>
        <v>-</v>
      </c>
      <c r="AF6" s="27" t="str">
        <f t="shared" si="2"/>
        <v>-</v>
      </c>
      <c r="AG6" s="27">
        <f t="shared" si="2"/>
        <v>103.07</v>
      </c>
      <c r="AH6" s="27">
        <f t="shared" si="2"/>
        <v>103.04</v>
      </c>
      <c r="AI6" s="23" t="str">
        <f>IF(AI7="","",IF(AI7="-","【-】","【"&amp;SUBSTITUTE(TEXT(AI7,"#,##0.00"),"-","△")&amp;"】"))</f>
        <v>【104.30】</v>
      </c>
      <c r="AJ6" s="27" t="str">
        <f t="shared" ref="AJ6:AS6" si="3">IF(AJ7="",NA(),AJ7)</f>
        <v>-</v>
      </c>
      <c r="AK6" s="27" t="str">
        <f t="shared" si="3"/>
        <v>-</v>
      </c>
      <c r="AL6" s="27" t="str">
        <f t="shared" si="3"/>
        <v>-</v>
      </c>
      <c r="AM6" s="23">
        <f t="shared" si="3"/>
        <v>0</v>
      </c>
      <c r="AN6" s="23">
        <f t="shared" si="3"/>
        <v>0</v>
      </c>
      <c r="AO6" s="27" t="str">
        <f t="shared" si="3"/>
        <v>-</v>
      </c>
      <c r="AP6" s="27" t="str">
        <f t="shared" si="3"/>
        <v>-</v>
      </c>
      <c r="AQ6" s="27" t="str">
        <f t="shared" si="3"/>
        <v>-</v>
      </c>
      <c r="AR6" s="27">
        <f t="shared" si="3"/>
        <v>120.64</v>
      </c>
      <c r="AS6" s="27">
        <f t="shared" si="3"/>
        <v>100.31</v>
      </c>
      <c r="AT6" s="23" t="str">
        <f>IF(AT7="","",IF(AT7="-","【-】","【"&amp;SUBSTITUTE(TEXT(AT7,"#,##0.00"),"-","△")&amp;"】"))</f>
        <v>【102.74】</v>
      </c>
      <c r="AU6" s="27" t="str">
        <f t="shared" ref="AU6:BD6" si="4">IF(AU7="",NA(),AU7)</f>
        <v>-</v>
      </c>
      <c r="AV6" s="27" t="str">
        <f t="shared" si="4"/>
        <v>-</v>
      </c>
      <c r="AW6" s="27" t="str">
        <f t="shared" si="4"/>
        <v>-</v>
      </c>
      <c r="AX6" s="27">
        <f t="shared" si="4"/>
        <v>72.400000000000006</v>
      </c>
      <c r="AY6" s="27">
        <f t="shared" si="4"/>
        <v>74.28</v>
      </c>
      <c r="AZ6" s="27" t="str">
        <f t="shared" si="4"/>
        <v>-</v>
      </c>
      <c r="BA6" s="27" t="str">
        <f t="shared" si="4"/>
        <v>-</v>
      </c>
      <c r="BB6" s="27" t="str">
        <f t="shared" si="4"/>
        <v>-</v>
      </c>
      <c r="BC6" s="27">
        <f t="shared" si="4"/>
        <v>39.82</v>
      </c>
      <c r="BD6" s="27">
        <f t="shared" si="4"/>
        <v>41.03</v>
      </c>
      <c r="BE6" s="23" t="str">
        <f>IF(BE7="","",IF(BE7="-","【-】","【"&amp;SUBSTITUTE(TEXT(BE7,"#,##0.00"),"-","△")&amp;"】"))</f>
        <v>【47.19】</v>
      </c>
      <c r="BF6" s="27" t="str">
        <f t="shared" ref="BF6:BO6" si="5">IF(BF7="",NA(),BF7)</f>
        <v>-</v>
      </c>
      <c r="BG6" s="27" t="str">
        <f t="shared" si="5"/>
        <v>-</v>
      </c>
      <c r="BH6" s="27" t="str">
        <f t="shared" si="5"/>
        <v>-</v>
      </c>
      <c r="BI6" s="23">
        <f t="shared" si="5"/>
        <v>0</v>
      </c>
      <c r="BJ6" s="23">
        <f t="shared" si="5"/>
        <v>0</v>
      </c>
      <c r="BK6" s="27" t="str">
        <f t="shared" si="5"/>
        <v>-</v>
      </c>
      <c r="BL6" s="27" t="str">
        <f t="shared" si="5"/>
        <v>-</v>
      </c>
      <c r="BM6" s="27" t="str">
        <f t="shared" si="5"/>
        <v>-</v>
      </c>
      <c r="BN6" s="27">
        <f t="shared" si="5"/>
        <v>743.31</v>
      </c>
      <c r="BO6" s="27">
        <f t="shared" si="5"/>
        <v>796.8</v>
      </c>
      <c r="BP6" s="23" t="str">
        <f>IF(BP7="","",IF(BP7="-","【-】","【"&amp;SUBSTITUTE(TEXT(BP7,"#,##0.00"),"-","△")&amp;"】"))</f>
        <v>【798.10】</v>
      </c>
      <c r="BQ6" s="27" t="str">
        <f t="shared" ref="BQ6:BZ6" si="6">IF(BQ7="",NA(),BQ7)</f>
        <v>-</v>
      </c>
      <c r="BR6" s="27" t="str">
        <f t="shared" si="6"/>
        <v>-</v>
      </c>
      <c r="BS6" s="27" t="str">
        <f t="shared" si="6"/>
        <v>-</v>
      </c>
      <c r="BT6" s="27">
        <f t="shared" si="6"/>
        <v>37.96</v>
      </c>
      <c r="BU6" s="27">
        <f t="shared" si="6"/>
        <v>35.049999999999997</v>
      </c>
      <c r="BV6" s="27" t="str">
        <f t="shared" si="6"/>
        <v>-</v>
      </c>
      <c r="BW6" s="27" t="str">
        <f t="shared" si="6"/>
        <v>-</v>
      </c>
      <c r="BX6" s="27" t="str">
        <f t="shared" si="6"/>
        <v>-</v>
      </c>
      <c r="BY6" s="27">
        <f t="shared" si="6"/>
        <v>61.15</v>
      </c>
      <c r="BZ6" s="27">
        <f t="shared" si="6"/>
        <v>58.41</v>
      </c>
      <c r="CA6" s="23" t="str">
        <f>IF(CA7="","",IF(CA7="-","【-】","【"&amp;SUBSTITUTE(TEXT(CA7,"#,##0.00"),"-","△")&amp;"】"))</f>
        <v>【54.51】</v>
      </c>
      <c r="CB6" s="27" t="str">
        <f t="shared" ref="CB6:CK6" si="7">IF(CB7="",NA(),CB7)</f>
        <v>-</v>
      </c>
      <c r="CC6" s="27" t="str">
        <f t="shared" si="7"/>
        <v>-</v>
      </c>
      <c r="CD6" s="27" t="str">
        <f t="shared" si="7"/>
        <v>-</v>
      </c>
      <c r="CE6" s="27">
        <f t="shared" si="7"/>
        <v>362.45</v>
      </c>
      <c r="CF6" s="27">
        <f t="shared" si="7"/>
        <v>395.09</v>
      </c>
      <c r="CG6" s="27" t="str">
        <f t="shared" si="7"/>
        <v>-</v>
      </c>
      <c r="CH6" s="27" t="str">
        <f t="shared" si="7"/>
        <v>-</v>
      </c>
      <c r="CI6" s="27" t="str">
        <f t="shared" si="7"/>
        <v>-</v>
      </c>
      <c r="CJ6" s="27">
        <f t="shared" si="7"/>
        <v>250.43</v>
      </c>
      <c r="CK6" s="27">
        <f t="shared" si="7"/>
        <v>267.33999999999997</v>
      </c>
      <c r="CL6" s="23" t="str">
        <f>IF(CL7="","",IF(CL7="-","【-】","【"&amp;SUBSTITUTE(TEXT(CL7,"#,##0.00"),"-","△")&amp;"】"))</f>
        <v>【286.33】</v>
      </c>
      <c r="CM6" s="27" t="str">
        <f t="shared" ref="CM6:CV6" si="8">IF(CM7="",NA(),CM7)</f>
        <v>-</v>
      </c>
      <c r="CN6" s="27" t="str">
        <f t="shared" si="8"/>
        <v>-</v>
      </c>
      <c r="CO6" s="27" t="str">
        <f t="shared" si="8"/>
        <v>-</v>
      </c>
      <c r="CP6" s="27">
        <f t="shared" si="8"/>
        <v>54.33</v>
      </c>
      <c r="CQ6" s="27">
        <f t="shared" si="8"/>
        <v>55.4</v>
      </c>
      <c r="CR6" s="27" t="str">
        <f t="shared" si="8"/>
        <v>-</v>
      </c>
      <c r="CS6" s="27" t="str">
        <f t="shared" si="8"/>
        <v>-</v>
      </c>
      <c r="CT6" s="27" t="str">
        <f t="shared" si="8"/>
        <v>-</v>
      </c>
      <c r="CU6" s="27">
        <f t="shared" si="8"/>
        <v>52.63</v>
      </c>
      <c r="CV6" s="27">
        <f t="shared" si="8"/>
        <v>52.34</v>
      </c>
      <c r="CW6" s="23" t="str">
        <f>IF(CW7="","",IF(CW7="-","【-】","【"&amp;SUBSTITUTE(TEXT(CW7,"#,##0.00"),"-","△")&amp;"】"))</f>
        <v>【49.92】</v>
      </c>
      <c r="CX6" s="27" t="str">
        <f t="shared" ref="CX6:DG6" si="9">IF(CX7="",NA(),CX7)</f>
        <v>-</v>
      </c>
      <c r="CY6" s="27" t="str">
        <f t="shared" si="9"/>
        <v>-</v>
      </c>
      <c r="CZ6" s="27" t="str">
        <f t="shared" si="9"/>
        <v>-</v>
      </c>
      <c r="DA6" s="27">
        <f t="shared" si="9"/>
        <v>92.12</v>
      </c>
      <c r="DB6" s="27">
        <f t="shared" si="9"/>
        <v>91.65</v>
      </c>
      <c r="DC6" s="27" t="str">
        <f t="shared" si="9"/>
        <v>-</v>
      </c>
      <c r="DD6" s="27" t="str">
        <f t="shared" si="9"/>
        <v>-</v>
      </c>
      <c r="DE6" s="27" t="str">
        <f t="shared" si="9"/>
        <v>-</v>
      </c>
      <c r="DF6" s="27">
        <f t="shared" si="9"/>
        <v>90.32</v>
      </c>
      <c r="DG6" s="27">
        <f t="shared" si="9"/>
        <v>90.05</v>
      </c>
      <c r="DH6" s="23" t="str">
        <f>IF(DH7="","",IF(DH7="-","【-】","【"&amp;SUBSTITUTE(TEXT(DH7,"#,##0.00"),"-","△")&amp;"】"))</f>
        <v>【87.80】</v>
      </c>
      <c r="DI6" s="27" t="str">
        <f t="shared" ref="DI6:DR6" si="10">IF(DI7="",NA(),DI7)</f>
        <v>-</v>
      </c>
      <c r="DJ6" s="27" t="str">
        <f t="shared" si="10"/>
        <v>-</v>
      </c>
      <c r="DK6" s="27" t="str">
        <f t="shared" si="10"/>
        <v>-</v>
      </c>
      <c r="DL6" s="27">
        <f t="shared" si="10"/>
        <v>4.25</v>
      </c>
      <c r="DM6" s="27">
        <f t="shared" si="10"/>
        <v>8.49</v>
      </c>
      <c r="DN6" s="27" t="str">
        <f t="shared" si="10"/>
        <v>-</v>
      </c>
      <c r="DO6" s="27" t="str">
        <f t="shared" si="10"/>
        <v>-</v>
      </c>
      <c r="DP6" s="27" t="str">
        <f t="shared" si="10"/>
        <v>-</v>
      </c>
      <c r="DQ6" s="27">
        <f t="shared" si="10"/>
        <v>30.5</v>
      </c>
      <c r="DR6" s="27">
        <f t="shared" si="10"/>
        <v>30.49</v>
      </c>
      <c r="DS6" s="23" t="str">
        <f>IF(DS7="","",IF(DS7="-","【-】","【"&amp;SUBSTITUTE(TEXT(DS7,"#,##0.00"),"-","△")&amp;"】"))</f>
        <v>【28.46】</v>
      </c>
      <c r="DT6" s="27" t="str">
        <f t="shared" ref="DT6:EC6" si="11">IF(DT7="",NA(),DT7)</f>
        <v>-</v>
      </c>
      <c r="DU6" s="27" t="str">
        <f t="shared" si="11"/>
        <v>-</v>
      </c>
      <c r="DV6" s="27" t="str">
        <f t="shared" si="11"/>
        <v>-</v>
      </c>
      <c r="DW6" s="23">
        <f t="shared" si="11"/>
        <v>0</v>
      </c>
      <c r="DX6" s="23">
        <f t="shared" si="11"/>
        <v>0</v>
      </c>
      <c r="DY6" s="27" t="str">
        <f t="shared" si="11"/>
        <v>-</v>
      </c>
      <c r="DZ6" s="27" t="str">
        <f t="shared" si="11"/>
        <v>-</v>
      </c>
      <c r="EA6" s="27" t="str">
        <f t="shared" si="11"/>
        <v>-</v>
      </c>
      <c r="EB6" s="23">
        <f t="shared" si="11"/>
        <v>0</v>
      </c>
      <c r="EC6" s="27">
        <f t="shared" si="11"/>
        <v>0.05</v>
      </c>
      <c r="ED6" s="23" t="str">
        <f>IF(ED7="","",IF(ED7="-","【-】","【"&amp;SUBSTITUTE(TEXT(ED7,"#,##0.00"),"-","△")&amp;"】"))</f>
        <v>【0.03】</v>
      </c>
      <c r="EE6" s="27" t="str">
        <f t="shared" ref="EE6:EN6" si="12">IF(EE7="",NA(),EE7)</f>
        <v>-</v>
      </c>
      <c r="EF6" s="27" t="str">
        <f t="shared" si="12"/>
        <v>-</v>
      </c>
      <c r="EG6" s="27" t="str">
        <f t="shared" si="12"/>
        <v>-</v>
      </c>
      <c r="EH6" s="23">
        <f t="shared" si="12"/>
        <v>0</v>
      </c>
      <c r="EI6" s="23">
        <f t="shared" si="12"/>
        <v>0</v>
      </c>
      <c r="EJ6" s="27" t="str">
        <f t="shared" si="12"/>
        <v>-</v>
      </c>
      <c r="EK6" s="27" t="str">
        <f t="shared" si="12"/>
        <v>-</v>
      </c>
      <c r="EL6" s="27" t="str">
        <f t="shared" si="12"/>
        <v>-</v>
      </c>
      <c r="EM6" s="27">
        <f t="shared" si="12"/>
        <v>0.02</v>
      </c>
      <c r="EN6" s="27">
        <f t="shared" si="12"/>
        <v>0.02</v>
      </c>
      <c r="EO6" s="23" t="str">
        <f>IF(EO7="","",IF(EO7="-","【-】","【"&amp;SUBSTITUTE(TEXT(EO7,"#,##0.00"),"-","△")&amp;"】"))</f>
        <v>【0.02】</v>
      </c>
    </row>
    <row r="7" spans="1:148" s="13" customFormat="1" x14ac:dyDescent="0.15">
      <c r="A7" s="14"/>
      <c r="B7" s="20">
        <v>2024</v>
      </c>
      <c r="C7" s="20">
        <v>82228</v>
      </c>
      <c r="D7" s="20">
        <v>46</v>
      </c>
      <c r="E7" s="20">
        <v>17</v>
      </c>
      <c r="F7" s="20">
        <v>5</v>
      </c>
      <c r="G7" s="20">
        <v>0</v>
      </c>
      <c r="H7" s="20" t="s">
        <v>98</v>
      </c>
      <c r="I7" s="20" t="s">
        <v>99</v>
      </c>
      <c r="J7" s="20" t="s">
        <v>100</v>
      </c>
      <c r="K7" s="20" t="s">
        <v>93</v>
      </c>
      <c r="L7" s="20" t="s">
        <v>101</v>
      </c>
      <c r="M7" s="20" t="s">
        <v>102</v>
      </c>
      <c r="N7" s="24" t="s">
        <v>103</v>
      </c>
      <c r="O7" s="24">
        <v>84.39</v>
      </c>
      <c r="P7" s="24">
        <v>2.48</v>
      </c>
      <c r="Q7" s="24">
        <v>80.02</v>
      </c>
      <c r="R7" s="24">
        <v>2750</v>
      </c>
      <c r="S7" s="24">
        <v>65217</v>
      </c>
      <c r="T7" s="24">
        <v>106.04</v>
      </c>
      <c r="U7" s="24">
        <v>615.02</v>
      </c>
      <c r="V7" s="24">
        <v>1604</v>
      </c>
      <c r="W7" s="24">
        <v>2.0299999999999998</v>
      </c>
      <c r="X7" s="24">
        <v>790.15</v>
      </c>
      <c r="Y7" s="24" t="s">
        <v>103</v>
      </c>
      <c r="Z7" s="24" t="s">
        <v>103</v>
      </c>
      <c r="AA7" s="24" t="s">
        <v>103</v>
      </c>
      <c r="AB7" s="24">
        <v>113.73</v>
      </c>
      <c r="AC7" s="24">
        <v>108.16</v>
      </c>
      <c r="AD7" s="24" t="s">
        <v>103</v>
      </c>
      <c r="AE7" s="24" t="s">
        <v>103</v>
      </c>
      <c r="AF7" s="24" t="s">
        <v>103</v>
      </c>
      <c r="AG7" s="24">
        <v>103.07</v>
      </c>
      <c r="AH7" s="24">
        <v>103.04</v>
      </c>
      <c r="AI7" s="24">
        <v>104.3</v>
      </c>
      <c r="AJ7" s="24" t="s">
        <v>103</v>
      </c>
      <c r="AK7" s="24" t="s">
        <v>103</v>
      </c>
      <c r="AL7" s="24" t="s">
        <v>103</v>
      </c>
      <c r="AM7" s="24">
        <v>0</v>
      </c>
      <c r="AN7" s="24">
        <v>0</v>
      </c>
      <c r="AO7" s="24" t="s">
        <v>103</v>
      </c>
      <c r="AP7" s="24" t="s">
        <v>103</v>
      </c>
      <c r="AQ7" s="24" t="s">
        <v>103</v>
      </c>
      <c r="AR7" s="24">
        <v>120.64</v>
      </c>
      <c r="AS7" s="24">
        <v>100.31</v>
      </c>
      <c r="AT7" s="24">
        <v>102.74</v>
      </c>
      <c r="AU7" s="24" t="s">
        <v>103</v>
      </c>
      <c r="AV7" s="24" t="s">
        <v>103</v>
      </c>
      <c r="AW7" s="24" t="s">
        <v>103</v>
      </c>
      <c r="AX7" s="24">
        <v>72.400000000000006</v>
      </c>
      <c r="AY7" s="24">
        <v>74.28</v>
      </c>
      <c r="AZ7" s="24" t="s">
        <v>103</v>
      </c>
      <c r="BA7" s="24" t="s">
        <v>103</v>
      </c>
      <c r="BB7" s="24" t="s">
        <v>103</v>
      </c>
      <c r="BC7" s="24">
        <v>39.82</v>
      </c>
      <c r="BD7" s="24">
        <v>41.03</v>
      </c>
      <c r="BE7" s="24">
        <v>47.19</v>
      </c>
      <c r="BF7" s="24" t="s">
        <v>103</v>
      </c>
      <c r="BG7" s="24" t="s">
        <v>103</v>
      </c>
      <c r="BH7" s="24" t="s">
        <v>103</v>
      </c>
      <c r="BI7" s="24">
        <v>0</v>
      </c>
      <c r="BJ7" s="24">
        <v>0</v>
      </c>
      <c r="BK7" s="24" t="s">
        <v>103</v>
      </c>
      <c r="BL7" s="24" t="s">
        <v>103</v>
      </c>
      <c r="BM7" s="24" t="s">
        <v>103</v>
      </c>
      <c r="BN7" s="24">
        <v>743.31</v>
      </c>
      <c r="BO7" s="24">
        <v>796.8</v>
      </c>
      <c r="BP7" s="24">
        <v>798.1</v>
      </c>
      <c r="BQ7" s="24" t="s">
        <v>103</v>
      </c>
      <c r="BR7" s="24" t="s">
        <v>103</v>
      </c>
      <c r="BS7" s="24" t="s">
        <v>103</v>
      </c>
      <c r="BT7" s="24">
        <v>37.96</v>
      </c>
      <c r="BU7" s="24">
        <v>35.049999999999997</v>
      </c>
      <c r="BV7" s="24" t="s">
        <v>103</v>
      </c>
      <c r="BW7" s="24" t="s">
        <v>103</v>
      </c>
      <c r="BX7" s="24" t="s">
        <v>103</v>
      </c>
      <c r="BY7" s="24">
        <v>61.15</v>
      </c>
      <c r="BZ7" s="24">
        <v>58.41</v>
      </c>
      <c r="CA7" s="24">
        <v>54.51</v>
      </c>
      <c r="CB7" s="24" t="s">
        <v>103</v>
      </c>
      <c r="CC7" s="24" t="s">
        <v>103</v>
      </c>
      <c r="CD7" s="24" t="s">
        <v>103</v>
      </c>
      <c r="CE7" s="24">
        <v>362.45</v>
      </c>
      <c r="CF7" s="24">
        <v>395.09</v>
      </c>
      <c r="CG7" s="24" t="s">
        <v>103</v>
      </c>
      <c r="CH7" s="24" t="s">
        <v>103</v>
      </c>
      <c r="CI7" s="24" t="s">
        <v>103</v>
      </c>
      <c r="CJ7" s="24">
        <v>250.43</v>
      </c>
      <c r="CK7" s="24">
        <v>267.33999999999997</v>
      </c>
      <c r="CL7" s="24">
        <v>286.33</v>
      </c>
      <c r="CM7" s="24" t="s">
        <v>103</v>
      </c>
      <c r="CN7" s="24" t="s">
        <v>103</v>
      </c>
      <c r="CO7" s="24" t="s">
        <v>103</v>
      </c>
      <c r="CP7" s="24">
        <v>54.33</v>
      </c>
      <c r="CQ7" s="24">
        <v>55.4</v>
      </c>
      <c r="CR7" s="24" t="s">
        <v>103</v>
      </c>
      <c r="CS7" s="24" t="s">
        <v>103</v>
      </c>
      <c r="CT7" s="24" t="s">
        <v>103</v>
      </c>
      <c r="CU7" s="24">
        <v>52.63</v>
      </c>
      <c r="CV7" s="24">
        <v>52.34</v>
      </c>
      <c r="CW7" s="24">
        <v>49.92</v>
      </c>
      <c r="CX7" s="24" t="s">
        <v>103</v>
      </c>
      <c r="CY7" s="24" t="s">
        <v>103</v>
      </c>
      <c r="CZ7" s="24" t="s">
        <v>103</v>
      </c>
      <c r="DA7" s="24">
        <v>92.12</v>
      </c>
      <c r="DB7" s="24">
        <v>91.65</v>
      </c>
      <c r="DC7" s="24" t="s">
        <v>103</v>
      </c>
      <c r="DD7" s="24" t="s">
        <v>103</v>
      </c>
      <c r="DE7" s="24" t="s">
        <v>103</v>
      </c>
      <c r="DF7" s="24">
        <v>90.32</v>
      </c>
      <c r="DG7" s="24">
        <v>90.05</v>
      </c>
      <c r="DH7" s="24">
        <v>87.8</v>
      </c>
      <c r="DI7" s="24" t="s">
        <v>103</v>
      </c>
      <c r="DJ7" s="24" t="s">
        <v>103</v>
      </c>
      <c r="DK7" s="24" t="s">
        <v>103</v>
      </c>
      <c r="DL7" s="24">
        <v>4.25</v>
      </c>
      <c r="DM7" s="24">
        <v>8.49</v>
      </c>
      <c r="DN7" s="24" t="s">
        <v>103</v>
      </c>
      <c r="DO7" s="24" t="s">
        <v>103</v>
      </c>
      <c r="DP7" s="24" t="s">
        <v>103</v>
      </c>
      <c r="DQ7" s="24">
        <v>30.5</v>
      </c>
      <c r="DR7" s="24">
        <v>30.49</v>
      </c>
      <c r="DS7" s="24">
        <v>28.46</v>
      </c>
      <c r="DT7" s="24" t="s">
        <v>103</v>
      </c>
      <c r="DU7" s="24" t="s">
        <v>103</v>
      </c>
      <c r="DV7" s="24" t="s">
        <v>103</v>
      </c>
      <c r="DW7" s="24">
        <v>0</v>
      </c>
      <c r="DX7" s="24">
        <v>0</v>
      </c>
      <c r="DY7" s="24" t="s">
        <v>103</v>
      </c>
      <c r="DZ7" s="24" t="s">
        <v>103</v>
      </c>
      <c r="EA7" s="24" t="s">
        <v>103</v>
      </c>
      <c r="EB7" s="24">
        <v>0</v>
      </c>
      <c r="EC7" s="24">
        <v>0.05</v>
      </c>
      <c r="ED7" s="24">
        <v>0.03</v>
      </c>
      <c r="EE7" s="24" t="s">
        <v>103</v>
      </c>
      <c r="EF7" s="24" t="s">
        <v>103</v>
      </c>
      <c r="EG7" s="24" t="s">
        <v>103</v>
      </c>
      <c r="EH7" s="24">
        <v>0</v>
      </c>
      <c r="EI7" s="24">
        <v>0</v>
      </c>
      <c r="EJ7" s="24" t="s">
        <v>103</v>
      </c>
      <c r="EK7" s="24" t="s">
        <v>103</v>
      </c>
      <c r="EL7" s="24" t="s">
        <v>103</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63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47</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2025-12-23T06:17:42Z</dcterms:created>
  <dcterms:modified xsi:type="dcterms:W3CDTF">2026-02-26T06:48:20Z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2026-01-27T01:50:05Z</vt:filetime>
  </property>
</Properties>
</file>