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8A677667-6180-4887-AB93-7F1306FD08A2}" xr6:coauthVersionLast="47" xr6:coauthVersionMax="47" xr10:uidLastSave="{00000000-0000-0000-0000-000000000000}"/>
  <workbookProtection workbookAlgorithmName="SHA-512" workbookHashValue="HCIqlZ6fK0MPwis7I1MICROwmu6ARzbO0FYdHD57HNtw5XDc8/Zvz784mT/pR4ddcMprL0ZHhoIsbUDIgWcA6g==" workbookSaltValue="BsWuZZZ2R7VVV1rBQQc7A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<sst xmlns="http://schemas.openxmlformats.org/spreadsheetml/2006/main" count="228" uniqueCount="111">
  <si>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</si>
  <si>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</si>
  <si>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</si>
  <si>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</si>
  <si>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</si>
  <si>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</si>
  <si>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</si>
  <si>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</si>
  <si>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</si>
  <si>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</si>
  <si>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</si>
  <si>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</si>
  <si>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</si>
  <si>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</si>
  <si>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</si>
  <si>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</si>
  <si>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</si>
  <si>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</si>
  <si>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</si>
  <si>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</si>
  <si>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</si>
  <si>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</si>
  <si>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</si>
  <si>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</si>
  <si>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</si>
  <si>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</si>
  <si>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</si>
  <si>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</si>
  <si>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</si>
  <si>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</si>
  <si>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</si>
  <si>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</si>
  <si>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</si>
  <si>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</si>
  <si>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</si>
  <si>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</si>
  <si>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</si>
  <si>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</si>
  <si>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</si>
  <si>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</si>
  <si>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</si>
  <si>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</si>
  <si>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</si>
  <si>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</si>
  <si>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</si>
  <si>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</si>
  <si>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</si>
  <si>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</si>
  <si>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</si>
  <si>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</si>
  <si>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</si>
  <si>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</si>
  <si>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</si>
  <si>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</si>
  <si>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</si>
  <si>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</si>
  <si>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</si>
  <si>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</si>
  <si>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</si>
  <si>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</si>
  <si>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</si>
  <si>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</si>
  <si>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</si>
  <si>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</si>
  <si>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</si>
  <si>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</si>
  <si>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</si>
  <si>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</si>
  <si>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</si>
  <si>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</si>
  <si>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</si>
  <si>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</si>
  <si>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</si>
  <si>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</si>
  <si>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</si>
  <si>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</si>
  <si>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</si>
  <si>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</si>
  <si>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</si>
  <si>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</si>
  <si>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</si>
  <si>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</si>
  <si>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</si>
  <si>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</si>
  <si>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</si>
  <si>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</si>
  <si>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</si>
  <si>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</si>
  <si>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</si>
  <si>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</si>
  <si>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</si>
  <si>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</si>
  <si>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</si>
  <si>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</si>
  <si>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鹿嶋市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</si>
  <si>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</si>
  <si>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</si>
  <si>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</si>
  <si>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</si>
  <si>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</si>
  <si>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</si>
  <si>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</si>
  <si>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</si>
  <si>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</si>
  <si>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</si>
  <si>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</si>
  <si>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</si>
  <si>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</si>
  <si>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①新設配水場の建設に伴う配水池や配水管の完成に伴い、有形固定資産減価償却率は令和５年度より大きく低下している。類似団体平均と比べても大きく下回った結果となっている。
②類似団体平均と比べるてやや上回る結果となった。数値が増加傾向であるため、今後も法定耐用年数を超えた管路は増加していく見込みである。老朽管更新計画や令和８年度実施予定のAI管路診断の結果を踏まえ計画的かつ効果的に管路の更新を行っていく。
③管路更新率は類似団体平均と比べると低い水準となっている。今後も配水場の建設のため同水準となることが予想されるが、引き続き計画的に管路の更新を行っていく。</t>
  </si>
  <si>
    <t>　経常収支比率は常に100％を上回っており、その他の指数を見てみても、経営の状況は健全だと言える。しかし、令和４年度より着手している新設配水場の建設に伴い、施設整備に係る投資額が増大しているため、流動比率や企業債残高対給水収益比率に影響を及ぼしているところである。本市の給水収益は企業などの大口利用者の利用量に影響される部分が大きいため、企業などの水需要の動向と投資による各指標への影響は今後注視していく必要がある。
　老朽化については、法定耐用年数を超えた管路は増加の一方であり、管路の更新率は類似団体の平均を上回った状況となった。老朽管更新計画及びAI管路診断結果に基づいて計画的かつ効果的に管路の更新を行っていく予定である。</t>
  </si>
  <si>
    <r>
      <t>①</t>
    </r>
    <r>
      <rPr>
        <sz val="11"/>
        <rFont val="ＭＳ ゴシック"/>
        <family val="3"/>
        <charset val="128"/>
      </rPr>
      <t>経常費用が増加したため数値は昨年に比べて低くなったものの、類似団体平均は上回っている。
②累積欠損金は発生していない。
③令和5年は新設配水場の建設に伴う支払いの関係で一時的に流動比率が低下したが，令和6年は再び類似団体の平均を超える値となった。
④新設配水場の建設に伴い、令和5年度に1,681百万円，令和6年度に712百万円の企業債借入を行ったため、令和4年度から比べて比率は増加しており、類似団体平均値も上回る結果となった。
⑤給水収益が令和5年度に比べて増加したものの、給水に係る費用が増加したため料金回収率は減少した。ただし，類似団体平均は上回る結果となった。
⑥年間総有収水量が増加したものの、経常費用が増加したため給水原価は増加した。また、類似団体と比べると依然高い数値のままである。これは、給水人口密度が低いことから、配水管の延長が長くなり、経常費用が割高となる傾向があるためである。しかし、経営としては黒字が続いているので、現在の水準は適正であると考える。
⑦1日平均配水量が増加したため、昨年に比べて施設利用率は増加した。
⑧漏水などの無収水量の増加により、有収率は減少し、類似団体平均を下回っており、対策が必要となる。具体の対策として、令和８年度にAIによる管路診断を実施予定であり、漏水の危険性が高い管路を洗い出し有収率向上に努める。</t>
    </r>
    <rPh sb="21" eb="28">
      <t>ヒククナッタモ</t>
    </rPh>
    <rPh sb="320" eb="322">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</si>
</sst>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8"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0.14000000000000001</c:v>
                </c:pt>
                <c:pt idx="2">
                  <c:v>0.06</c:v>
                </c:pt>
                <c:pt idx="3">
                  <c:v>0.11</c:v>
                </c:pt>
                <c:pt idx="4">
                  <c:v>0.1</c:v>
                </c:pt>
              </c:numCache>
            </c:numRef>
          </c:val>
          <c:extLst>
            <c:ext xmlns:c16="http://schemas.microsoft.com/office/drawing/2014/chart" uri="{C3380CC4-5D6E-409C-BE32-E72D297353CC}">
              <c16:uniqueId val="{00000000-E271-416D-82F4-1CE9A6CA50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E271-416D-82F4-1CE9A6CA50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70.62</c:v>
                </c:pt>
                <c:pt idx="1">
                  <c:v>82.81</c:v>
                </c:pt>
                <c:pt idx="2">
                  <c:v>77.23</c:v>
                </c:pt>
                <c:pt idx="3">
                  <c:v>79.88</c:v>
                </c:pt>
                <c:pt idx="4">
                  <c:v>82.67</c:v>
                </c:pt>
              </c:numCache>
            </c:numRef>
          </c:val>
          <c:extLst>
            <c:ext xmlns:c16="http://schemas.microsoft.com/office/drawing/2014/chart" uri="{C3380CC4-5D6E-409C-BE32-E72D297353CC}">
              <c16:uniqueId val="{00000000-D931-4DDA-9127-4A6711F84D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931-4DDA-9127-4A6711F84D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86.68</c:v>
                </c:pt>
                <c:pt idx="1">
                  <c:v>87.22</c:v>
                </c:pt>
                <c:pt idx="2">
                  <c:v>87.83</c:v>
                </c:pt>
                <c:pt idx="3">
                  <c:v>87.11</c:v>
                </c:pt>
                <c:pt idx="4">
                  <c:v>86.24</c:v>
                </c:pt>
              </c:numCache>
            </c:numRef>
          </c:val>
          <c:extLst>
            <c:ext xmlns:c16="http://schemas.microsoft.com/office/drawing/2014/chart" uri="{C3380CC4-5D6E-409C-BE32-E72D297353CC}">
              <c16:uniqueId val="{00000000-EA73-43ED-AC19-53FF9B3C5E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A73-43ED-AC19-53FF9B3C5E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101.13</c:v>
                </c:pt>
                <c:pt idx="1">
                  <c:v>115.12</c:v>
                </c:pt>
                <c:pt idx="2">
                  <c:v>111.75</c:v>
                </c:pt>
                <c:pt idx="3">
                  <c:v>112.87</c:v>
                </c:pt>
                <c:pt idx="4">
                  <c:v>109.13</c:v>
                </c:pt>
              </c:numCache>
            </c:numRef>
          </c:val>
          <c:extLst>
            <c:ext xmlns:c16="http://schemas.microsoft.com/office/drawing/2014/chart" uri="{C3380CC4-5D6E-409C-BE32-E72D297353CC}">
              <c16:uniqueId val="{00000000-BB82-47DE-A68A-A6F814918C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B82-47DE-A68A-A6F814918C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51.06</c:v>
                </c:pt>
                <c:pt idx="1">
                  <c:v>52.41</c:v>
                </c:pt>
                <c:pt idx="2">
                  <c:v>53.36</c:v>
                </c:pt>
                <c:pt idx="3">
                  <c:v>47.12</c:v>
                </c:pt>
                <c:pt idx="4">
                  <c:v>46.65</c:v>
                </c:pt>
              </c:numCache>
            </c:numRef>
          </c:val>
          <c:extLst>
            <c:ext xmlns:c16="http://schemas.microsoft.com/office/drawing/2014/chart" uri="{C3380CC4-5D6E-409C-BE32-E72D297353CC}">
              <c16:uniqueId val="{00000000-757A-412C-AC3A-DAC46D4ABB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57A-412C-AC3A-DAC46D4ABB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14.14</c:v>
                </c:pt>
                <c:pt idx="1">
                  <c:v>15.72</c:v>
                </c:pt>
                <c:pt idx="2">
                  <c:v>18.22</c:v>
                </c:pt>
                <c:pt idx="3">
                  <c:v>20.97</c:v>
                </c:pt>
                <c:pt idx="4">
                  <c:v>24.87</c:v>
                </c:pt>
              </c:numCache>
            </c:numRef>
          </c:val>
          <c:extLst>
            <c:ext xmlns:c16="http://schemas.microsoft.com/office/drawing/2014/chart" uri="{C3380CC4-5D6E-409C-BE32-E72D297353CC}">
              <c16:uniqueId val="{00000000-E489-48CD-957E-0A5C29C31A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489-48CD-957E-0A5C29C31A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2C-4678-961D-021F78EB00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42C-4678-961D-021F78EB00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659.41</c:v>
                </c:pt>
                <c:pt idx="1">
                  <c:v>445.49</c:v>
                </c:pt>
                <c:pt idx="2">
                  <c:v>458.82</c:v>
                </c:pt>
                <c:pt idx="3">
                  <c:v>255.59</c:v>
                </c:pt>
                <c:pt idx="4">
                  <c:v>392.46</c:v>
                </c:pt>
              </c:numCache>
            </c:numRef>
          </c:val>
          <c:extLst>
            <c:ext xmlns:c16="http://schemas.microsoft.com/office/drawing/2014/chart" uri="{C3380CC4-5D6E-409C-BE32-E72D297353CC}">
              <c16:uniqueId val="{00000000-93F3-48C0-A29D-A0FF4D75E2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3F3-48C0-A29D-A0FF4D75E2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275.17</c:v>
                </c:pt>
                <c:pt idx="1">
                  <c:v>226.58</c:v>
                </c:pt>
                <c:pt idx="2">
                  <c:v>253.09</c:v>
                </c:pt>
                <c:pt idx="3">
                  <c:v>336.52</c:v>
                </c:pt>
                <c:pt idx="4">
                  <c:v>356.98</c:v>
                </c:pt>
              </c:numCache>
            </c:numRef>
          </c:val>
          <c:extLst>
            <c:ext xmlns:c16="http://schemas.microsoft.com/office/drawing/2014/chart" uri="{C3380CC4-5D6E-409C-BE32-E72D297353CC}">
              <c16:uniqueId val="{00000000-5B82-4EFA-A0BF-C9CD5C4FE5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B82-4EFA-A0BF-C9CD5C4FE5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96.82</c:v>
                </c:pt>
                <c:pt idx="1">
                  <c:v>111.41</c:v>
                </c:pt>
                <c:pt idx="2">
                  <c:v>107.06</c:v>
                </c:pt>
                <c:pt idx="3">
                  <c:v>108.18</c:v>
                </c:pt>
                <c:pt idx="4">
                  <c:v>104.85</c:v>
                </c:pt>
              </c:numCache>
            </c:numRef>
          </c:val>
          <c:extLst>
            <c:ext xmlns:c16="http://schemas.microsoft.com/office/drawing/2014/chart" uri="{C3380CC4-5D6E-409C-BE32-E72D297353CC}">
              <c16:uniqueId val="{00000000-D87E-4341-930E-1474AEAB27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D87E-4341-930E-1474AEAB27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254.06</c:v>
                </c:pt>
                <c:pt idx="1">
                  <c:v>223.09</c:v>
                </c:pt>
                <c:pt idx="2">
                  <c:v>233.5</c:v>
                </c:pt>
                <c:pt idx="3">
                  <c:v>231.07</c:v>
                </c:pt>
                <c:pt idx="4">
                  <c:v>239.18</c:v>
                </c:pt>
              </c:numCache>
            </c:numRef>
          </c:val>
          <c:extLst>
            <c:ext xmlns:c16="http://schemas.microsoft.com/office/drawing/2014/chart" uri="{C3380CC4-5D6E-409C-BE32-E72D297353CC}">
              <c16:uniqueId val="{00000000-09FC-4A03-8A9F-AD521FFDBD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9FC-4A03-8A9F-AD521FFDBD4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茨城県　鹿嶋市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7</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A4</v>
      </c>
      <c r="X8" s="42"/>
      <c r="Y8" s="42"/>
      <c r="Z8" s="42"/>
      <c r="AA8" s="42"/>
      <c r="AB8" s="42"/>
      <c r="AC8" s="42"/>
      <c r="AD8" s="42" t="str">
        <f>データ!$M$6</f>
        <v>非設置</v>
      </c>
      <c r="AE8" s="42"/>
      <c r="AF8" s="42"/>
      <c r="AG8" s="42"/>
      <c r="AH8" s="42"/>
      <c r="AI8" s="42"/>
      <c r="AJ8" s="42"/>
      <c r="AK8" s="2"/>
      <c r="AL8" s="43">
        <f>データ!$R$6</f>
        <v>65217</v>
      </c>
      <c r="AM8" s="43"/>
      <c r="AN8" s="43"/>
      <c r="AO8" s="43"/>
      <c r="AP8" s="43"/>
      <c r="AQ8" s="43"/>
      <c r="AR8" s="43"/>
      <c r="AS8" s="43"/>
      <c r="AT8" s="44">
        <f>データ!$S$6</f>
        <v>106.04</v>
      </c>
      <c r="AU8" s="45"/>
      <c r="AV8" s="45"/>
      <c r="AW8" s="45"/>
      <c r="AX8" s="45"/>
      <c r="AY8" s="45"/>
      <c r="AZ8" s="45"/>
      <c r="BA8" s="45"/>
      <c r="BB8" s="46">
        <f>データ!$T$6</f>
        <v>615.02</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70" t="s">
        <v>32</v>
      </c>
      <c r="BM9" s="71"/>
      <c r="BN9" s="72" t="s">
        <v>34</v>
      </c>
      <c r="BO9" s="72"/>
      <c r="BP9" s="72"/>
      <c r="BQ9" s="72"/>
      <c r="BR9" s="72"/>
      <c r="BS9" s="72"/>
      <c r="BT9" s="72"/>
      <c r="BU9" s="72"/>
      <c r="BV9" s="72"/>
      <c r="BW9" s="72"/>
      <c r="BX9" s="72"/>
      <c r="BY9" s="73"/>
    </row>
    <row r="10" spans="1:78" ht="18.75" customHeight="1" x14ac:dyDescent="0.15">
      <c r="A10" s="2"/>
      <c r="B10" s="44" t="str">
        <f>データ!$N$6</f>
        <v>-</v>
      </c>
      <c r="C10" s="45"/>
      <c r="D10" s="45"/>
      <c r="E10" s="45"/>
      <c r="F10" s="45"/>
      <c r="G10" s="45"/>
      <c r="H10" s="45"/>
      <c r="I10" s="44">
        <f>データ!$O$6</f>
        <v>53.81</v>
      </c>
      <c r="J10" s="45"/>
      <c r="K10" s="45"/>
      <c r="L10" s="45"/>
      <c r="M10" s="45"/>
      <c r="N10" s="45"/>
      <c r="O10" s="74"/>
      <c r="P10" s="46">
        <f>データ!$P$6</f>
        <v>83.28</v>
      </c>
      <c r="Q10" s="46"/>
      <c r="R10" s="46"/>
      <c r="S10" s="46"/>
      <c r="T10" s="46"/>
      <c r="U10" s="46"/>
      <c r="V10" s="46"/>
      <c r="W10" s="43">
        <f>データ!$Q$6</f>
        <v>3905</v>
      </c>
      <c r="X10" s="43"/>
      <c r="Y10" s="43"/>
      <c r="Z10" s="43"/>
      <c r="AA10" s="43"/>
      <c r="AB10" s="43"/>
      <c r="AC10" s="43"/>
      <c r="AD10" s="2"/>
      <c r="AE10" s="2"/>
      <c r="AF10" s="2"/>
      <c r="AG10" s="2"/>
      <c r="AH10" s="2"/>
      <c r="AI10" s="2"/>
      <c r="AJ10" s="2"/>
      <c r="AK10" s="2"/>
      <c r="AL10" s="43">
        <f>データ!$U$6</f>
        <v>53953</v>
      </c>
      <c r="AM10" s="43"/>
      <c r="AN10" s="43"/>
      <c r="AO10" s="43"/>
      <c r="AP10" s="43"/>
      <c r="AQ10" s="43"/>
      <c r="AR10" s="43"/>
      <c r="AS10" s="43"/>
      <c r="AT10" s="44">
        <f>データ!$V$6</f>
        <v>106.04</v>
      </c>
      <c r="AU10" s="45"/>
      <c r="AV10" s="45"/>
      <c r="AW10" s="45"/>
      <c r="AX10" s="45"/>
      <c r="AY10" s="45"/>
      <c r="AZ10" s="45"/>
      <c r="BA10" s="45"/>
      <c r="BB10" s="46">
        <f>データ!$W$6</f>
        <v>508.8</v>
      </c>
      <c r="BC10" s="46"/>
      <c r="BD10" s="46"/>
      <c r="BE10" s="46"/>
      <c r="BF10" s="46"/>
      <c r="BG10" s="46"/>
      <c r="BH10" s="46"/>
      <c r="BI10" s="46"/>
      <c r="BJ10" s="2"/>
      <c r="BK10" s="2"/>
      <c r="BL10" s="51" t="s">
        <v>36</v>
      </c>
      <c r="BM10" s="52"/>
      <c r="BN10" s="53" t="s">
        <v>39</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40</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42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43</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45</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108</v>
      </c>
      <c r="BM47" s="79"/>
      <c r="BN47" s="79"/>
      <c r="BO47" s="79"/>
      <c r="BP47" s="79"/>
      <c r="BQ47" s="79"/>
      <c r="BR47" s="79"/>
      <c r="BS47" s="79"/>
      <c r="BT47" s="79"/>
      <c r="BU47" s="79"/>
      <c r="BV47" s="79"/>
      <c r="BW47" s="79"/>
      <c r="BX47" s="79"/>
      <c r="BY47" s="79"/>
      <c r="BZ47" s="8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15">
      <c r="A60" s="2"/>
      <c r="B60" s="61" t="s">
        <v>13</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8"/>
      <c r="BM60" s="79"/>
      <c r="BN60" s="79"/>
      <c r="BO60" s="79"/>
      <c r="BP60" s="79"/>
      <c r="BQ60" s="79"/>
      <c r="BR60" s="79"/>
      <c r="BS60" s="79"/>
      <c r="BT60" s="79"/>
      <c r="BU60" s="79"/>
      <c r="BV60" s="79"/>
      <c r="BW60" s="79"/>
      <c r="BX60" s="79"/>
      <c r="BY60" s="79"/>
      <c r="BZ60" s="80"/>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8"/>
      <c r="BM61" s="79"/>
      <c r="BN61" s="79"/>
      <c r="BO61" s="79"/>
      <c r="BP61" s="79"/>
      <c r="BQ61" s="79"/>
      <c r="BR61" s="79"/>
      <c r="BS61" s="79"/>
      <c r="BT61" s="79"/>
      <c r="BU61" s="79"/>
      <c r="BV61" s="79"/>
      <c r="BW61" s="79"/>
      <c r="BX61" s="79"/>
      <c r="BY61" s="79"/>
      <c r="BZ61" s="8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12</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109</v>
      </c>
      <c r="BM66" s="79"/>
      <c r="BN66" s="79"/>
      <c r="BO66" s="79"/>
      <c r="BP66" s="79"/>
      <c r="BQ66" s="79"/>
      <c r="BR66" s="79"/>
      <c r="BS66" s="79"/>
      <c r="BT66" s="79"/>
      <c r="BU66" s="79"/>
      <c r="BV66" s="79"/>
      <c r="BW66" s="79"/>
      <c r="BX66" s="79"/>
      <c r="BY66" s="79"/>
      <c r="BZ66" s="8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15">
      <c r="C83" s="10"/>
    </row>
    <row r="84" spans="1:78" hidden="1" x14ac:dyDescent="0.15">
      <c r="B84" s="6" t="s">
        <v>46</v>
      </c>
      <c r="C84" s="6"/>
      <c r="D84" s="6"/>
      <c r="E84" s="6" t="s">
        <v>48</v>
      </c>
      <c r="F84" s="6" t="s">
        <v>50</v>
      </c>
      <c r="G84" s="6" t="s">
        <v>51</v>
      </c>
      <c r="H84" s="6" t="s">
        <v>44</v>
      </c>
      <c r="I84" s="6" t="s">
        <v>11</v>
      </c>
      <c r="J84" s="6" t="s">
        <v>27</v>
      </c>
      <c r="K84" s="6" t="s">
        <v>52</v>
      </c>
      <c r="L84" s="6" t="s">
        <v>54</v>
      </c>
      <c r="M84" s="6" t="s">
        <v>33</v>
      </c>
      <c r="N84" s="6" t="s">
        <v>56</v>
      </c>
      <c r="O84" s="6" t="s">
        <v>58</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4P1TvyyRI3/JG8Uk81EcJoUkbiEu5QXA/M8cUzcqzyFtzIZTsSdpEf+GWY8wklaW/CoEo2aoJ4XIfV5issDC7w==" saltValue="Trr+f8t/t5xbe9R6zZ/ZfQ=="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53</v>
      </c>
      <c r="C3" s="17" t="s">
        <v>61</v>
      </c>
      <c r="D3" s="17" t="s">
        <v>38</v>
      </c>
      <c r="E3" s="17" t="s">
        <v>6</v>
      </c>
      <c r="F3" s="17" t="s">
        <v>8</v>
      </c>
      <c r="G3" s="17" t="s">
        <v>25</v>
      </c>
      <c r="H3" s="84" t="s">
        <v>30</v>
      </c>
      <c r="I3" s="85"/>
      <c r="J3" s="85"/>
      <c r="K3" s="85"/>
      <c r="L3" s="85"/>
      <c r="M3" s="85"/>
      <c r="N3" s="85"/>
      <c r="O3" s="85"/>
      <c r="P3" s="85"/>
      <c r="Q3" s="85"/>
      <c r="R3" s="85"/>
      <c r="S3" s="85"/>
      <c r="T3" s="85"/>
      <c r="U3" s="85"/>
      <c r="V3" s="85"/>
      <c r="W3" s="86"/>
      <c r="X3" s="90" t="s">
        <v>57</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13</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62</v>
      </c>
      <c r="B4" s="18"/>
      <c r="C4" s="18"/>
      <c r="D4" s="18"/>
      <c r="E4" s="18"/>
      <c r="F4" s="18"/>
      <c r="G4" s="18"/>
      <c r="H4" s="87"/>
      <c r="I4" s="88"/>
      <c r="J4" s="88"/>
      <c r="K4" s="88"/>
      <c r="L4" s="88"/>
      <c r="M4" s="88"/>
      <c r="N4" s="88"/>
      <c r="O4" s="88"/>
      <c r="P4" s="88"/>
      <c r="Q4" s="88"/>
      <c r="R4" s="88"/>
      <c r="S4" s="88"/>
      <c r="T4" s="88"/>
      <c r="U4" s="88"/>
      <c r="V4" s="88"/>
      <c r="W4" s="89"/>
      <c r="X4" s="91" t="s">
        <v>55</v>
      </c>
      <c r="Y4" s="91"/>
      <c r="Z4" s="91"/>
      <c r="AA4" s="91"/>
      <c r="AB4" s="91"/>
      <c r="AC4" s="91"/>
      <c r="AD4" s="91"/>
      <c r="AE4" s="91"/>
      <c r="AF4" s="91"/>
      <c r="AG4" s="91"/>
      <c r="AH4" s="91"/>
      <c r="AI4" s="91" t="s">
        <v>47</v>
      </c>
      <c r="AJ4" s="91"/>
      <c r="AK4" s="91"/>
      <c r="AL4" s="91"/>
      <c r="AM4" s="91"/>
      <c r="AN4" s="91"/>
      <c r="AO4" s="91"/>
      <c r="AP4" s="91"/>
      <c r="AQ4" s="91"/>
      <c r="AR4" s="91"/>
      <c r="AS4" s="91"/>
      <c r="AT4" s="91" t="s">
        <v>41</v>
      </c>
      <c r="AU4" s="91"/>
      <c r="AV4" s="91"/>
      <c r="AW4" s="91"/>
      <c r="AX4" s="91"/>
      <c r="AY4" s="91"/>
      <c r="AZ4" s="91"/>
      <c r="BA4" s="91"/>
      <c r="BB4" s="91"/>
      <c r="BC4" s="91"/>
      <c r="BD4" s="91"/>
      <c r="BE4" s="91" t="s">
        <v>4</v>
      </c>
      <c r="BF4" s="91"/>
      <c r="BG4" s="91"/>
      <c r="BH4" s="91"/>
      <c r="BI4" s="91"/>
      <c r="BJ4" s="91"/>
      <c r="BK4" s="91"/>
      <c r="BL4" s="91"/>
      <c r="BM4" s="91"/>
      <c r="BN4" s="91"/>
      <c r="BO4" s="91"/>
      <c r="BP4" s="91" t="s">
        <v>35</v>
      </c>
      <c r="BQ4" s="91"/>
      <c r="BR4" s="91"/>
      <c r="BS4" s="91"/>
      <c r="BT4" s="91"/>
      <c r="BU4" s="91"/>
      <c r="BV4" s="91"/>
      <c r="BW4" s="91"/>
      <c r="BX4" s="91"/>
      <c r="BY4" s="91"/>
      <c r="BZ4" s="91"/>
      <c r="CA4" s="91" t="s">
        <v>63</v>
      </c>
      <c r="CB4" s="91"/>
      <c r="CC4" s="91"/>
      <c r="CD4" s="91"/>
      <c r="CE4" s="91"/>
      <c r="CF4" s="91"/>
      <c r="CG4" s="91"/>
      <c r="CH4" s="91"/>
      <c r="CI4" s="91"/>
      <c r="CJ4" s="91"/>
      <c r="CK4" s="91"/>
      <c r="CL4" s="91" t="s">
        <v>65</v>
      </c>
      <c r="CM4" s="91"/>
      <c r="CN4" s="91"/>
      <c r="CO4" s="91"/>
      <c r="CP4" s="91"/>
      <c r="CQ4" s="91"/>
      <c r="CR4" s="91"/>
      <c r="CS4" s="91"/>
      <c r="CT4" s="91"/>
      <c r="CU4" s="91"/>
      <c r="CV4" s="91"/>
      <c r="CW4" s="91" t="s">
        <v>66</v>
      </c>
      <c r="CX4" s="91"/>
      <c r="CY4" s="91"/>
      <c r="CZ4" s="91"/>
      <c r="DA4" s="91"/>
      <c r="DB4" s="91"/>
      <c r="DC4" s="91"/>
      <c r="DD4" s="91"/>
      <c r="DE4" s="91"/>
      <c r="DF4" s="91"/>
      <c r="DG4" s="91"/>
      <c r="DH4" s="91" t="s">
        <v>67</v>
      </c>
      <c r="DI4" s="91"/>
      <c r="DJ4" s="91"/>
      <c r="DK4" s="91"/>
      <c r="DL4" s="91"/>
      <c r="DM4" s="91"/>
      <c r="DN4" s="91"/>
      <c r="DO4" s="91"/>
      <c r="DP4" s="91"/>
      <c r="DQ4" s="91"/>
      <c r="DR4" s="91"/>
      <c r="DS4" s="91" t="s">
        <v>3</v>
      </c>
      <c r="DT4" s="91"/>
      <c r="DU4" s="91"/>
      <c r="DV4" s="91"/>
      <c r="DW4" s="91"/>
      <c r="DX4" s="91"/>
      <c r="DY4" s="91"/>
      <c r="DZ4" s="91"/>
      <c r="EA4" s="91"/>
      <c r="EB4" s="91"/>
      <c r="EC4" s="91"/>
      <c r="ED4" s="91" t="s">
        <v>68</v>
      </c>
      <c r="EE4" s="91"/>
      <c r="EF4" s="91"/>
      <c r="EG4" s="91"/>
      <c r="EH4" s="91"/>
      <c r="EI4" s="91"/>
      <c r="EJ4" s="91"/>
      <c r="EK4" s="91"/>
      <c r="EL4" s="91"/>
      <c r="EM4" s="91"/>
      <c r="EN4" s="91"/>
    </row>
    <row r="5" spans="1:144" x14ac:dyDescent="0.15">
      <c r="A5" s="15" t="s">
        <v>28</v>
      </c>
      <c r="B5" s="19"/>
      <c r="C5" s="19"/>
      <c r="D5" s="19"/>
      <c r="E5" s="19"/>
      <c r="F5" s="19"/>
      <c r="G5" s="19"/>
      <c r="H5" s="24" t="s">
        <v>60</v>
      </c>
      <c r="I5" s="24" t="s">
        <v>69</v>
      </c>
      <c r="J5" s="24" t="s">
        <v>70</v>
      </c>
      <c r="K5" s="24" t="s">
        <v>71</v>
      </c>
      <c r="L5" s="24" t="s">
        <v>72</v>
      </c>
      <c r="M5" s="24" t="s">
        <v>7</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15">
      <c r="A6" s="15" t="s">
        <v>93</v>
      </c>
      <c r="B6" s="20">
        <f t="shared" ref="B6:W6" si="1">B7</f>
        <v>2024</v>
      </c>
      <c r="C6" s="20">
        <f t="shared" si="1"/>
        <v>82228</v>
      </c>
      <c r="D6" s="20">
        <f t="shared" si="1"/>
        <v>46</v>
      </c>
      <c r="E6" s="20">
        <f t="shared" si="1"/>
        <v>1</v>
      </c>
      <c r="F6" s="20">
        <f t="shared" si="1"/>
        <v>0</v>
      </c>
      <c r="G6" s="20">
        <f t="shared" si="1"/>
        <v>1</v>
      </c>
      <c r="H6" s="20" t="str">
        <f t="shared" si="1"/>
        <v>茨城県　鹿嶋市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53.81</v>
      </c>
      <c r="P6" s="25">
        <f t="shared" si="1"/>
        <v>83.28</v>
      </c>
      <c r="Q6" s="25">
        <f t="shared" si="1"/>
        <v>3905</v>
      </c>
      <c r="R6" s="25">
        <f t="shared" si="1"/>
        <v>65217</v>
      </c>
      <c r="S6" s="25">
        <f t="shared" si="1"/>
        <v>106.04</v>
      </c>
      <c r="T6" s="25">
        <f t="shared" si="1"/>
        <v>615.02</v>
      </c>
      <c r="U6" s="25">
        <f t="shared" si="1"/>
        <v>53953</v>
      </c>
      <c r="V6" s="25">
        <f t="shared" si="1"/>
        <v>106.04</v>
      </c>
      <c r="W6" s="25">
        <f t="shared" si="1"/>
        <v>508.8</v>
      </c>
      <c r="X6" s="27">
        <f t="shared" ref="X6:AG6" si="2">IF(X7="",NA(),X7)</f>
        <v>101.13</v>
      </c>
      <c r="Y6" s="27">
        <f t="shared" si="2"/>
        <v>115.12</v>
      </c>
      <c r="Z6" s="27">
        <f t="shared" si="2"/>
        <v>111.75</v>
      </c>
      <c r="AA6" s="27">
        <f t="shared" si="2"/>
        <v>112.87</v>
      </c>
      <c r="AB6" s="27">
        <f t="shared" si="2"/>
        <v>109.13</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659.41</v>
      </c>
      <c r="AU6" s="27">
        <f t="shared" si="4"/>
        <v>445.49</v>
      </c>
      <c r="AV6" s="27">
        <f t="shared" si="4"/>
        <v>458.82</v>
      </c>
      <c r="AW6" s="27">
        <f t="shared" si="4"/>
        <v>255.59</v>
      </c>
      <c r="AX6" s="27">
        <f t="shared" si="4"/>
        <v>392.46</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275.17</v>
      </c>
      <c r="BF6" s="27">
        <f t="shared" si="5"/>
        <v>226.58</v>
      </c>
      <c r="BG6" s="27">
        <f t="shared" si="5"/>
        <v>253.09</v>
      </c>
      <c r="BH6" s="27">
        <f t="shared" si="5"/>
        <v>336.52</v>
      </c>
      <c r="BI6" s="27">
        <f t="shared" si="5"/>
        <v>356.98</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96.82</v>
      </c>
      <c r="BQ6" s="27">
        <f t="shared" si="6"/>
        <v>111.41</v>
      </c>
      <c r="BR6" s="27">
        <f t="shared" si="6"/>
        <v>107.06</v>
      </c>
      <c r="BS6" s="27">
        <f t="shared" si="6"/>
        <v>108.18</v>
      </c>
      <c r="BT6" s="27">
        <f t="shared" si="6"/>
        <v>104.85</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254.06</v>
      </c>
      <c r="CB6" s="27">
        <f t="shared" si="7"/>
        <v>223.09</v>
      </c>
      <c r="CC6" s="27">
        <f t="shared" si="7"/>
        <v>233.5</v>
      </c>
      <c r="CD6" s="27">
        <f t="shared" si="7"/>
        <v>231.07</v>
      </c>
      <c r="CE6" s="27">
        <f t="shared" si="7"/>
        <v>239.18</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70.62</v>
      </c>
      <c r="CM6" s="27">
        <f t="shared" si="8"/>
        <v>82.81</v>
      </c>
      <c r="CN6" s="27">
        <f t="shared" si="8"/>
        <v>77.23</v>
      </c>
      <c r="CO6" s="27">
        <f t="shared" si="8"/>
        <v>79.88</v>
      </c>
      <c r="CP6" s="27">
        <f t="shared" si="8"/>
        <v>82.67</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86.68</v>
      </c>
      <c r="CX6" s="27">
        <f t="shared" si="9"/>
        <v>87.22</v>
      </c>
      <c r="CY6" s="27">
        <f t="shared" si="9"/>
        <v>87.83</v>
      </c>
      <c r="CZ6" s="27">
        <f t="shared" si="9"/>
        <v>87.11</v>
      </c>
      <c r="DA6" s="27">
        <f t="shared" si="9"/>
        <v>86.24</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51.06</v>
      </c>
      <c r="DI6" s="27">
        <f t="shared" si="10"/>
        <v>52.41</v>
      </c>
      <c r="DJ6" s="27">
        <f t="shared" si="10"/>
        <v>53.36</v>
      </c>
      <c r="DK6" s="27">
        <f t="shared" si="10"/>
        <v>47.12</v>
      </c>
      <c r="DL6" s="27">
        <f t="shared" si="10"/>
        <v>46.65</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14.14</v>
      </c>
      <c r="DT6" s="27">
        <f t="shared" si="11"/>
        <v>15.72</v>
      </c>
      <c r="DU6" s="27">
        <f t="shared" si="11"/>
        <v>18.22</v>
      </c>
      <c r="DV6" s="27">
        <f t="shared" si="11"/>
        <v>20.97</v>
      </c>
      <c r="DW6" s="27">
        <f t="shared" si="11"/>
        <v>24.87</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0.15</v>
      </c>
      <c r="EE6" s="27">
        <f t="shared" si="12"/>
        <v>0.14000000000000001</v>
      </c>
      <c r="EF6" s="27">
        <f t="shared" si="12"/>
        <v>0.06</v>
      </c>
      <c r="EG6" s="27">
        <f t="shared" si="12"/>
        <v>0.11</v>
      </c>
      <c r="EH6" s="27">
        <f t="shared" si="12"/>
        <v>0.1</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15">
      <c r="A7" s="15"/>
      <c r="B7" s="21">
        <v>2024</v>
      </c>
      <c r="C7" s="21">
        <v>82228</v>
      </c>
      <c r="D7" s="21">
        <v>46</v>
      </c>
      <c r="E7" s="21">
        <v>1</v>
      </c>
      <c r="F7" s="21">
        <v>0</v>
      </c>
      <c r="G7" s="21">
        <v>1</v>
      </c>
      <c r="H7" s="21" t="s">
        <v>94</v>
      </c>
      <c r="I7" s="21" t="s">
        <v>95</v>
      </c>
      <c r="J7" s="21" t="s">
        <v>96</v>
      </c>
      <c r="K7" s="21" t="s">
        <v>97</v>
      </c>
      <c r="L7" s="21" t="s">
        <v>37</v>
      </c>
      <c r="M7" s="21" t="s">
        <v>0</v>
      </c>
      <c r="N7" s="26" t="s">
        <v>98</v>
      </c>
      <c r="O7" s="26">
        <v>53.81</v>
      </c>
      <c r="P7" s="26">
        <v>83.28</v>
      </c>
      <c r="Q7" s="26">
        <v>3905</v>
      </c>
      <c r="R7" s="26">
        <v>65217</v>
      </c>
      <c r="S7" s="26">
        <v>106.04</v>
      </c>
      <c r="T7" s="26">
        <v>615.02</v>
      </c>
      <c r="U7" s="26">
        <v>53953</v>
      </c>
      <c r="V7" s="26">
        <v>106.04</v>
      </c>
      <c r="W7" s="26">
        <v>508.8</v>
      </c>
      <c r="X7" s="26">
        <v>101.13</v>
      </c>
      <c r="Y7" s="26">
        <v>115.12</v>
      </c>
      <c r="Z7" s="26">
        <v>111.75</v>
      </c>
      <c r="AA7" s="26">
        <v>112.87</v>
      </c>
      <c r="AB7" s="26">
        <v>109.13</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659.41</v>
      </c>
      <c r="AU7" s="26">
        <v>445.49</v>
      </c>
      <c r="AV7" s="26">
        <v>458.82</v>
      </c>
      <c r="AW7" s="26">
        <v>255.59</v>
      </c>
      <c r="AX7" s="26">
        <v>392.46</v>
      </c>
      <c r="AY7" s="26">
        <v>350.79</v>
      </c>
      <c r="AZ7" s="26">
        <v>354.57</v>
      </c>
      <c r="BA7" s="26">
        <v>357.74</v>
      </c>
      <c r="BB7" s="26">
        <v>344.88</v>
      </c>
      <c r="BC7" s="26">
        <v>326.02</v>
      </c>
      <c r="BD7" s="26">
        <v>239.69</v>
      </c>
      <c r="BE7" s="26">
        <v>275.17</v>
      </c>
      <c r="BF7" s="26">
        <v>226.58</v>
      </c>
      <c r="BG7" s="26">
        <v>253.09</v>
      </c>
      <c r="BH7" s="26">
        <v>336.52</v>
      </c>
      <c r="BI7" s="26">
        <v>356.98</v>
      </c>
      <c r="BJ7" s="26">
        <v>322.92</v>
      </c>
      <c r="BK7" s="26">
        <v>303.45999999999998</v>
      </c>
      <c r="BL7" s="26">
        <v>307.27999999999997</v>
      </c>
      <c r="BM7" s="26">
        <v>304.02</v>
      </c>
      <c r="BN7" s="26">
        <v>300.54000000000002</v>
      </c>
      <c r="BO7" s="26">
        <v>264.86</v>
      </c>
      <c r="BP7" s="26">
        <v>96.82</v>
      </c>
      <c r="BQ7" s="26">
        <v>111.41</v>
      </c>
      <c r="BR7" s="26">
        <v>107.06</v>
      </c>
      <c r="BS7" s="26">
        <v>108.18</v>
      </c>
      <c r="BT7" s="26">
        <v>104.85</v>
      </c>
      <c r="BU7" s="26">
        <v>100.85</v>
      </c>
      <c r="BV7" s="26">
        <v>103.79</v>
      </c>
      <c r="BW7" s="26">
        <v>98.3</v>
      </c>
      <c r="BX7" s="26">
        <v>98.89</v>
      </c>
      <c r="BY7" s="26">
        <v>99.25</v>
      </c>
      <c r="BZ7" s="26">
        <v>97.59</v>
      </c>
      <c r="CA7" s="26">
        <v>254.06</v>
      </c>
      <c r="CB7" s="26">
        <v>223.09</v>
      </c>
      <c r="CC7" s="26">
        <v>233.5</v>
      </c>
      <c r="CD7" s="26">
        <v>231.07</v>
      </c>
      <c r="CE7" s="26">
        <v>239.18</v>
      </c>
      <c r="CF7" s="26">
        <v>167.1</v>
      </c>
      <c r="CG7" s="26">
        <v>167.86</v>
      </c>
      <c r="CH7" s="26">
        <v>173.68</v>
      </c>
      <c r="CI7" s="26">
        <v>174.52</v>
      </c>
      <c r="CJ7" s="26">
        <v>178.92</v>
      </c>
      <c r="CK7" s="26">
        <v>181.66</v>
      </c>
      <c r="CL7" s="26">
        <v>70.62</v>
      </c>
      <c r="CM7" s="26">
        <v>82.81</v>
      </c>
      <c r="CN7" s="26">
        <v>77.23</v>
      </c>
      <c r="CO7" s="26">
        <v>79.88</v>
      </c>
      <c r="CP7" s="26">
        <v>82.67</v>
      </c>
      <c r="CQ7" s="26">
        <v>59.91</v>
      </c>
      <c r="CR7" s="26">
        <v>59.4</v>
      </c>
      <c r="CS7" s="26">
        <v>59.24</v>
      </c>
      <c r="CT7" s="26">
        <v>58.77</v>
      </c>
      <c r="CU7" s="26">
        <v>59.17</v>
      </c>
      <c r="CV7" s="26">
        <v>60.21</v>
      </c>
      <c r="CW7" s="26">
        <v>86.68</v>
      </c>
      <c r="CX7" s="26">
        <v>87.22</v>
      </c>
      <c r="CY7" s="26">
        <v>87.83</v>
      </c>
      <c r="CZ7" s="26">
        <v>87.11</v>
      </c>
      <c r="DA7" s="26">
        <v>86.24</v>
      </c>
      <c r="DB7" s="26">
        <v>87.26</v>
      </c>
      <c r="DC7" s="26">
        <v>87.57</v>
      </c>
      <c r="DD7" s="26">
        <v>87.26</v>
      </c>
      <c r="DE7" s="26">
        <v>86.95</v>
      </c>
      <c r="DF7" s="26">
        <v>86.58</v>
      </c>
      <c r="DG7" s="26">
        <v>89.21</v>
      </c>
      <c r="DH7" s="26">
        <v>51.06</v>
      </c>
      <c r="DI7" s="26">
        <v>52.41</v>
      </c>
      <c r="DJ7" s="26">
        <v>53.36</v>
      </c>
      <c r="DK7" s="26">
        <v>47.12</v>
      </c>
      <c r="DL7" s="26">
        <v>46.65</v>
      </c>
      <c r="DM7" s="26">
        <v>49.2</v>
      </c>
      <c r="DN7" s="26">
        <v>50.01</v>
      </c>
      <c r="DO7" s="26">
        <v>50.99</v>
      </c>
      <c r="DP7" s="26">
        <v>51.79</v>
      </c>
      <c r="DQ7" s="26">
        <v>52.02</v>
      </c>
      <c r="DR7" s="26">
        <v>52.41</v>
      </c>
      <c r="DS7" s="26">
        <v>14.14</v>
      </c>
      <c r="DT7" s="26">
        <v>15.72</v>
      </c>
      <c r="DU7" s="26">
        <v>18.22</v>
      </c>
      <c r="DV7" s="26">
        <v>20.97</v>
      </c>
      <c r="DW7" s="26">
        <v>24.87</v>
      </c>
      <c r="DX7" s="26">
        <v>18.329999999999998</v>
      </c>
      <c r="DY7" s="26">
        <v>20.27</v>
      </c>
      <c r="DZ7" s="26">
        <v>21.69</v>
      </c>
      <c r="EA7" s="26">
        <v>23.19</v>
      </c>
      <c r="EB7" s="26">
        <v>24.61</v>
      </c>
      <c r="EC7" s="26">
        <v>26.78</v>
      </c>
      <c r="ED7" s="26">
        <v>0.15</v>
      </c>
      <c r="EE7" s="26">
        <v>0.14000000000000001</v>
      </c>
      <c r="EF7" s="26">
        <v>0.06</v>
      </c>
      <c r="EG7" s="26">
        <v>0.11</v>
      </c>
      <c r="EH7" s="26">
        <v>0.1</v>
      </c>
      <c r="EI7" s="26">
        <v>0.6</v>
      </c>
      <c r="EJ7" s="26">
        <v>0.56000000000000005</v>
      </c>
      <c r="EK7" s="26">
        <v>0.6</v>
      </c>
      <c r="EL7" s="26">
        <v>0.53</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2025-12-12T09:12:57Z</dcterms:created>
  <dcterms:modified xsi:type="dcterms:W3CDTF">2026-02-26T06:48:18Z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2026-02-12T05:41:08Z</vt:filetime>
  </property>
</Properties>
</file>