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1_公共下水道\"/>
    </mc:Choice>
  </mc:AlternateContent>
  <xr:revisionPtr revIDLastSave="0" documentId="8_{1593FAFF-56D5-42F5-A2F9-1B29084C4A94}" xr6:coauthVersionLast="47" xr6:coauthVersionMax="47" xr10:uidLastSave="{00000000-0000-0000-0000-000000000000}"/>
  <workbookProtection workbookAlgorithmName="SHA-512" workbookHashValue="SIlbNNzeMuIhCnJQ1CievHG4ukFGzpRVcJsiNNUoFLpww8HwaVNXEiwQXo+iqdoM+HMkTDROYTch9GxXuodw6g==" workbookSaltValue="XBikonFZ3WRnXRypIg5iDg=="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H85" i="4"/>
  <c r="G85" i="4"/>
  <c r="P10" i="4"/>
  <c r="B6" i="4"/>
</calcChain>
</file>

<file path=xl/sharedStrings.xml><?xml version="1.0" encoding="utf-8"?>
<sst xmlns="http://schemas.openxmlformats.org/spreadsheetml/2006/main" count="236" uniqueCount="114">
  <si>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</si>
  <si>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</si>
  <si>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</si>
  <si>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</si>
  <si>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</si>
  <si>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</si>
  <si>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</si>
  <si>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</si>
  <si>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</si>
  <si>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</si>
  <si>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</si>
  <si>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</si>
  <si>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</si>
  <si>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</si>
  <si>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</si>
  <si>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</si>
  <si>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</si>
  <si>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</si>
  <si>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</si>
  <si>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</si>
  <si>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</si>
  <si>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</si>
  <si>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</si>
  <si>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</si>
  <si>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</si>
  <si>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</si>
  <si>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</si>
  <si>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</si>
  <si>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</si>
  <si>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</si>
  <si>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</si>
  <si>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</si>
  <si>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</si>
  <si>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</si>
  <si>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</si>
  <si>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</si>
  <si>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</si>
  <si>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</si>
  <si>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</si>
  <si>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</si>
  <si>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</si>
  <si>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</si>
  <si>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</si>
  <si>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</si>
  <si>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</si>
  <si>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</si>
  <si>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</si>
  <si>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</si>
  <si>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</si>
  <si>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</si>
  <si>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</si>
  <si>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</si>
  <si>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</si>
  <si>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</si>
  <si>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</si>
  <si>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</si>
  <si>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</si>
  <si>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</si>
  <si>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</si>
  <si>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</si>
  <si>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</si>
  <si>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</si>
  <si>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</si>
  <si>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</si>
  <si>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</si>
  <si>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</si>
  <si>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</si>
  <si>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</si>
  <si>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</si>
  <si>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</si>
  <si>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</si>
  <si>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</si>
  <si>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</si>
  <si>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</si>
  <si>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</si>
  <si>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</si>
  <si>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</si>
  <si>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</si>
  <si>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</si>
  <si>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</si>
  <si>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</si>
  <si>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</si>
  <si>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</si>
  <si>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</si>
  <si>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</si>
  <si>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</si>
  <si>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</si>
  <si>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</si>
  <si>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</si>
  <si>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</si>
  <si>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</si>
  <si>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</si>
  <si>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</si>
  <si>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</si>
  <si>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</si>
  <si>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牛久市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</si>
  <si>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</si>
  <si>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</si>
  <si>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</si>
  <si>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</si>
  <si>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</si>
  <si>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</si>
  <si>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</si>
  <si>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</si>
  <si>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</si>
  <si>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</si>
  <si>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</si>
  <si>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</si>
  <si>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</si>
  <si>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</si>
  <si>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</si>
  <si>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は、令和6年度に使用料改定を行ったことにより100％以上となり、使用料以外の収入に依存した状況から改善となった。使用水量については将来的にも減少が見込まれ、維持修繕にかかる費用の増加も見込まれることから、経営の健全化、効率化を図った上で使用料単価の検討を続けていく必要であると考える。
③流動比率は、100％未満ではあるが流動負債は主に企業債であり、一般会計繰入金により支払能力は確保されている状況である。
④企業債残高対事業規模比率は、類似団体平均を下回っており、投資規模の適正化と営業収益の向上を図っていくことが必要であると考える。
⑤経費回収率は、使用料改定により100％を上回ることとなった。今後も更なる費用削減や適正な使用料収入の確保に努める必要がある。
⑥汚水処理原価は、過年度と大きな変化はなく、類似団体平均との比較でも数値の差はない状況である。維持管理費の削減や有収水量を増加させる取り組みなど、経営の健全化を図っていく。
⑧水洗化率は、100％未満ではあるが類似団体平均と比較すると高い数値である。要因としては、早期から下水道の整備を進めてきたことが考えられる。しかし、使用料収入については、将来的に減少が見込まれるため、未接続家屋の接続推進対策が必要になると考える。</t>
    <rPh sb="1" eb="7">
      <t>ケイジョウシュウシヒリツ</t>
    </rPh>
    <rPh sb="9" eb="11">
      <t>レイワ</t>
    </rPh>
    <rPh sb="12" eb="14">
      <t>ネンド</t>
    </rPh>
    <rPh sb="15" eb="18">
      <t>シヨウリョウ</t>
    </rPh>
    <rPh sb="18" eb="20">
      <t>カイテイ</t>
    </rPh>
    <rPh sb="21" eb="22">
      <t>オコナ</t>
    </rPh>
    <rPh sb="33" eb="35">
      <t>イジョウ</t>
    </rPh>
    <rPh sb="39" eb="42">
      <t>シヨウリョウ</t>
    </rPh>
    <rPh sb="42" eb="44">
      <t>イガイ</t>
    </rPh>
    <rPh sb="45" eb="47">
      <t>シュウニュウ</t>
    </rPh>
    <rPh sb="48" eb="50">
      <t>イゾン</t>
    </rPh>
    <rPh sb="52" eb="54">
      <t>ジョウキョウ</t>
    </rPh>
    <rPh sb="56" eb="58">
      <t>カイゼン</t>
    </rPh>
    <rPh sb="204" eb="206">
      <t>ジョウキョウ</t>
    </rPh>
    <rPh sb="230" eb="232">
      <t>ヘイキン</t>
    </rPh>
    <rPh sb="277" eb="279">
      <t>ケイヒ</t>
    </rPh>
    <rPh sb="279" eb="281">
      <t>カイシュウ</t>
    </rPh>
    <rPh sb="281" eb="282">
      <t>リツ</t>
    </rPh>
    <rPh sb="284" eb="287">
      <t>シヨウリョウ</t>
    </rPh>
    <rPh sb="287" eb="289">
      <t>カイテイ</t>
    </rPh>
    <rPh sb="297" eb="299">
      <t>ウワマワ</t>
    </rPh>
    <rPh sb="307" eb="309">
      <t>コンゴ</t>
    </rPh>
    <rPh sb="310" eb="311">
      <t>サラ</t>
    </rPh>
    <rPh sb="313" eb="315">
      <t>ヒヨウ</t>
    </rPh>
    <rPh sb="315" eb="317">
      <t>サクゲン</t>
    </rPh>
    <rPh sb="318" eb="320">
      <t>テキセイ</t>
    </rPh>
    <rPh sb="321" eb="324">
      <t>シヨウリョウ</t>
    </rPh>
    <rPh sb="324" eb="326">
      <t>シュウニュウ</t>
    </rPh>
    <rPh sb="327" eb="329">
      <t>カクホ</t>
    </rPh>
    <rPh sb="341" eb="343">
      <t>オスイ</t>
    </rPh>
    <rPh sb="343" eb="345">
      <t>ショリ</t>
    </rPh>
    <rPh sb="345" eb="347">
      <t>ゲンカ</t>
    </rPh>
    <rPh sb="362" eb="364">
      <t>ルイジ</t>
    </rPh>
    <rPh sb="364" eb="366">
      <t>ダンタイ</t>
    </rPh>
    <rPh sb="366" eb="368">
      <t>ヘイキン</t>
    </rPh>
    <rPh sb="370" eb="372">
      <t>ヒカク</t>
    </rPh>
    <rPh sb="374" eb="376">
      <t>スウチ</t>
    </rPh>
    <rPh sb="377" eb="378">
      <t>サ</t>
    </rPh>
    <rPh sb="381" eb="383">
      <t>ジョウキョウ</t>
    </rPh>
    <rPh sb="387" eb="389">
      <t>イジ</t>
    </rPh>
    <rPh sb="389" eb="392">
      <t>カンリヒ</t>
    </rPh>
    <rPh sb="393" eb="395">
      <t>サクゲン</t>
    </rPh>
    <rPh sb="396" eb="398">
      <t>ユウシュウ</t>
    </rPh>
    <rPh sb="398" eb="400">
      <t>スイリョウ</t>
    </rPh>
    <rPh sb="401" eb="403">
      <t>ゾウカ</t>
    </rPh>
    <rPh sb="406" eb="407">
      <t>ト</t>
    </rPh>
    <rPh sb="408" eb="409">
      <t>ク</t>
    </rPh>
    <rPh sb="413" eb="415">
      <t>ケイエイ</t>
    </rPh>
    <rPh sb="416" eb="419">
      <t>ケンゼンカ</t>
    </rPh>
    <rPh sb="420" eb="421">
      <t>ハカ</t>
    </rPh>
    <rPh sb="438" eb="440">
      <t>ミマン</t>
    </rPh>
    <rPh sb="449" eb="451">
      <t>ヘイキン</t>
    </rPh>
    <rPh sb="457" eb="458">
      <t>タカ</t>
    </rPh>
    <rPh sb="459" eb="461">
      <t>スウチ</t>
    </rPh>
    <phoneticPr fontId="4"/>
  </si>
  <si>
    <t>①有形固定資産減価償却率は、法適用企業化が令和２年度であることから数値としては小さいが、個々の耐用年数に留意する必要がある。
②管渠老朽化率は、耐用年数を経過した管渠がないことから0.00%となっているが、昭和５０年に事業を着手して以降、古い施設は既に４０年を経過しており、特に民間開発により帰属を受けた団地内の施設は、老朽化のほかに造成後の沈下等による逆勾配やクラック、侵入水等の問題が多数見られるため、調査等により状況を把握していく必要がある。
③管渠改善率は、類似団体平均を上回っている。前述のとおり問題が見られる箇所もあるため、老朽化の恐れのある管渠やポンプ場施設等の点検を実施しているところであり、調査結果を踏まえて計画的に改築を進めていく。</t>
    <rPh sb="237" eb="239">
      <t>ヘイキン</t>
    </rPh>
    <phoneticPr fontId="4"/>
  </si>
  <si>
    <t>　現在、経常収支比率、経費回収率が100％を上回り健全な経営状況であるが、今後、人口減少に伴う収入の減少や職員人材確保の困難、施設・設備の老朽化や人件費・物価高騰による費用の増大といった経営環境の悪化が懸念される。
　そのため、引き続き経営・資産の状況を的確に把握し、ウォーターＰＰＰ導入や経営戦略策定、ストックマネジメント計画に基づいた効率的な維持管理と改築更新を行い、これまで以上に中期的視点に立った経営基盤の健全化・効率化に取り組み、持続可能な下水道事業を推進していく必要がある。</t>
    <rPh sb="1" eb="3">
      <t>ゲンザイ</t>
    </rPh>
    <rPh sb="11" eb="13">
      <t>ケイヒ</t>
    </rPh>
    <rPh sb="13" eb="15">
      <t>カイシュウ</t>
    </rPh>
    <rPh sb="15" eb="16">
      <t>リツ</t>
    </rPh>
    <rPh sb="22" eb="24">
      <t>ウワマワ</t>
    </rPh>
    <rPh sb="25" eb="27">
      <t>ケンゼン</t>
    </rPh>
    <rPh sb="28" eb="30">
      <t>ケイエイ</t>
    </rPh>
    <rPh sb="30" eb="32">
      <t>ジョウキョウ</t>
    </rPh>
    <rPh sb="84" eb="86">
      <t>ヒヨウ</t>
    </rPh>
    <rPh sb="87" eb="89">
      <t>ゾウダイ</t>
    </rPh>
    <rPh sb="114" eb="115">
      <t>ヒ</t>
    </rPh>
    <rPh sb="116" eb="117">
      <t>ツヅ</t>
    </rPh>
    <rPh sb="225" eb="228">
      <t>ゲスイドウ</t>
    </rPh>
    <rPh sb="228" eb="230">
      <t>ジギョウ</t>
    </rPh>
    <rPh sb="231" eb="233">
      <t>スイシン</t>
    </rPh>
    <rPh sb="237" eb="23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</si>
</sst>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0.52</c:v>
                </c:pt>
                <c:pt idx="1">
                  <c:v>0.4</c:v>
                </c:pt>
                <c:pt idx="2">
                  <c:v>0.18</c:v>
                </c:pt>
                <c:pt idx="3">
                  <c:v>0.12</c:v>
                </c:pt>
                <c:pt idx="4">
                  <c:v>0.19</c:v>
                </c:pt>
              </c:numCache>
            </c:numRef>
          </c:val>
          <c:extLst>
            <c:ext xmlns:c16="http://schemas.microsoft.com/office/drawing/2014/chart" uri="{C3380CC4-5D6E-409C-BE32-E72D297353CC}">
              <c16:uniqueId val="{00000000-BDB5-48F3-9B3D-C0670575423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0.24</c:v>
                </c:pt>
                <c:pt idx="2">
                  <c:v>0.14000000000000001</c:v>
                </c:pt>
                <c:pt idx="3">
                  <c:v>0.06</c:v>
                </c:pt>
                <c:pt idx="4">
                  <c:v>7.0000000000000007E-2</c:v>
                </c:pt>
              </c:numCache>
            </c:numRef>
          </c:val>
          <c:smooth val="0"/>
          <c:extLst>
            <c:ext xmlns:c16="http://schemas.microsoft.com/office/drawing/2014/chart" uri="{C3380CC4-5D6E-409C-BE32-E72D297353CC}">
              <c16:uniqueId val="{00000001-BDB5-48F3-9B3D-C0670575423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91F-4DB1-90A0-F43A16C6F08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60.78</c:v>
                </c:pt>
                <c:pt idx="1">
                  <c:v>59.96</c:v>
                </c:pt>
                <c:pt idx="2">
                  <c:v>59.9</c:v>
                </c:pt>
                <c:pt idx="3">
                  <c:v>60.13</c:v>
                </c:pt>
                <c:pt idx="4">
                  <c:v>62.51</c:v>
                </c:pt>
              </c:numCache>
            </c:numRef>
          </c:val>
          <c:smooth val="0"/>
          <c:extLst>
            <c:ext xmlns:c16="http://schemas.microsoft.com/office/drawing/2014/chart" uri="{C3380CC4-5D6E-409C-BE32-E72D297353CC}">
              <c16:uniqueId val="{00000001-691F-4DB1-90A0-F43A16C6F08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97.92</c:v>
                </c:pt>
                <c:pt idx="1">
                  <c:v>98.05</c:v>
                </c:pt>
                <c:pt idx="2">
                  <c:v>98.46</c:v>
                </c:pt>
                <c:pt idx="3">
                  <c:v>98.45</c:v>
                </c:pt>
                <c:pt idx="4">
                  <c:v>98.11</c:v>
                </c:pt>
              </c:numCache>
            </c:numRef>
          </c:val>
          <c:extLst>
            <c:ext xmlns:c16="http://schemas.microsoft.com/office/drawing/2014/chart" uri="{C3380CC4-5D6E-409C-BE32-E72D297353CC}">
              <c16:uniqueId val="{00000000-3527-4D59-A974-B3CEEFFE2A2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94.17</c:v>
                </c:pt>
                <c:pt idx="1">
                  <c:v>94.27</c:v>
                </c:pt>
                <c:pt idx="2">
                  <c:v>94.46</c:v>
                </c:pt>
                <c:pt idx="3">
                  <c:v>94.37</c:v>
                </c:pt>
                <c:pt idx="4">
                  <c:v>94.61</c:v>
                </c:pt>
              </c:numCache>
            </c:numRef>
          </c:val>
          <c:smooth val="0"/>
          <c:extLst>
            <c:ext xmlns:c16="http://schemas.microsoft.com/office/drawing/2014/chart" uri="{C3380CC4-5D6E-409C-BE32-E72D297353CC}">
              <c16:uniqueId val="{00000001-3527-4D59-A974-B3CEEFFE2A2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102.07</c:v>
                </c:pt>
                <c:pt idx="1">
                  <c:v>104.57</c:v>
                </c:pt>
                <c:pt idx="2">
                  <c:v>105.9</c:v>
                </c:pt>
                <c:pt idx="3">
                  <c:v>103.08</c:v>
                </c:pt>
                <c:pt idx="4">
                  <c:v>109.97</c:v>
                </c:pt>
              </c:numCache>
            </c:numRef>
          </c:val>
          <c:extLst>
            <c:ext xmlns:c16="http://schemas.microsoft.com/office/drawing/2014/chart" uri="{C3380CC4-5D6E-409C-BE32-E72D297353CC}">
              <c16:uniqueId val="{00000000-E164-4146-97AC-7E23DEF433D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106.67</c:v>
                </c:pt>
                <c:pt idx="1">
                  <c:v>106.9</c:v>
                </c:pt>
                <c:pt idx="2">
                  <c:v>106.74</c:v>
                </c:pt>
                <c:pt idx="3">
                  <c:v>106.65</c:v>
                </c:pt>
                <c:pt idx="4">
                  <c:v>106.25</c:v>
                </c:pt>
              </c:numCache>
            </c:numRef>
          </c:val>
          <c:smooth val="0"/>
          <c:extLst>
            <c:ext xmlns:c16="http://schemas.microsoft.com/office/drawing/2014/chart" uri="{C3380CC4-5D6E-409C-BE32-E72D297353CC}">
              <c16:uniqueId val="{00000001-E164-4146-97AC-7E23DEF433D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3.25</c:v>
                </c:pt>
                <c:pt idx="1">
                  <c:v>6.41</c:v>
                </c:pt>
                <c:pt idx="2">
                  <c:v>9.51</c:v>
                </c:pt>
                <c:pt idx="3">
                  <c:v>12.68</c:v>
                </c:pt>
                <c:pt idx="4">
                  <c:v>15.69</c:v>
                </c:pt>
              </c:numCache>
            </c:numRef>
          </c:val>
          <c:extLst>
            <c:ext xmlns:c16="http://schemas.microsoft.com/office/drawing/2014/chart" uri="{C3380CC4-5D6E-409C-BE32-E72D297353CC}">
              <c16:uniqueId val="{00000000-7D57-40A3-8108-6ACB32F8F8A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23.25</c:v>
                </c:pt>
                <c:pt idx="1">
                  <c:v>25.2</c:v>
                </c:pt>
                <c:pt idx="2">
                  <c:v>27.42</c:v>
                </c:pt>
                <c:pt idx="3">
                  <c:v>30.01</c:v>
                </c:pt>
                <c:pt idx="4">
                  <c:v>32.229999999999997</c:v>
                </c:pt>
              </c:numCache>
            </c:numRef>
          </c:val>
          <c:smooth val="0"/>
          <c:extLst>
            <c:ext xmlns:c16="http://schemas.microsoft.com/office/drawing/2014/chart" uri="{C3380CC4-5D6E-409C-BE32-E72D297353CC}">
              <c16:uniqueId val="{00000001-7D57-40A3-8108-6ACB32F8F8A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176-479F-8967-B00A6D98B9D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1.06</c:v>
                </c:pt>
                <c:pt idx="1">
                  <c:v>2.02</c:v>
                </c:pt>
                <c:pt idx="2">
                  <c:v>2.67</c:v>
                </c:pt>
                <c:pt idx="3">
                  <c:v>3.43</c:v>
                </c:pt>
                <c:pt idx="4">
                  <c:v>4.25</c:v>
                </c:pt>
              </c:numCache>
            </c:numRef>
          </c:val>
          <c:smooth val="0"/>
          <c:extLst>
            <c:ext xmlns:c16="http://schemas.microsoft.com/office/drawing/2014/chart" uri="{C3380CC4-5D6E-409C-BE32-E72D297353CC}">
              <c16:uniqueId val="{00000001-4176-479F-8967-B00A6D98B9D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9F9-4B22-88B7-A840626766F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3.68</c:v>
                </c:pt>
                <c:pt idx="1">
                  <c:v>5.3</c:v>
                </c:pt>
                <c:pt idx="2">
                  <c:v>6.49</c:v>
                </c:pt>
                <c:pt idx="3">
                  <c:v>6.74</c:v>
                </c:pt>
                <c:pt idx="4">
                  <c:v>6.65</c:v>
                </c:pt>
              </c:numCache>
            </c:numRef>
          </c:val>
          <c:smooth val="0"/>
          <c:extLst>
            <c:ext xmlns:c16="http://schemas.microsoft.com/office/drawing/2014/chart" uri="{C3380CC4-5D6E-409C-BE32-E72D297353CC}">
              <c16:uniqueId val="{00000001-49F9-4B22-88B7-A840626766F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58.71</c:v>
                </c:pt>
                <c:pt idx="1">
                  <c:v>54.56</c:v>
                </c:pt>
                <c:pt idx="2">
                  <c:v>49.96</c:v>
                </c:pt>
                <c:pt idx="3">
                  <c:v>61.39</c:v>
                </c:pt>
                <c:pt idx="4">
                  <c:v>91.22</c:v>
                </c:pt>
              </c:numCache>
            </c:numRef>
          </c:val>
          <c:extLst>
            <c:ext xmlns:c16="http://schemas.microsoft.com/office/drawing/2014/chart" uri="{C3380CC4-5D6E-409C-BE32-E72D297353CC}">
              <c16:uniqueId val="{00000000-7313-4487-8048-A4B5C46F5B5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67.86</c:v>
                </c:pt>
                <c:pt idx="1">
                  <c:v>72.92</c:v>
                </c:pt>
                <c:pt idx="2">
                  <c:v>81.19</c:v>
                </c:pt>
                <c:pt idx="3">
                  <c:v>85.86</c:v>
                </c:pt>
                <c:pt idx="4">
                  <c:v>94.74</c:v>
                </c:pt>
              </c:numCache>
            </c:numRef>
          </c:val>
          <c:smooth val="0"/>
          <c:extLst>
            <c:ext xmlns:c16="http://schemas.microsoft.com/office/drawing/2014/chart" uri="{C3380CC4-5D6E-409C-BE32-E72D297353CC}">
              <c16:uniqueId val="{00000001-7313-4487-8048-A4B5C46F5B5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653.51</c:v>
                </c:pt>
                <c:pt idx="1">
                  <c:v>546.30999999999995</c:v>
                </c:pt>
                <c:pt idx="2">
                  <c:v>518.46</c:v>
                </c:pt>
                <c:pt idx="3">
                  <c:v>477.29</c:v>
                </c:pt>
                <c:pt idx="4">
                  <c:v>531.54</c:v>
                </c:pt>
              </c:numCache>
            </c:numRef>
          </c:val>
          <c:extLst>
            <c:ext xmlns:c16="http://schemas.microsoft.com/office/drawing/2014/chart" uri="{C3380CC4-5D6E-409C-BE32-E72D297353CC}">
              <c16:uniqueId val="{00000000-643B-44FE-8A01-78D1C414FD0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709.4</c:v>
                </c:pt>
                <c:pt idx="1">
                  <c:v>734.47</c:v>
                </c:pt>
                <c:pt idx="2">
                  <c:v>720.89</c:v>
                </c:pt>
                <c:pt idx="3">
                  <c:v>676.93</c:v>
                </c:pt>
                <c:pt idx="4">
                  <c:v>635.88</c:v>
                </c:pt>
              </c:numCache>
            </c:numRef>
          </c:val>
          <c:smooth val="0"/>
          <c:extLst>
            <c:ext xmlns:c16="http://schemas.microsoft.com/office/drawing/2014/chart" uri="{C3380CC4-5D6E-409C-BE32-E72D297353CC}">
              <c16:uniqueId val="{00000001-643B-44FE-8A01-78D1C414FD0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109.19</c:v>
                </c:pt>
                <c:pt idx="1">
                  <c:v>86.67</c:v>
                </c:pt>
                <c:pt idx="2">
                  <c:v>81.55</c:v>
                </c:pt>
                <c:pt idx="3">
                  <c:v>82.48</c:v>
                </c:pt>
                <c:pt idx="4">
                  <c:v>102.13</c:v>
                </c:pt>
              </c:numCache>
            </c:numRef>
          </c:val>
          <c:extLst>
            <c:ext xmlns:c16="http://schemas.microsoft.com/office/drawing/2014/chart" uri="{C3380CC4-5D6E-409C-BE32-E72D297353CC}">
              <c16:uniqueId val="{00000000-60F9-47DC-9F63-777F0107820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91.14</c:v>
                </c:pt>
                <c:pt idx="1">
                  <c:v>90.69</c:v>
                </c:pt>
                <c:pt idx="2">
                  <c:v>90.5</c:v>
                </c:pt>
                <c:pt idx="3">
                  <c:v>92.66</c:v>
                </c:pt>
                <c:pt idx="4">
                  <c:v>93.49</c:v>
                </c:pt>
              </c:numCache>
            </c:numRef>
          </c:val>
          <c:smooth val="0"/>
          <c:extLst>
            <c:ext xmlns:c16="http://schemas.microsoft.com/office/drawing/2014/chart" uri="{C3380CC4-5D6E-409C-BE32-E72D297353CC}">
              <c16:uniqueId val="{00000001-60F9-47DC-9F63-777F0107820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102.43</c:v>
                </c:pt>
                <c:pt idx="1">
                  <c:v>129.66999999999999</c:v>
                </c:pt>
                <c:pt idx="2">
                  <c:v>138.97999999999999</c:v>
                </c:pt>
                <c:pt idx="3">
                  <c:v>138.13999999999999</c:v>
                </c:pt>
                <c:pt idx="4">
                  <c:v>141.11000000000001</c:v>
                </c:pt>
              </c:numCache>
            </c:numRef>
          </c:val>
          <c:extLst>
            <c:ext xmlns:c16="http://schemas.microsoft.com/office/drawing/2014/chart" uri="{C3380CC4-5D6E-409C-BE32-E72D297353CC}">
              <c16:uniqueId val="{00000000-F6E0-48AB-B027-4E6BBB7661A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136.86000000000001</c:v>
                </c:pt>
                <c:pt idx="1">
                  <c:v>138.52000000000001</c:v>
                </c:pt>
                <c:pt idx="2">
                  <c:v>138.66999999999999</c:v>
                </c:pt>
                <c:pt idx="3">
                  <c:v>139.12</c:v>
                </c:pt>
                <c:pt idx="4">
                  <c:v>141.68</c:v>
                </c:pt>
              </c:numCache>
            </c:numRef>
          </c:val>
          <c:smooth val="0"/>
          <c:extLst>
            <c:ext xmlns:c16="http://schemas.microsoft.com/office/drawing/2014/chart" uri="{C3380CC4-5D6E-409C-BE32-E72D297353CC}">
              <c16:uniqueId val="{00000001-F6E0-48AB-B027-4E6BBB7661A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zoomScale="60" zoomScaleNormal="6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茨城県　牛久市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Bc1</v>
      </c>
      <c r="X8" s="39"/>
      <c r="Y8" s="39"/>
      <c r="Z8" s="39"/>
      <c r="AA8" s="39"/>
      <c r="AB8" s="39"/>
      <c r="AC8" s="39"/>
      <c r="AD8" s="40" t="str">
        <f>データ!$M$6</f>
        <v>非設置</v>
      </c>
      <c r="AE8" s="40"/>
      <c r="AF8" s="40"/>
      <c r="AG8" s="40"/>
      <c r="AH8" s="40"/>
      <c r="AI8" s="40"/>
      <c r="AJ8" s="40"/>
      <c r="AK8" s="3"/>
      <c r="AL8" s="41">
        <f>データ!S6</f>
        <v>83820</v>
      </c>
      <c r="AM8" s="41"/>
      <c r="AN8" s="41"/>
      <c r="AO8" s="41"/>
      <c r="AP8" s="41"/>
      <c r="AQ8" s="41"/>
      <c r="AR8" s="41"/>
      <c r="AS8" s="41"/>
      <c r="AT8" s="34">
        <f>データ!T6</f>
        <v>58.92</v>
      </c>
      <c r="AU8" s="34"/>
      <c r="AV8" s="34"/>
      <c r="AW8" s="34"/>
      <c r="AX8" s="34"/>
      <c r="AY8" s="34"/>
      <c r="AZ8" s="34"/>
      <c r="BA8" s="34"/>
      <c r="BB8" s="34">
        <f>データ!U6</f>
        <v>1422.61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75.540000000000006</v>
      </c>
      <c r="J10" s="34"/>
      <c r="K10" s="34"/>
      <c r="L10" s="34"/>
      <c r="M10" s="34"/>
      <c r="N10" s="34"/>
      <c r="O10" s="34"/>
      <c r="P10" s="34">
        <f>データ!P6</f>
        <v>88.43</v>
      </c>
      <c r="Q10" s="34"/>
      <c r="R10" s="34"/>
      <c r="S10" s="34"/>
      <c r="T10" s="34"/>
      <c r="U10" s="34"/>
      <c r="V10" s="34"/>
      <c r="W10" s="34">
        <f>データ!Q6</f>
        <v>83.02</v>
      </c>
      <c r="X10" s="34"/>
      <c r="Y10" s="34"/>
      <c r="Z10" s="34"/>
      <c r="AA10" s="34"/>
      <c r="AB10" s="34"/>
      <c r="AC10" s="34"/>
      <c r="AD10" s="41">
        <f>データ!R6</f>
        <v>2827</v>
      </c>
      <c r="AE10" s="41"/>
      <c r="AF10" s="41"/>
      <c r="AG10" s="41"/>
      <c r="AH10" s="41"/>
      <c r="AI10" s="41"/>
      <c r="AJ10" s="41"/>
      <c r="AK10" s="2"/>
      <c r="AL10" s="41">
        <f>データ!V6</f>
        <v>73929</v>
      </c>
      <c r="AM10" s="41"/>
      <c r="AN10" s="41"/>
      <c r="AO10" s="41"/>
      <c r="AP10" s="41"/>
      <c r="AQ10" s="41"/>
      <c r="AR10" s="41"/>
      <c r="AS10" s="41"/>
      <c r="AT10" s="34">
        <f>データ!W6</f>
        <v>11.42</v>
      </c>
      <c r="AU10" s="34"/>
      <c r="AV10" s="34"/>
      <c r="AW10" s="34"/>
      <c r="AX10" s="34"/>
      <c r="AY10" s="34"/>
      <c r="AZ10" s="34"/>
      <c r="BA10" s="34"/>
      <c r="BB10" s="34">
        <f>データ!X6</f>
        <v>6473.64</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111</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112</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113</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iMyavBg2EnBEeaVptWxI9Bj0B6OuGAjYh6zLZgP4l7DGYi83vVK8la5QHbznnzhMhBspu4A6tl6lWuXVFHrIeQ==" saltValue="ygzxQvbIF5/QheFqMvdhL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82198</v>
      </c>
      <c r="D6" s="19">
        <f t="shared" si="3"/>
        <v>46</v>
      </c>
      <c r="E6" s="19">
        <f t="shared" si="3"/>
        <v>17</v>
      </c>
      <c r="F6" s="19">
        <f t="shared" si="3"/>
        <v>1</v>
      </c>
      <c r="G6" s="19">
        <f t="shared" si="3"/>
        <v>0</v>
      </c>
      <c r="H6" s="19" t="str">
        <f t="shared" si="3"/>
        <v>茨城県　牛久市</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75.540000000000006</v>
      </c>
      <c r="P6" s="20">
        <f t="shared" si="3"/>
        <v>88.43</v>
      </c>
      <c r="Q6" s="20">
        <f t="shared" si="3"/>
        <v>83.02</v>
      </c>
      <c r="R6" s="20">
        <f t="shared" si="3"/>
        <v>2827</v>
      </c>
      <c r="S6" s="20">
        <f t="shared" si="3"/>
        <v>83820</v>
      </c>
      <c r="T6" s="20">
        <f t="shared" si="3"/>
        <v>58.92</v>
      </c>
      <c r="U6" s="20">
        <f t="shared" si="3"/>
        <v>1422.61</v>
      </c>
      <c r="V6" s="20">
        <f t="shared" si="3"/>
        <v>73929</v>
      </c>
      <c r="W6" s="20">
        <f t="shared" si="3"/>
        <v>11.42</v>
      </c>
      <c r="X6" s="20">
        <f t="shared" si="3"/>
        <v>6473.64</v>
      </c>
      <c r="Y6" s="21">
        <f>IF(Y7="",NA(),Y7)</f>
        <v>102.07</v>
      </c>
      <c r="Z6" s="21">
        <f t="shared" ref="Z6:AH6" si="4">IF(Z7="",NA(),Z7)</f>
        <v>104.57</v>
      </c>
      <c r="AA6" s="21">
        <f t="shared" si="4"/>
        <v>105.9</v>
      </c>
      <c r="AB6" s="21">
        <f t="shared" si="4"/>
        <v>103.08</v>
      </c>
      <c r="AC6" s="21">
        <f t="shared" si="4"/>
        <v>109.97</v>
      </c>
      <c r="AD6" s="21">
        <f t="shared" si="4"/>
        <v>106.67</v>
      </c>
      <c r="AE6" s="21">
        <f t="shared" si="4"/>
        <v>106.9</v>
      </c>
      <c r="AF6" s="21">
        <f t="shared" si="4"/>
        <v>106.74</v>
      </c>
      <c r="AG6" s="21">
        <f t="shared" si="4"/>
        <v>106.65</v>
      </c>
      <c r="AH6" s="21">
        <f t="shared" si="4"/>
        <v>106.25</v>
      </c>
      <c r="AI6" s="20" t="str">
        <f>IF(AI7="","",IF(AI7="-","【-】","【"&amp;SUBSTITUTE(TEXT(AI7,"#,##0.00"),"-","△")&amp;"】"))</f>
        <v>【105.36】</v>
      </c>
      <c r="AJ6" s="20">
        <f>IF(AJ7="",NA(),AJ7)</f>
        <v>0</v>
      </c>
      <c r="AK6" s="20">
        <f t="shared" ref="AK6:AS6" si="5">IF(AK7="",NA(),AK7)</f>
        <v>0</v>
      </c>
      <c r="AL6" s="20">
        <f t="shared" si="5"/>
        <v>0</v>
      </c>
      <c r="AM6" s="20">
        <f t="shared" si="5"/>
        <v>0</v>
      </c>
      <c r="AN6" s="20">
        <f t="shared" si="5"/>
        <v>0</v>
      </c>
      <c r="AO6" s="21">
        <f t="shared" si="5"/>
        <v>3.68</v>
      </c>
      <c r="AP6" s="21">
        <f t="shared" si="5"/>
        <v>5.3</v>
      </c>
      <c r="AQ6" s="21">
        <f t="shared" si="5"/>
        <v>6.49</v>
      </c>
      <c r="AR6" s="21">
        <f t="shared" si="5"/>
        <v>6.74</v>
      </c>
      <c r="AS6" s="21">
        <f t="shared" si="5"/>
        <v>6.65</v>
      </c>
      <c r="AT6" s="20" t="str">
        <f>IF(AT7="","",IF(AT7="-","【-】","【"&amp;SUBSTITUTE(TEXT(AT7,"#,##0.00"),"-","△")&amp;"】"))</f>
        <v>【3.12】</v>
      </c>
      <c r="AU6" s="21">
        <f>IF(AU7="",NA(),AU7)</f>
        <v>58.71</v>
      </c>
      <c r="AV6" s="21">
        <f t="shared" ref="AV6:BD6" si="6">IF(AV7="",NA(),AV7)</f>
        <v>54.56</v>
      </c>
      <c r="AW6" s="21">
        <f t="shared" si="6"/>
        <v>49.96</v>
      </c>
      <c r="AX6" s="21">
        <f t="shared" si="6"/>
        <v>61.39</v>
      </c>
      <c r="AY6" s="21">
        <f t="shared" si="6"/>
        <v>91.22</v>
      </c>
      <c r="AZ6" s="21">
        <f t="shared" si="6"/>
        <v>67.86</v>
      </c>
      <c r="BA6" s="21">
        <f t="shared" si="6"/>
        <v>72.92</v>
      </c>
      <c r="BB6" s="21">
        <f t="shared" si="6"/>
        <v>81.19</v>
      </c>
      <c r="BC6" s="21">
        <f t="shared" si="6"/>
        <v>85.86</v>
      </c>
      <c r="BD6" s="21">
        <f t="shared" si="6"/>
        <v>94.74</v>
      </c>
      <c r="BE6" s="20" t="str">
        <f>IF(BE7="","",IF(BE7="-","【-】","【"&amp;SUBSTITUTE(TEXT(BE7,"#,##0.00"),"-","△")&amp;"】"))</f>
        <v>【82.75】</v>
      </c>
      <c r="BF6" s="21">
        <f>IF(BF7="",NA(),BF7)</f>
        <v>653.51</v>
      </c>
      <c r="BG6" s="21">
        <f t="shared" ref="BG6:BO6" si="7">IF(BG7="",NA(),BG7)</f>
        <v>546.30999999999995</v>
      </c>
      <c r="BH6" s="21">
        <f t="shared" si="7"/>
        <v>518.46</v>
      </c>
      <c r="BI6" s="21">
        <f t="shared" si="7"/>
        <v>477.29</v>
      </c>
      <c r="BJ6" s="21">
        <f t="shared" si="7"/>
        <v>531.54</v>
      </c>
      <c r="BK6" s="21">
        <f t="shared" si="7"/>
        <v>709.4</v>
      </c>
      <c r="BL6" s="21">
        <f t="shared" si="7"/>
        <v>734.47</v>
      </c>
      <c r="BM6" s="21">
        <f t="shared" si="7"/>
        <v>720.89</v>
      </c>
      <c r="BN6" s="21">
        <f t="shared" si="7"/>
        <v>676.93</v>
      </c>
      <c r="BO6" s="21">
        <f t="shared" si="7"/>
        <v>635.88</v>
      </c>
      <c r="BP6" s="20" t="str">
        <f>IF(BP7="","",IF(BP7="-","【-】","【"&amp;SUBSTITUTE(TEXT(BP7,"#,##0.00"),"-","△")&amp;"】"))</f>
        <v>【602.56】</v>
      </c>
      <c r="BQ6" s="21">
        <f>IF(BQ7="",NA(),BQ7)</f>
        <v>109.19</v>
      </c>
      <c r="BR6" s="21">
        <f t="shared" ref="BR6:BZ6" si="8">IF(BR7="",NA(),BR7)</f>
        <v>86.67</v>
      </c>
      <c r="BS6" s="21">
        <f t="shared" si="8"/>
        <v>81.55</v>
      </c>
      <c r="BT6" s="21">
        <f t="shared" si="8"/>
        <v>82.48</v>
      </c>
      <c r="BU6" s="21">
        <f t="shared" si="8"/>
        <v>102.13</v>
      </c>
      <c r="BV6" s="21">
        <f t="shared" si="8"/>
        <v>91.14</v>
      </c>
      <c r="BW6" s="21">
        <f t="shared" si="8"/>
        <v>90.69</v>
      </c>
      <c r="BX6" s="21">
        <f t="shared" si="8"/>
        <v>90.5</v>
      </c>
      <c r="BY6" s="21">
        <f t="shared" si="8"/>
        <v>92.66</v>
      </c>
      <c r="BZ6" s="21">
        <f t="shared" si="8"/>
        <v>93.49</v>
      </c>
      <c r="CA6" s="20" t="str">
        <f>IF(CA7="","",IF(CA7="-","【-】","【"&amp;SUBSTITUTE(TEXT(CA7,"#,##0.00"),"-","△")&amp;"】"))</f>
        <v>【97.94】</v>
      </c>
      <c r="CB6" s="21">
        <f>IF(CB7="",NA(),CB7)</f>
        <v>102.43</v>
      </c>
      <c r="CC6" s="21">
        <f t="shared" ref="CC6:CK6" si="9">IF(CC7="",NA(),CC7)</f>
        <v>129.66999999999999</v>
      </c>
      <c r="CD6" s="21">
        <f t="shared" si="9"/>
        <v>138.97999999999999</v>
      </c>
      <c r="CE6" s="21">
        <f t="shared" si="9"/>
        <v>138.13999999999999</v>
      </c>
      <c r="CF6" s="21">
        <f t="shared" si="9"/>
        <v>141.11000000000001</v>
      </c>
      <c r="CG6" s="21">
        <f t="shared" si="9"/>
        <v>136.86000000000001</v>
      </c>
      <c r="CH6" s="21">
        <f t="shared" si="9"/>
        <v>138.52000000000001</v>
      </c>
      <c r="CI6" s="21">
        <f t="shared" si="9"/>
        <v>138.66999999999999</v>
      </c>
      <c r="CJ6" s="21">
        <f t="shared" si="9"/>
        <v>139.12</v>
      </c>
      <c r="CK6" s="21">
        <f t="shared" si="9"/>
        <v>141.68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60.78</v>
      </c>
      <c r="CS6" s="21">
        <f t="shared" si="10"/>
        <v>59.96</v>
      </c>
      <c r="CT6" s="21">
        <f t="shared" si="10"/>
        <v>59.9</v>
      </c>
      <c r="CU6" s="21">
        <f t="shared" si="10"/>
        <v>60.13</v>
      </c>
      <c r="CV6" s="21">
        <f t="shared" si="10"/>
        <v>62.51</v>
      </c>
      <c r="CW6" s="20" t="str">
        <f>IF(CW7="","",IF(CW7="-","【-】","【"&amp;SUBSTITUTE(TEXT(CW7,"#,##0.00"),"-","△")&amp;"】"))</f>
        <v>【60.13】</v>
      </c>
      <c r="CX6" s="21">
        <f>IF(CX7="",NA(),CX7)</f>
        <v>97.92</v>
      </c>
      <c r="CY6" s="21">
        <f t="shared" ref="CY6:DG6" si="11">IF(CY7="",NA(),CY7)</f>
        <v>98.05</v>
      </c>
      <c r="CZ6" s="21">
        <f t="shared" si="11"/>
        <v>98.46</v>
      </c>
      <c r="DA6" s="21">
        <f t="shared" si="11"/>
        <v>98.45</v>
      </c>
      <c r="DB6" s="21">
        <f t="shared" si="11"/>
        <v>98.11</v>
      </c>
      <c r="DC6" s="21">
        <f t="shared" si="11"/>
        <v>94.17</v>
      </c>
      <c r="DD6" s="21">
        <f t="shared" si="11"/>
        <v>94.27</v>
      </c>
      <c r="DE6" s="21">
        <f t="shared" si="11"/>
        <v>94.46</v>
      </c>
      <c r="DF6" s="21">
        <f t="shared" si="11"/>
        <v>94.37</v>
      </c>
      <c r="DG6" s="21">
        <f t="shared" si="11"/>
        <v>94.61</v>
      </c>
      <c r="DH6" s="20" t="str">
        <f>IF(DH7="","",IF(DH7="-","【-】","【"&amp;SUBSTITUTE(TEXT(DH7,"#,##0.00"),"-","△")&amp;"】"))</f>
        <v>【96.00】</v>
      </c>
      <c r="DI6" s="21">
        <f>IF(DI7="",NA(),DI7)</f>
        <v>3.25</v>
      </c>
      <c r="DJ6" s="21">
        <f t="shared" ref="DJ6:DR6" si="12">IF(DJ7="",NA(),DJ7)</f>
        <v>6.41</v>
      </c>
      <c r="DK6" s="21">
        <f t="shared" si="12"/>
        <v>9.51</v>
      </c>
      <c r="DL6" s="21">
        <f t="shared" si="12"/>
        <v>12.68</v>
      </c>
      <c r="DM6" s="21">
        <f t="shared" si="12"/>
        <v>15.69</v>
      </c>
      <c r="DN6" s="21">
        <f t="shared" si="12"/>
        <v>23.25</v>
      </c>
      <c r="DO6" s="21">
        <f t="shared" si="12"/>
        <v>25.2</v>
      </c>
      <c r="DP6" s="21">
        <f t="shared" si="12"/>
        <v>27.42</v>
      </c>
      <c r="DQ6" s="21">
        <f t="shared" si="12"/>
        <v>30.01</v>
      </c>
      <c r="DR6" s="21">
        <f t="shared" si="12"/>
        <v>32.229999999999997</v>
      </c>
      <c r="DS6" s="20" t="str">
        <f>IF(DS7="","",IF(DS7="-","【-】","【"&amp;SUBSTITUTE(TEXT(DS7,"#,##0.00"),"-","△")&amp;"】"))</f>
        <v>【42.20】</v>
      </c>
      <c r="DT6" s="20">
        <f>IF(DT7="",NA(),DT7)</f>
        <v>0</v>
      </c>
      <c r="DU6" s="20">
        <f t="shared" ref="DU6:EC6" si="13">IF(DU7="",NA(),DU7)</f>
        <v>0</v>
      </c>
      <c r="DV6" s="20">
        <f t="shared" si="13"/>
        <v>0</v>
      </c>
      <c r="DW6" s="20">
        <f t="shared" si="13"/>
        <v>0</v>
      </c>
      <c r="DX6" s="20">
        <f t="shared" si="13"/>
        <v>0</v>
      </c>
      <c r="DY6" s="21">
        <f t="shared" si="13"/>
        <v>1.06</v>
      </c>
      <c r="DZ6" s="21">
        <f t="shared" si="13"/>
        <v>2.02</v>
      </c>
      <c r="EA6" s="21">
        <f t="shared" si="13"/>
        <v>2.67</v>
      </c>
      <c r="EB6" s="21">
        <f t="shared" si="13"/>
        <v>3.43</v>
      </c>
      <c r="EC6" s="21">
        <f t="shared" si="13"/>
        <v>4.25</v>
      </c>
      <c r="ED6" s="20" t="str">
        <f>IF(ED7="","",IF(ED7="-","【-】","【"&amp;SUBSTITUTE(TEXT(ED7,"#,##0.00"),"-","△")&amp;"】"))</f>
        <v>【9.46】</v>
      </c>
      <c r="EE6" s="21">
        <f>IF(EE7="",NA(),EE7)</f>
        <v>0.52</v>
      </c>
      <c r="EF6" s="21">
        <f t="shared" ref="EF6:EN6" si="14">IF(EF7="",NA(),EF7)</f>
        <v>0.4</v>
      </c>
      <c r="EG6" s="21">
        <f t="shared" si="14"/>
        <v>0.18</v>
      </c>
      <c r="EH6" s="21">
        <f t="shared" si="14"/>
        <v>0.12</v>
      </c>
      <c r="EI6" s="21">
        <f t="shared" si="14"/>
        <v>0.19</v>
      </c>
      <c r="EJ6" s="21">
        <f t="shared" si="14"/>
        <v>0.08</v>
      </c>
      <c r="EK6" s="21">
        <f t="shared" si="14"/>
        <v>0.24</v>
      </c>
      <c r="EL6" s="21">
        <f t="shared" si="14"/>
        <v>0.14000000000000001</v>
      </c>
      <c r="EM6" s="21">
        <f t="shared" si="14"/>
        <v>0.06</v>
      </c>
      <c r="EN6" s="21">
        <f t="shared" si="14"/>
        <v>7.0000000000000007E-2</v>
      </c>
      <c r="EO6" s="20" t="str">
        <f>IF(EO7="","",IF(EO7="-","【-】","【"&amp;SUBSTITUTE(TEXT(EO7,"#,##0.00"),"-","△")&amp;"】"))</f>
        <v>【0.19】</v>
      </c>
    </row>
    <row r="7" spans="1:148" s="22" customFormat="1" x14ac:dyDescent="0.15">
      <c r="A7" s="14"/>
      <c r="B7" s="23">
        <v>2024</v>
      </c>
      <c r="C7" s="23">
        <v>82198</v>
      </c>
      <c r="D7" s="23">
        <v>46</v>
      </c>
      <c r="E7" s="23">
        <v>17</v>
      </c>
      <c r="F7" s="23">
        <v>1</v>
      </c>
      <c r="G7" s="23">
        <v>0</v>
      </c>
      <c r="H7" s="23" t="s">
        <v>95</v>
      </c>
      <c r="I7" s="23" t="s">
        <v>96</v>
      </c>
      <c r="J7" s="23" t="s">
        <v>97</v>
      </c>
      <c r="K7" s="23" t="s">
        <v>98</v>
      </c>
      <c r="L7" s="23" t="s">
        <v>99</v>
      </c>
      <c r="M7" s="23" t="s">
        <v>100</v>
      </c>
      <c r="N7" s="24" t="s">
        <v>101</v>
      </c>
      <c r="O7" s="24">
        <v>75.540000000000006</v>
      </c>
      <c r="P7" s="24">
        <v>88.43</v>
      </c>
      <c r="Q7" s="24">
        <v>83.02</v>
      </c>
      <c r="R7" s="24">
        <v>2827</v>
      </c>
      <c r="S7" s="24">
        <v>83820</v>
      </c>
      <c r="T7" s="24">
        <v>58.92</v>
      </c>
      <c r="U7" s="24">
        <v>1422.61</v>
      </c>
      <c r="V7" s="24">
        <v>73929</v>
      </c>
      <c r="W7" s="24">
        <v>11.42</v>
      </c>
      <c r="X7" s="24">
        <v>6473.64</v>
      </c>
      <c r="Y7" s="24">
        <v>102.07</v>
      </c>
      <c r="Z7" s="24">
        <v>104.57</v>
      </c>
      <c r="AA7" s="24">
        <v>105.9</v>
      </c>
      <c r="AB7" s="24">
        <v>103.08</v>
      </c>
      <c r="AC7" s="24">
        <v>109.97</v>
      </c>
      <c r="AD7" s="24">
        <v>106.67</v>
      </c>
      <c r="AE7" s="24">
        <v>106.9</v>
      </c>
      <c r="AF7" s="24">
        <v>106.74</v>
      </c>
      <c r="AG7" s="24">
        <v>106.65</v>
      </c>
      <c r="AH7" s="24">
        <v>106.25</v>
      </c>
      <c r="AI7" s="24">
        <v>105.36</v>
      </c>
      <c r="AJ7" s="24">
        <v>0</v>
      </c>
      <c r="AK7" s="24">
        <v>0</v>
      </c>
      <c r="AL7" s="24">
        <v>0</v>
      </c>
      <c r="AM7" s="24">
        <v>0</v>
      </c>
      <c r="AN7" s="24">
        <v>0</v>
      </c>
      <c r="AO7" s="24">
        <v>3.68</v>
      </c>
      <c r="AP7" s="24">
        <v>5.3</v>
      </c>
      <c r="AQ7" s="24">
        <v>6.49</v>
      </c>
      <c r="AR7" s="24">
        <v>6.74</v>
      </c>
      <c r="AS7" s="24">
        <v>6.65</v>
      </c>
      <c r="AT7" s="24">
        <v>3.12</v>
      </c>
      <c r="AU7" s="24">
        <v>58.71</v>
      </c>
      <c r="AV7" s="24">
        <v>54.56</v>
      </c>
      <c r="AW7" s="24">
        <v>49.96</v>
      </c>
      <c r="AX7" s="24">
        <v>61.39</v>
      </c>
      <c r="AY7" s="24">
        <v>91.22</v>
      </c>
      <c r="AZ7" s="24">
        <v>67.86</v>
      </c>
      <c r="BA7" s="24">
        <v>72.92</v>
      </c>
      <c r="BB7" s="24">
        <v>81.19</v>
      </c>
      <c r="BC7" s="24">
        <v>85.86</v>
      </c>
      <c r="BD7" s="24">
        <v>94.74</v>
      </c>
      <c r="BE7" s="24">
        <v>82.75</v>
      </c>
      <c r="BF7" s="24">
        <v>653.51</v>
      </c>
      <c r="BG7" s="24">
        <v>546.30999999999995</v>
      </c>
      <c r="BH7" s="24">
        <v>518.46</v>
      </c>
      <c r="BI7" s="24">
        <v>477.29</v>
      </c>
      <c r="BJ7" s="24">
        <v>531.54</v>
      </c>
      <c r="BK7" s="24">
        <v>709.4</v>
      </c>
      <c r="BL7" s="24">
        <v>734.47</v>
      </c>
      <c r="BM7" s="24">
        <v>720.89</v>
      </c>
      <c r="BN7" s="24">
        <v>676.93</v>
      </c>
      <c r="BO7" s="24">
        <v>635.88</v>
      </c>
      <c r="BP7" s="24">
        <v>602.55999999999995</v>
      </c>
      <c r="BQ7" s="24">
        <v>109.19</v>
      </c>
      <c r="BR7" s="24">
        <v>86.67</v>
      </c>
      <c r="BS7" s="24">
        <v>81.55</v>
      </c>
      <c r="BT7" s="24">
        <v>82.48</v>
      </c>
      <c r="BU7" s="24">
        <v>102.13</v>
      </c>
      <c r="BV7" s="24">
        <v>91.14</v>
      </c>
      <c r="BW7" s="24">
        <v>90.69</v>
      </c>
      <c r="BX7" s="24">
        <v>90.5</v>
      </c>
      <c r="BY7" s="24">
        <v>92.66</v>
      </c>
      <c r="BZ7" s="24">
        <v>93.49</v>
      </c>
      <c r="CA7" s="24">
        <v>97.94</v>
      </c>
      <c r="CB7" s="24">
        <v>102.43</v>
      </c>
      <c r="CC7" s="24">
        <v>129.66999999999999</v>
      </c>
      <c r="CD7" s="24">
        <v>138.97999999999999</v>
      </c>
      <c r="CE7" s="24">
        <v>138.13999999999999</v>
      </c>
      <c r="CF7" s="24">
        <v>141.11000000000001</v>
      </c>
      <c r="CG7" s="24">
        <v>136.86000000000001</v>
      </c>
      <c r="CH7" s="24">
        <v>138.52000000000001</v>
      </c>
      <c r="CI7" s="24">
        <v>138.66999999999999</v>
      </c>
      <c r="CJ7" s="24">
        <v>139.12</v>
      </c>
      <c r="CK7" s="24">
        <v>141.68</v>
      </c>
      <c r="CL7" s="24">
        <v>140.97999999999999</v>
      </c>
      <c r="CM7" s="24" t="s">
        <v>101</v>
      </c>
      <c r="CN7" s="24" t="s">
        <v>101</v>
      </c>
      <c r="CO7" s="24" t="s">
        <v>101</v>
      </c>
      <c r="CP7" s="24" t="s">
        <v>101</v>
      </c>
      <c r="CQ7" s="24" t="s">
        <v>101</v>
      </c>
      <c r="CR7" s="24">
        <v>60.78</v>
      </c>
      <c r="CS7" s="24">
        <v>59.96</v>
      </c>
      <c r="CT7" s="24">
        <v>59.9</v>
      </c>
      <c r="CU7" s="24">
        <v>60.13</v>
      </c>
      <c r="CV7" s="24">
        <v>62.51</v>
      </c>
      <c r="CW7" s="24">
        <v>60.13</v>
      </c>
      <c r="CX7" s="24">
        <v>97.92</v>
      </c>
      <c r="CY7" s="24">
        <v>98.05</v>
      </c>
      <c r="CZ7" s="24">
        <v>98.46</v>
      </c>
      <c r="DA7" s="24">
        <v>98.45</v>
      </c>
      <c r="DB7" s="24">
        <v>98.11</v>
      </c>
      <c r="DC7" s="24">
        <v>94.17</v>
      </c>
      <c r="DD7" s="24">
        <v>94.27</v>
      </c>
      <c r="DE7" s="24">
        <v>94.46</v>
      </c>
      <c r="DF7" s="24">
        <v>94.37</v>
      </c>
      <c r="DG7" s="24">
        <v>94.61</v>
      </c>
      <c r="DH7" s="24">
        <v>96</v>
      </c>
      <c r="DI7" s="24">
        <v>3.25</v>
      </c>
      <c r="DJ7" s="24">
        <v>6.41</v>
      </c>
      <c r="DK7" s="24">
        <v>9.51</v>
      </c>
      <c r="DL7" s="24">
        <v>12.68</v>
      </c>
      <c r="DM7" s="24">
        <v>15.69</v>
      </c>
      <c r="DN7" s="24">
        <v>23.25</v>
      </c>
      <c r="DO7" s="24">
        <v>25.2</v>
      </c>
      <c r="DP7" s="24">
        <v>27.42</v>
      </c>
      <c r="DQ7" s="24">
        <v>30.01</v>
      </c>
      <c r="DR7" s="24">
        <v>32.229999999999997</v>
      </c>
      <c r="DS7" s="24">
        <v>42.2</v>
      </c>
      <c r="DT7" s="24">
        <v>0</v>
      </c>
      <c r="DU7" s="24">
        <v>0</v>
      </c>
      <c r="DV7" s="24">
        <v>0</v>
      </c>
      <c r="DW7" s="24">
        <v>0</v>
      </c>
      <c r="DX7" s="24">
        <v>0</v>
      </c>
      <c r="DY7" s="24">
        <v>1.06</v>
      </c>
      <c r="DZ7" s="24">
        <v>2.02</v>
      </c>
      <c r="EA7" s="24">
        <v>2.67</v>
      </c>
      <c r="EB7" s="24">
        <v>3.43</v>
      </c>
      <c r="EC7" s="24">
        <v>4.25</v>
      </c>
      <c r="ED7" s="24">
        <v>9.4600000000000009</v>
      </c>
      <c r="EE7" s="24">
        <v>0.52</v>
      </c>
      <c r="EF7" s="24">
        <v>0.4</v>
      </c>
      <c r="EG7" s="24">
        <v>0.18</v>
      </c>
      <c r="EH7" s="24">
        <v>0.12</v>
      </c>
      <c r="EI7" s="24">
        <v>0.19</v>
      </c>
      <c r="EJ7" s="24">
        <v>0.08</v>
      </c>
      <c r="EK7" s="24">
        <v>0.24</v>
      </c>
      <c r="EL7" s="24">
        <v>0.14000000000000001</v>
      </c>
      <c r="EM7" s="24">
        <v>0.06</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2026-01-20T06:20:08Z</cp:lastPrinted>
  <dcterms:created xsi:type="dcterms:W3CDTF">2025-12-23T05:57:43Z</dcterms:created>
  <dcterms:modified xsi:type="dcterms:W3CDTF">2026-02-26T06:48:03Z</dcterms:modified>
  <cp:category/>
</cp:coreProperties>
</file>