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codeName="ThisWorkbook"/>
  <mc:AlternateContent xmlns:mc="http://schemas.openxmlformats.org/markup-compatibility/2006">
    <mc:Choice Requires="x15">
      <x15ac:absPath xmlns:x15ac="http://schemas.microsoft.com/office/spreadsheetml/2010/11/ac" url="\\filesv.pref.ibaraki.jp\市町村課\財政\理財\Ｒ７理財\05_公営企業関係\15_経営比較分析表\01_～2.3公営企業に係る経営比較分析表（令和６年度決算）の分析・公表について\08_県HP掲載(確定公表データ)\46_法適用事業\171_公共下水道\"/>
    </mc:Choice>
  </mc:AlternateContent>
  <xr:revisionPtr revIDLastSave="0" documentId="13_ncr:1_{13B4CEBE-27B0-4AD8-97B4-B6E7FD8FF27D}" xr6:coauthVersionLast="47" xr6:coauthVersionMax="47" xr10:uidLastSave="{00000000-0000-0000-0000-000000000000}"/>
  <workbookProtection workbookAlgorithmName="SHA-512" workbookHashValue="glGKec2n5lbAlNgIUkuUfRB3iiq0DH4MNO5Tc3uGbgvFyWdEEiCvw7eAaGLNLb2MN06WyxkAyIo4ESu5M64Iqw==" workbookSaltValue="63UCokzpzV531fJ3YHiIjQ==" workbookSpinCount="100000" lockStructure="1"/>
  <bookViews>
    <workbookView xWindow="-120" yWindow="-120" windowWidth="20730" windowHeight="1104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U6" i="5"/>
  <c r="BB8" i="4" s="1"/>
  <c r="T6" i="5"/>
  <c r="AT8" i="4" s="1"/>
  <c r="S6" i="5"/>
  <c r="AL8" i="4" s="1"/>
  <c r="R6" i="5"/>
  <c r="Q6" i="5"/>
  <c r="W10" i="4" s="1"/>
  <c r="P6" i="5"/>
  <c r="P10" i="4" s="1"/>
  <c r="O6" i="5"/>
  <c r="I10" i="4" s="1"/>
  <c r="N6" i="5"/>
  <c r="M6" i="5"/>
  <c r="L6" i="5"/>
  <c r="W8" i="4" s="1"/>
  <c r="K6" i="5"/>
  <c r="P8" i="4" s="1"/>
  <c r="J6" i="5"/>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J85" i="4"/>
  <c r="I85" i="4"/>
  <c r="G85" i="4"/>
  <c r="F85" i="4"/>
  <c r="E85" i="4"/>
  <c r="AL10" i="4"/>
  <c r="AD10" i="4"/>
  <c r="B10" i="4"/>
  <c r="AD8" i="4"/>
  <c r="I8" i="4"/>
  <c r="B8" i="4"/>
</calcChain>
</file>

<file path=xl/sharedStrings.xml><?xml version="1.0" encoding="utf-8"?>
<sst xmlns="http://schemas.openxmlformats.org/spreadsheetml/2006/main" count="231" uniqueCount="114">
  <si>
    <t>人口（人）</t>
    <rPh sb="0" eb="2">
      <t>ジンコウ</t>
    </rPh>
    <rPh sb="3" eb="4">
      <t>ヒト</t>
    </rPh>
    <phoneticPr fontId="1"/>
  </si>
  <si>
    <t>1⑥</t>
  </si>
  <si>
    <t>令和6年度全国平均</t>
    <rPh sb="0" eb="2">
      <t>レイワ</t>
    </rPh>
    <rPh sb="3" eb="5">
      <t>ネンド</t>
    </rPh>
    <phoneticPr fontId="1"/>
  </si>
  <si>
    <t>経営比較分析表（令和6年度決算）</t>
    <rPh sb="8" eb="10">
      <t>レイワ</t>
    </rPh>
    <rPh sb="11" eb="13">
      <t>ネンド</t>
    </rPh>
    <phoneticPr fontId="1"/>
  </si>
  <si>
    <t>1. 経営の健全性・効率性</t>
    <rPh sb="3" eb="5">
      <t>ケイエイ</t>
    </rPh>
    <rPh sb="6" eb="9">
      <t>ケンゼンセイ</t>
    </rPh>
    <rPh sb="10" eb="12">
      <t>コウリツ</t>
    </rPh>
    <rPh sb="12" eb="13">
      <t>セイ</t>
    </rPh>
    <phoneticPr fontId="1"/>
  </si>
  <si>
    <t>業務名</t>
    <rPh sb="2" eb="3">
      <t>メイ</t>
    </rPh>
    <phoneticPr fontId="1"/>
  </si>
  <si>
    <t>1. 経営の健全性・効率性について</t>
  </si>
  <si>
    <t>業種名</t>
    <rPh sb="2" eb="3">
      <t>メイ</t>
    </rPh>
    <phoneticPr fontId="1"/>
  </si>
  <si>
    <t>比率(N-3)</t>
    <rPh sb="0" eb="2">
      <t>ヒリツ</t>
    </rPh>
    <phoneticPr fontId="1"/>
  </si>
  <si>
    <t>業務CD</t>
    <rPh sb="0" eb="2">
      <t>ギョウム</t>
    </rPh>
    <phoneticPr fontId="1"/>
  </si>
  <si>
    <t>事業名</t>
  </si>
  <si>
    <r>
      <t>面積(km</t>
    </r>
    <r>
      <rPr>
        <b/>
        <vertAlign val="superscript"/>
        <sz val="11"/>
        <color theme="1"/>
        <rFont val="ＭＳ ゴシック"/>
        <family val="3"/>
        <charset val="128"/>
      </rPr>
      <t>2</t>
    </r>
    <r>
      <rPr>
        <b/>
        <sz val="11"/>
        <color theme="1"/>
        <rFont val="ＭＳ ゴシック"/>
        <family val="3"/>
        <charset val="128"/>
      </rPr>
      <t>)</t>
    </r>
  </si>
  <si>
    <t>類似団体区分</t>
    <rPh sb="4" eb="6">
      <t>クブン</t>
    </rPh>
    <phoneticPr fontId="1"/>
  </si>
  <si>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1"/>
  </si>
  <si>
    <t>当該団体値（当該値）</t>
    <rPh sb="2" eb="4">
      <t>ダンタイ</t>
    </rPh>
    <phoneticPr fontId="1"/>
  </si>
  <si>
    <t>分析欄</t>
    <rPh sb="0" eb="2">
      <t>ブンセキ</t>
    </rPh>
    <rPh sb="2" eb="3">
      <t>ラン</t>
    </rPh>
    <phoneticPr fontId="1"/>
  </si>
  <si>
    <r>
      <t>1か月20ｍ</t>
    </r>
    <r>
      <rPr>
        <b/>
        <vertAlign val="superscript"/>
        <sz val="12"/>
        <color theme="1"/>
        <rFont val="ＭＳ ゴシック"/>
        <family val="3"/>
        <charset val="128"/>
      </rPr>
      <t>3</t>
    </r>
    <r>
      <rPr>
        <b/>
        <sz val="11"/>
        <color theme="1"/>
        <rFont val="ＭＳ ゴシック"/>
        <family val="3"/>
        <charset val="128"/>
      </rPr>
      <t>当たり家庭料金(円)</t>
    </r>
  </si>
  <si>
    <t>管理者の情報</t>
    <rPh sb="0" eb="3">
      <t>カンリシャ</t>
    </rPh>
    <rPh sb="4" eb="6">
      <t>ジョウホウ</t>
    </rPh>
    <phoneticPr fontId="1"/>
  </si>
  <si>
    <r>
      <t>人口密度(人/km</t>
    </r>
    <r>
      <rPr>
        <b/>
        <vertAlign val="superscript"/>
        <sz val="11"/>
        <color theme="1"/>
        <rFont val="ＭＳ ゴシック"/>
        <family val="3"/>
        <charset val="128"/>
      </rPr>
      <t>2</t>
    </r>
    <r>
      <rPr>
        <b/>
        <sz val="11"/>
        <color theme="1"/>
        <rFont val="ＭＳ ゴシック"/>
        <family val="3"/>
        <charset val="128"/>
      </rPr>
      <t>)</t>
    </r>
  </si>
  <si>
    <t>グラフ凡例</t>
    <rPh sb="3" eb="5">
      <t>ハンレイ</t>
    </rPh>
    <phoneticPr fontId="1"/>
  </si>
  <si>
    <t>施設CD</t>
    <rPh sb="0" eb="2">
      <t>シセツ</t>
    </rPh>
    <phoneticPr fontId="1"/>
  </si>
  <si>
    <t>業種CD</t>
    <rPh sb="0" eb="2">
      <t>ギョウシュ</t>
    </rPh>
    <phoneticPr fontId="1"/>
  </si>
  <si>
    <t>■</t>
  </si>
  <si>
    <t>資金不足比率(％)</t>
  </si>
  <si>
    <t>自己資本構成比率(％)</t>
  </si>
  <si>
    <t>1⑦</t>
  </si>
  <si>
    <t>2. 老朽化の状況</t>
  </si>
  <si>
    <t>－</t>
  </si>
  <si>
    <t>類似団体</t>
    <rPh sb="0" eb="2">
      <t>ルイジ</t>
    </rPh>
    <rPh sb="2" eb="4">
      <t>ダンタイ</t>
    </rPh>
    <phoneticPr fontId="1"/>
  </si>
  <si>
    <t>普及率(％)</t>
  </si>
  <si>
    <t>有収率(％)</t>
    <rPh sb="0" eb="1">
      <t>ユウ</t>
    </rPh>
    <rPh sb="1" eb="3">
      <t>シュウリツ</t>
    </rPh>
    <phoneticPr fontId="1"/>
  </si>
  <si>
    <t>処理区域内人口(人)</t>
    <rPh sb="0" eb="2">
      <t>ショリ</t>
    </rPh>
    <rPh sb="2" eb="5">
      <t>クイキナイ</t>
    </rPh>
    <phoneticPr fontId="1"/>
  </si>
  <si>
    <t>④企業債残高対事業規模比率(％)</t>
  </si>
  <si>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1"/>
  </si>
  <si>
    <t>類似団体平均値（平均値）</t>
  </si>
  <si>
    <t>大項目</t>
    <rPh sb="0" eb="3">
      <t>ダイコウモク</t>
    </rPh>
    <phoneticPr fontId="1"/>
  </si>
  <si>
    <t>1②</t>
  </si>
  <si>
    <t>全国平均</t>
    <rPh sb="0" eb="2">
      <t>ゼンコク</t>
    </rPh>
    <rPh sb="2" eb="4">
      <t>ヘイキン</t>
    </rPh>
    <phoneticPr fontId="1"/>
  </si>
  <si>
    <t>【】</t>
  </si>
  <si>
    <t>1. 経営の健全性・効率性</t>
  </si>
  <si>
    <t>②累積欠損金比率(％)</t>
  </si>
  <si>
    <t>類似団体平均(N-2)</t>
  </si>
  <si>
    <t>全体総括</t>
    <rPh sb="0" eb="2">
      <t>ゼンタイ</t>
    </rPh>
    <rPh sb="2" eb="4">
      <t>ソウカツ</t>
    </rPh>
    <phoneticPr fontId="1"/>
  </si>
  <si>
    <t>小項目</t>
    <rPh sb="0" eb="3">
      <t>ショウコウモク</t>
    </rPh>
    <phoneticPr fontId="1"/>
  </si>
  <si>
    <t>2. 老朽化の状況について</t>
  </si>
  <si>
    <t>⑧水洗化率(％)</t>
  </si>
  <si>
    <t>←年数補正</t>
    <rPh sb="1" eb="3">
      <t>ネンスウ</t>
    </rPh>
    <rPh sb="3" eb="5">
      <t>ホセイ</t>
    </rPh>
    <phoneticPr fontId="1"/>
  </si>
  <si>
    <t>団体CD</t>
    <rPh sb="0" eb="2">
      <t>ダンタイ</t>
    </rPh>
    <phoneticPr fontId="1"/>
  </si>
  <si>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1"/>
  </si>
  <si>
    <t>1①</t>
  </si>
  <si>
    <t>①経常収支比率(％)</t>
  </si>
  <si>
    <t>1③</t>
  </si>
  <si>
    <t>項番</t>
    <rPh sb="0" eb="2">
      <t>コウバン</t>
    </rPh>
    <phoneticPr fontId="1"/>
  </si>
  <si>
    <t>1⑧</t>
  </si>
  <si>
    <t>1④</t>
  </si>
  <si>
    <t>1⑤</t>
  </si>
  <si>
    <t>2①</t>
  </si>
  <si>
    <t>業種名称</t>
    <rPh sb="0" eb="2">
      <t>ギョウシュ</t>
    </rPh>
    <rPh sb="2" eb="4">
      <t>メイショウ</t>
    </rPh>
    <phoneticPr fontId="1"/>
  </si>
  <si>
    <t>①有形固定資産減価償却率(％)</t>
    <rPh sb="1" eb="3">
      <t>ユウケイ</t>
    </rPh>
    <rPh sb="3" eb="5">
      <t>コテイ</t>
    </rPh>
    <rPh sb="5" eb="7">
      <t>シサン</t>
    </rPh>
    <rPh sb="7" eb="9">
      <t>ゲンカ</t>
    </rPh>
    <rPh sb="9" eb="11">
      <t>ショウキャク</t>
    </rPh>
    <rPh sb="11" eb="12">
      <t>リツ</t>
    </rPh>
    <phoneticPr fontId="1"/>
  </si>
  <si>
    <t>下水道事業(法適用)</t>
    <rPh sb="3" eb="5">
      <t>ジギョウ</t>
    </rPh>
    <rPh sb="6" eb="7">
      <t>ホウ</t>
    </rPh>
    <rPh sb="7" eb="9">
      <t>テキヨウ</t>
    </rPh>
    <phoneticPr fontId="1"/>
  </si>
  <si>
    <t>2②</t>
  </si>
  <si>
    <t>2③</t>
  </si>
  <si>
    <t>事業CD</t>
    <rPh sb="0" eb="2">
      <t>ジギョウ</t>
    </rPh>
    <phoneticPr fontId="1"/>
  </si>
  <si>
    <t>年度</t>
    <rPh sb="0" eb="2">
      <t>ネンド</t>
    </rPh>
    <phoneticPr fontId="1"/>
  </si>
  <si>
    <t>③流動比率(％)</t>
    <rPh sb="1" eb="3">
      <t>リュウドウ</t>
    </rPh>
    <rPh sb="3" eb="5">
      <t>ヒリツ</t>
    </rPh>
    <phoneticPr fontId="1"/>
  </si>
  <si>
    <t>基本情報</t>
    <rPh sb="0" eb="2">
      <t>キホン</t>
    </rPh>
    <rPh sb="2" eb="4">
      <t>ジョウホウ</t>
    </rPh>
    <phoneticPr fontId="1"/>
  </si>
  <si>
    <t>中項目</t>
    <rPh sb="0" eb="1">
      <t>チュウ</t>
    </rPh>
    <rPh sb="1" eb="3">
      <t>コウモク</t>
    </rPh>
    <phoneticPr fontId="1"/>
  </si>
  <si>
    <t>⑤経費回収率(％)</t>
  </si>
  <si>
    <t>⑥汚水処理原価(円)</t>
    <rPh sb="1" eb="3">
      <t>オスイ</t>
    </rPh>
    <rPh sb="3" eb="5">
      <t>ショリ</t>
    </rPh>
    <rPh sb="5" eb="7">
      <t>ゲンカ</t>
    </rPh>
    <rPh sb="8" eb="9">
      <t>エン</t>
    </rPh>
    <phoneticPr fontId="1"/>
  </si>
  <si>
    <t>⑦施設利用率(％)</t>
    <rPh sb="1" eb="3">
      <t>シセツ</t>
    </rPh>
    <rPh sb="3" eb="6">
      <t>リヨウリツ</t>
    </rPh>
    <phoneticPr fontId="1"/>
  </si>
  <si>
    <t>②管渠老朽化率(％)</t>
  </si>
  <si>
    <t>③管渠改善率(％)</t>
  </si>
  <si>
    <t>都道府県名</t>
    <rPh sb="0" eb="4">
      <t>トドウフケン</t>
    </rPh>
    <rPh sb="4" eb="5">
      <t>メイ</t>
    </rPh>
    <phoneticPr fontId="1"/>
  </si>
  <si>
    <t>法適・法非適</t>
    <rPh sb="0" eb="1">
      <t>ホウ</t>
    </rPh>
    <rPh sb="1" eb="2">
      <t>テキ</t>
    </rPh>
    <rPh sb="3" eb="4">
      <t>ホウ</t>
    </rPh>
    <rPh sb="4" eb="5">
      <t>ヒ</t>
    </rPh>
    <rPh sb="5" eb="6">
      <t>テキ</t>
    </rPh>
    <phoneticPr fontId="1"/>
  </si>
  <si>
    <t>事業名称</t>
    <rPh sb="0" eb="2">
      <t>ジギョウ</t>
    </rPh>
    <rPh sb="2" eb="4">
      <t>メイショウ</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</si>
  <si>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</si>
  <si>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</si>
  <si>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</si>
  <si>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</si>
  <si>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</si>
  <si>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</si>
  <si>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</si>
  <si>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人口密度</t>
    <rPh sb="0" eb="2">
      <t>ジンコウ</t>
    </rPh>
    <rPh sb="2" eb="4">
      <t>ミツド</t>
    </rPh>
    <phoneticPr fontId="1"/>
  </si>
  <si>
    <t>処理区域内人口</t>
  </si>
  <si>
    <t>処理区域面積</t>
  </si>
  <si>
    <t>処理区域内人口密度</t>
  </si>
  <si>
    <t>比率(N-4)</t>
    <rPh sb="0" eb="2">
      <t>ヒリツ</t>
    </rPh>
    <phoneticPr fontId="1"/>
  </si>
  <si>
    <t>比率(N-2)</t>
    <rPh sb="0" eb="2">
      <t>ヒリツ</t>
    </rPh>
    <phoneticPr fontId="1"/>
  </si>
  <si>
    <t>比率(N-1)</t>
    <rPh sb="0" eb="2">
      <t>ヒリツ</t>
    </rPh>
    <phoneticPr fontId="1"/>
  </si>
  <si>
    <t>比率(N)</t>
    <rPh sb="0" eb="2">
      <t>ヒリツ</t>
    </rPh>
    <phoneticPr fontId="1"/>
  </si>
  <si>
    <t>類似団体平均(N-4)</t>
  </si>
  <si>
    <t>類似団体平均(N-3)</t>
  </si>
  <si>
    <t>類似団体平均(N-1)</t>
  </si>
  <si>
    <t>類似団体平均(N)</t>
  </si>
  <si>
    <t>全国平均</t>
  </si>
  <si>
    <t>参照用</t>
    <rPh sb="0" eb="3">
      <t>サンショウヨウ</t>
    </rPh>
    <phoneticPr fontId="1"/>
  </si>
  <si>
    <t>茨城県　笠間市</t>
  </si>
  <si>
    <t>法適用</t>
  </si>
  <si>
    <t>下水道事業</t>
  </si>
  <si>
    <t>公共下水道</t>
  </si>
  <si>
    <t>Bd1</t>
  </si>
  <si>
    <t>非設置</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</si>
  <si>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</si>
  <si>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</si>
  <si>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</si>
  <si>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</si>
  <si>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</si>
  <si>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</si>
  <si>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←日数補正</t>
    <rPh sb="1" eb="3">
      <t>ニッスウ</t>
    </rPh>
    <rPh sb="3" eb="5">
      <t>ホセイ</t>
    </rPh>
    <phoneticPr fontId="1"/>
  </si>
  <si>
    <t>"R"yy</t>
  </si>
  <si>
    <t>←書式設定</t>
    <rPh sb="1" eb="3">
      <t>ショシキ</t>
    </rPh>
    <rPh sb="3" eb="5">
      <t>セッテイ</t>
    </rPh>
    <phoneticPr fontId="1"/>
  </si>
  <si>
    <r>
      <t xml:space="preserve">①経常収支比率において、使用料収入は、整備拡大と接続率の向上による増となったものの、経常収益で一般会計繰入金が高い割合を占めている。人口減による使用料収入の減や修繕等維持管理費の増が見込まれることから、長期的な視点に立った収益の向上と費用の削減等経営改善が必要である。
</t>
    </r>
    <r>
      <rPr>
        <sz val="11"/>
        <rFont val="ＭＳ ゴシック"/>
        <family val="3"/>
        <charset val="128"/>
      </rPr>
      <t>②累積欠損金比率は0.00％であるが、一般会計繰入金に依存することで維持できている。
③流動比率において、流動負債は主に企業債であり、一般会計繰入金により支払能力は確保されるものの現金留保が見込めない状況にあるため、当面は大きな増減はない見込みである。</t>
    </r>
    <r>
      <rPr>
        <sz val="11"/>
        <color rgb="FFFF0000"/>
        <rFont val="ＭＳ ゴシック"/>
        <family val="3"/>
        <charset val="128"/>
      </rPr>
      <t xml:space="preserve">
</t>
    </r>
    <r>
      <rPr>
        <sz val="11"/>
        <rFont val="ＭＳ ゴシック"/>
        <family val="3"/>
        <charset val="128"/>
      </rPr>
      <t>④企業債残高対事業規模比率は、全国平均・類似団体平均を上回っており、投資規模の適正化と営業収益の向上を図っていくことが必要である。
⑤経費回収率は、下水道使用料の増により100％を上回っている。将来的には人口減による使用料収入の減が見込まれ、接続率の向上や料金体系の見直しが必要である。
⑥汚水処理原価は、汚水処理費の増により、全国平均・類似団体の平均を上回っているため、汚水処理にかかる経費の更なる削減が必要である。
⑦施設利用率は、全国平均・類似団体平均を上回っているが、不明水の流入が課題となっており、対策を進める必要がある。
⑧水洗化率は、全国平均・類似団体平均を下回っているが、新規整備が終盤となり、しばらくは増加が見込まれる。広報活動や戸別訪問等により早期接続を促進する必要がある。</t>
    </r>
    <rPh sb="1" eb="3">
      <t>ケイジョウ</t>
    </rPh>
    <rPh sb="12" eb="15">
      <t>シヨウリョウ</t>
    </rPh>
    <rPh sb="42" eb="44">
      <t>ケイジョウ</t>
    </rPh>
    <rPh sb="44" eb="46">
      <t>シュウエキ</t>
    </rPh>
    <rPh sb="47" eb="49">
      <t>イッパン</t>
    </rPh>
    <rPh sb="49" eb="51">
      <t>カイケイ</t>
    </rPh>
    <rPh sb="51" eb="53">
      <t>クリイレ</t>
    </rPh>
    <rPh sb="53" eb="54">
      <t>キン</t>
    </rPh>
    <rPh sb="55" eb="56">
      <t>タカ</t>
    </rPh>
    <rPh sb="57" eb="59">
      <t>ワリアイ</t>
    </rPh>
    <rPh sb="60" eb="61">
      <t>シ</t>
    </rPh>
    <rPh sb="66" eb="68">
      <t>ジンコウ</t>
    </rPh>
    <rPh sb="68" eb="69">
      <t>ゲン</t>
    </rPh>
    <rPh sb="72" eb="75">
      <t>シヨウリョウ</t>
    </rPh>
    <rPh sb="75" eb="77">
      <t>シュウニュウ</t>
    </rPh>
    <rPh sb="78" eb="79">
      <t>ゲン</t>
    </rPh>
    <rPh sb="91" eb="93">
      <t>ミコ</t>
    </rPh>
    <rPh sb="136" eb="138">
      <t>ルイセキ</t>
    </rPh>
    <rPh sb="138" eb="140">
      <t>ケッソン</t>
    </rPh>
    <rPh sb="140" eb="141">
      <t>キン</t>
    </rPh>
    <rPh sb="141" eb="143">
      <t>ヒリツ</t>
    </rPh>
    <rPh sb="154" eb="156">
      <t>イッパン</t>
    </rPh>
    <rPh sb="156" eb="158">
      <t>カイケイ</t>
    </rPh>
    <rPh sb="158" eb="160">
      <t>クリイレ</t>
    </rPh>
    <rPh sb="160" eb="161">
      <t>キン</t>
    </rPh>
    <rPh sb="162" eb="164">
      <t>イゾン</t>
    </rPh>
    <rPh sb="169" eb="171">
      <t>イジ</t>
    </rPh>
    <rPh sb="179" eb="181">
      <t>リュウドウ</t>
    </rPh>
    <rPh sb="181" eb="183">
      <t>ヒリツ</t>
    </rPh>
    <rPh sb="188" eb="190">
      <t>リュウドウ</t>
    </rPh>
    <rPh sb="190" eb="192">
      <t>フサイ</t>
    </rPh>
    <rPh sb="193" eb="194">
      <t>オモ</t>
    </rPh>
    <rPh sb="195" eb="197">
      <t>キギョウ</t>
    </rPh>
    <rPh sb="197" eb="198">
      <t>サイ</t>
    </rPh>
    <rPh sb="202" eb="204">
      <t>イッパン</t>
    </rPh>
    <rPh sb="204" eb="206">
      <t>カイケイ</t>
    </rPh>
    <rPh sb="206" eb="208">
      <t>クリイレ</t>
    </rPh>
    <rPh sb="208" eb="209">
      <t>キン</t>
    </rPh>
    <rPh sb="212" eb="214">
      <t>シハラ</t>
    </rPh>
    <rPh sb="214" eb="216">
      <t>ノウリョク</t>
    </rPh>
    <rPh sb="217" eb="219">
      <t>カクホ</t>
    </rPh>
    <rPh sb="225" eb="227">
      <t>ゲンキン</t>
    </rPh>
    <rPh sb="227" eb="229">
      <t>リュウホ</t>
    </rPh>
    <rPh sb="230" eb="232">
      <t>ミコ</t>
    </rPh>
    <rPh sb="235" eb="237">
      <t>ジョウキョウ</t>
    </rPh>
    <rPh sb="243" eb="245">
      <t>トウメン</t>
    </rPh>
    <rPh sb="246" eb="247">
      <t>オオ</t>
    </rPh>
    <rPh sb="249" eb="251">
      <t>ゾウゲン</t>
    </rPh>
    <rPh sb="254" eb="256">
      <t>ミコ</t>
    </rPh>
    <rPh sb="269" eb="271">
      <t>ジギョウ</t>
    </rPh>
    <rPh sb="277" eb="279">
      <t>ゼンコク</t>
    </rPh>
    <rPh sb="279" eb="281">
      <t>ヘイキン</t>
    </rPh>
    <rPh sb="289" eb="290">
      <t>ウエ</t>
    </rPh>
    <rPh sb="290" eb="291">
      <t>カイ</t>
    </rPh>
    <rPh sb="329" eb="331">
      <t>ケイヒ</t>
    </rPh>
    <rPh sb="336" eb="339">
      <t>ゲスイドウ</t>
    </rPh>
    <rPh sb="339" eb="342">
      <t>シヨウリョウ</t>
    </rPh>
    <rPh sb="343" eb="344">
      <t>ゾウ</t>
    </rPh>
    <rPh sb="352" eb="353">
      <t>ウエ</t>
    </rPh>
    <rPh sb="353" eb="354">
      <t>カイ</t>
    </rPh>
    <rPh sb="359" eb="361">
      <t>ショウライ</t>
    </rPh>
    <rPh sb="361" eb="362">
      <t>テキ</t>
    </rPh>
    <rPh sb="378" eb="380">
      <t>ミコ</t>
    </rPh>
    <rPh sb="415" eb="417">
      <t>オスイ</t>
    </rPh>
    <rPh sb="417" eb="419">
      <t>ショリ</t>
    </rPh>
    <rPh sb="419" eb="420">
      <t>ヒ</t>
    </rPh>
    <rPh sb="421" eb="422">
      <t>ゾウ</t>
    </rPh>
    <rPh sb="426" eb="428">
      <t>ゼンコク</t>
    </rPh>
    <rPh sb="428" eb="430">
      <t>ヘイキン</t>
    </rPh>
    <rPh sb="439" eb="441">
      <t>ウワマワ</t>
    </rPh>
    <rPh sb="500" eb="502">
      <t>フメイ</t>
    </rPh>
    <rPh sb="502" eb="503">
      <t>スイ</t>
    </rPh>
    <rPh sb="507" eb="509">
      <t>カダイ</t>
    </rPh>
    <rPh sb="516" eb="518">
      <t>タイサク</t>
    </rPh>
    <rPh sb="519" eb="520">
      <t>スス</t>
    </rPh>
    <rPh sb="522" eb="524">
      <t>ヒツヨウ</t>
    </rPh>
    <rPh sb="548" eb="549">
      <t>シタ</t>
    </rPh>
    <rPh sb="556" eb="558">
      <t>シンキ</t>
    </rPh>
    <rPh sb="561" eb="563">
      <t>シュウバン</t>
    </rPh>
    <rPh sb="594" eb="596">
      <t>ソウキ</t>
    </rPh>
    <rPh sb="596" eb="598">
      <t>セツゾク</t>
    </rPh>
    <rPh sb="599" eb="601">
      <t>ソクシン</t>
    </rPh>
    <phoneticPr fontId="15"/>
  </si>
  <si>
    <r>
      <t>①有形固定資産減価償却率は、平成30年度から法適用企業となったことから数値としては小さいが、個々の耐用年数に留意する必要がある。
②管渠老朽化率は、耐用年数を経過した管渠がないため0.00％となっているが、実際の老朽具合について調査等により状況を把握していく必要がある。</t>
    </r>
    <r>
      <rPr>
        <sz val="11"/>
        <color rgb="FFFF0000"/>
        <rFont val="ＭＳ ゴシック"/>
        <family val="3"/>
        <charset val="128"/>
      </rPr>
      <t xml:space="preserve">
</t>
    </r>
    <r>
      <rPr>
        <sz val="11"/>
        <rFont val="ＭＳ ゴシック"/>
        <family val="3"/>
        <charset val="128"/>
      </rPr>
      <t>③管渠改善率は，類似団体平均を上回っている。
　昭和58年度より幹線管渠が整備され、40年以上経過しており、硫化水素による腐食及び老朽化が進んできていることから、適切かつ計画的な管渠の改修・更新を進めていくことが必要である。
　ストックマネジメント計画に基づき、管渠を含めた施設全体の改築・更新を計画的に実施し、施設の効率的な運用及び安定的な機能維持、並びに更新費の平準化を図っていく。</t>
    </r>
    <rPh sb="1" eb="3">
      <t>ユウケイ</t>
    </rPh>
    <rPh sb="3" eb="5">
      <t>コテイ</t>
    </rPh>
    <rPh sb="5" eb="7">
      <t>シサン</t>
    </rPh>
    <rPh sb="7" eb="9">
      <t>ゲンカ</t>
    </rPh>
    <rPh sb="9" eb="11">
      <t>ショウキャク</t>
    </rPh>
    <rPh sb="11" eb="12">
      <t>リツ</t>
    </rPh>
    <rPh sb="14" eb="16">
      <t>ヘイセイ</t>
    </rPh>
    <rPh sb="18" eb="20">
      <t>ネンド</t>
    </rPh>
    <rPh sb="22" eb="23">
      <t>ホウ</t>
    </rPh>
    <rPh sb="23" eb="25">
      <t>テキヨウ</t>
    </rPh>
    <rPh sb="25" eb="27">
      <t>キギョウ</t>
    </rPh>
    <rPh sb="35" eb="37">
      <t>スウチ</t>
    </rPh>
    <rPh sb="41" eb="42">
      <t>チイ</t>
    </rPh>
    <rPh sb="46" eb="48">
      <t>ココ</t>
    </rPh>
    <rPh sb="49" eb="51">
      <t>タイヨウ</t>
    </rPh>
    <rPh sb="51" eb="53">
      <t>ネンスウ</t>
    </rPh>
    <rPh sb="54" eb="56">
      <t>リュウイ</t>
    </rPh>
    <rPh sb="58" eb="60">
      <t>ヒツヨウ</t>
    </rPh>
    <rPh sb="66" eb="67">
      <t>カン</t>
    </rPh>
    <rPh sb="67" eb="68">
      <t>キョ</t>
    </rPh>
    <rPh sb="68" eb="71">
      <t>ロウキュウカ</t>
    </rPh>
    <rPh sb="71" eb="72">
      <t>リツ</t>
    </rPh>
    <rPh sb="74" eb="76">
      <t>タイヨウ</t>
    </rPh>
    <rPh sb="76" eb="78">
      <t>ネンスウ</t>
    </rPh>
    <rPh sb="79" eb="81">
      <t>ケイカ</t>
    </rPh>
    <rPh sb="83" eb="84">
      <t>カン</t>
    </rPh>
    <rPh sb="84" eb="85">
      <t>キョ</t>
    </rPh>
    <rPh sb="103" eb="105">
      <t>ジッサイ</t>
    </rPh>
    <rPh sb="106" eb="108">
      <t>ロウキュウ</t>
    </rPh>
    <rPh sb="108" eb="110">
      <t>グアイ</t>
    </rPh>
    <rPh sb="114" eb="116">
      <t>チョウサ</t>
    </rPh>
    <rPh sb="116" eb="117">
      <t>トウ</t>
    </rPh>
    <rPh sb="120" eb="122">
      <t>ジョウキョウ</t>
    </rPh>
    <rPh sb="123" eb="125">
      <t>ハアク</t>
    </rPh>
    <rPh sb="129" eb="131">
      <t>ヒツヨウ</t>
    </rPh>
    <rPh sb="260" eb="262">
      <t>ケイカク</t>
    </rPh>
    <rPh sb="263" eb="264">
      <t>モト</t>
    </rPh>
    <rPh sb="267" eb="268">
      <t>カン</t>
    </rPh>
    <rPh sb="268" eb="269">
      <t>キョ</t>
    </rPh>
    <rPh sb="270" eb="271">
      <t>フク</t>
    </rPh>
    <rPh sb="273" eb="275">
      <t>シセツ</t>
    </rPh>
    <rPh sb="275" eb="277">
      <t>ゼンタイ</t>
    </rPh>
    <rPh sb="284" eb="287">
      <t>ケイカクテキ</t>
    </rPh>
    <rPh sb="288" eb="290">
      <t>ジッシ</t>
    </rPh>
    <rPh sb="292" eb="294">
      <t>シセツ</t>
    </rPh>
    <rPh sb="323" eb="324">
      <t>ハカ</t>
    </rPh>
    <phoneticPr fontId="15"/>
  </si>
  <si>
    <r>
      <t>　公共下水道事業は、施設整備が先行する事業であり、汚水処理施設整備等に要した建設経費等の回収に長い年月を要する一方で、人口減による使用料収入の減は避けられず、今後も厳しい財務状況が見込まれる。汚水私費の原則からも、一般会計繰入金に依存する財務体質の改善が課題である。</t>
    </r>
    <r>
      <rPr>
        <sz val="11"/>
        <color rgb="FFFF0000"/>
        <rFont val="ＭＳ ゴシック"/>
        <family val="3"/>
        <charset val="128"/>
      </rPr>
      <t xml:space="preserve">
　</t>
    </r>
    <r>
      <rPr>
        <sz val="11"/>
        <rFont val="ＭＳ ゴシック"/>
        <family val="3"/>
        <charset val="128"/>
      </rPr>
      <t>水洗化率が低い状況にあることから、接続推進を図ることで早期の収益化につなげる一方で、経費回収率の推移や人口動態等社会情勢を鑑み、料金体系の改定を令和4年4月に実施したが、今後も見直しを検討する必要がある。
　また、公共下水道施設の老朽化による修繕・更新に伴う経費の増加が見込まれるため、老朽化の状況を把握し、適切かつ計画的な改修・更新を進め、施設の長寿命化と更新費の平準化を図り、突発的な修繕等を未然に防ぐとともに、更新投資等に充てる財源を確保していく必要がある。</t>
    </r>
    <rPh sb="55" eb="57">
      <t>イッポウ</t>
    </rPh>
    <rPh sb="59" eb="62">
      <t>ジンコウゲン</t>
    </rPh>
    <rPh sb="65" eb="68">
      <t>シヨウリョウ</t>
    </rPh>
    <rPh sb="68" eb="70">
      <t>シュウニュウ</t>
    </rPh>
    <rPh sb="71" eb="72">
      <t>ゲン</t>
    </rPh>
    <rPh sb="73" eb="74">
      <t>サ</t>
    </rPh>
    <rPh sb="79" eb="81">
      <t>コンゴ</t>
    </rPh>
    <rPh sb="82" eb="83">
      <t>キビ</t>
    </rPh>
    <rPh sb="85" eb="87">
      <t>ザイム</t>
    </rPh>
    <rPh sb="87" eb="89">
      <t>ジョウキョウ</t>
    </rPh>
    <rPh sb="90" eb="92">
      <t>ミコ</t>
    </rPh>
    <rPh sb="96" eb="98">
      <t>オスイ</t>
    </rPh>
    <rPh sb="101" eb="103">
      <t>ゲンソク</t>
    </rPh>
    <rPh sb="107" eb="109">
      <t>イッパン</t>
    </rPh>
    <rPh sb="109" eb="111">
      <t>カイケイ</t>
    </rPh>
    <rPh sb="111" eb="113">
      <t>クリイレ</t>
    </rPh>
    <rPh sb="113" eb="114">
      <t>キン</t>
    </rPh>
    <rPh sb="115" eb="117">
      <t>イソン</t>
    </rPh>
    <rPh sb="119" eb="121">
      <t>ザイム</t>
    </rPh>
    <rPh sb="121" eb="123">
      <t>タイシツ</t>
    </rPh>
    <rPh sb="124" eb="126">
      <t>カイゼン</t>
    </rPh>
    <rPh sb="127" eb="129">
      <t>カダイ</t>
    </rPh>
    <rPh sb="135" eb="138">
      <t>スイセンカ</t>
    </rPh>
    <rPh sb="138" eb="139">
      <t>リツ</t>
    </rPh>
    <rPh sb="140" eb="141">
      <t>ヒク</t>
    </rPh>
    <rPh sb="142" eb="144">
      <t>ジョウキョウ</t>
    </rPh>
    <rPh sb="152" eb="154">
      <t>セツゾク</t>
    </rPh>
    <rPh sb="154" eb="156">
      <t>スイシン</t>
    </rPh>
    <rPh sb="157" eb="158">
      <t>ハカ</t>
    </rPh>
    <rPh sb="162" eb="164">
      <t>ソウキ</t>
    </rPh>
    <rPh sb="165" eb="168">
      <t>シュウエキカ</t>
    </rPh>
    <rPh sb="173" eb="175">
      <t>イッポウ</t>
    </rPh>
    <rPh sb="177" eb="179">
      <t>ケイヒ</t>
    </rPh>
    <rPh sb="179" eb="181">
      <t>カイシュウ</t>
    </rPh>
    <rPh sb="181" eb="182">
      <t>リツ</t>
    </rPh>
    <rPh sb="183" eb="185">
      <t>スイイ</t>
    </rPh>
    <rPh sb="186" eb="188">
      <t>ジンコウ</t>
    </rPh>
    <rPh sb="188" eb="190">
      <t>ドウタイ</t>
    </rPh>
    <rPh sb="190" eb="191">
      <t>トウ</t>
    </rPh>
    <rPh sb="191" eb="193">
      <t>シャカイ</t>
    </rPh>
    <rPh sb="193" eb="195">
      <t>ジョウセイ</t>
    </rPh>
    <rPh sb="196" eb="197">
      <t>カンガ</t>
    </rPh>
    <rPh sb="199" eb="201">
      <t>リョウキン</t>
    </rPh>
    <rPh sb="201" eb="203">
      <t>タイケイ</t>
    </rPh>
    <rPh sb="204" eb="206">
      <t>カイテイ</t>
    </rPh>
    <rPh sb="207" eb="209">
      <t>レイワ</t>
    </rPh>
    <rPh sb="210" eb="211">
      <t>トシ</t>
    </rPh>
    <rPh sb="212" eb="213">
      <t>ガツ</t>
    </rPh>
    <rPh sb="214" eb="216">
      <t>ジッシ</t>
    </rPh>
    <rPh sb="220" eb="222">
      <t>コンゴ</t>
    </rPh>
    <rPh sb="223" eb="225">
      <t>ミナオ</t>
    </rPh>
    <rPh sb="227" eb="229">
      <t>ケントウ</t>
    </rPh>
    <rPh sb="231" eb="233">
      <t>ヒツヨウ</t>
    </rPh>
    <rPh sb="325" eb="328">
      <t>トッパツテキ</t>
    </rPh>
    <rPh sb="329" eb="331">
      <t>シュウゼン</t>
    </rPh>
    <rPh sb="331" eb="332">
      <t>トウ</t>
    </rPh>
    <rPh sb="333" eb="335">
      <t>ミゼン</t>
    </rPh>
    <rPh sb="336" eb="337">
      <t>フセ</t>
    </rPh>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</si>
</sst>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0;&quot;△&quot;#,##0.00"/>
    <numFmt numFmtId="177" formatCode="#,##0;&quot;△&quot;#,##0"/>
    <numFmt numFmtId="178" formatCode="&quot;R&quot;yy"/>
    <numFmt numFmtId="179" formatCode="0.00_);[Red]\(0.00\)"/>
    <numFmt numFmtId="180" formatCode="#,##0.00;&quot;△&quot;#,##0.00;&quot;-&quot;"/>
  </numFmts>
  <fonts count="21" x14ac:knownFonts="1">
    <font>
      <sz val="11"/>
      <color theme="1"/>
      <name val="ＭＳ Ｐゴシック"/>
      <family val="3"/>
    </font>
    <font>
      <sz val="6"/>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name val="ＭＳ ゴシック"/>
      <family val="3"/>
    </font>
    <font>
      <sz val="11"/>
      <color rgb="FFFF0000"/>
      <name val="ＭＳ ゴシック"/>
      <family val="3"/>
    </font>
    <font>
      <sz val="11"/>
      <color theme="1"/>
      <name val="ＭＳ Ｐゴシック"/>
      <family val="3"/>
    </font>
    <font>
      <sz val="6"/>
      <name val="游ゴシック"/>
      <family val="3"/>
      <charset val="128"/>
    </font>
    <font>
      <b/>
      <vertAlign val="superscript"/>
      <sz val="11"/>
      <color theme="1"/>
      <name val="ＭＳ ゴシック"/>
      <family val="3"/>
      <charset val="128"/>
    </font>
    <font>
      <b/>
      <sz val="11"/>
      <color theme="1"/>
      <name val="ＭＳ ゴシック"/>
      <family val="3"/>
      <charset val="128"/>
    </font>
    <font>
      <b/>
      <vertAlign val="superscript"/>
      <sz val="12"/>
      <color theme="1"/>
      <name val="ＭＳ ゴシック"/>
      <family val="3"/>
      <charset val="128"/>
    </font>
    <font>
      <sz val="11"/>
      <name val="ＭＳ ゴシック"/>
      <family val="3"/>
      <charset val="128"/>
    </font>
    <font>
      <sz val="11"/>
      <color rgb="FFFF000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59999389629810485"/>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4" fillId="0" borderId="0" applyFont="0" applyFill="0" applyBorder="0" applyAlignment="0" applyProtection="0">
      <alignment vertical="center"/>
    </xf>
  </cellStyleXfs>
  <cellXfs count="80">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8" fillId="0" borderId="0" xfId="0" applyFont="1">
      <alignment vertical="center"/>
    </xf>
    <xf numFmtId="0" fontId="3" fillId="0" borderId="8" xfId="0" applyFont="1" applyBorder="1">
      <alignment vertical="center"/>
    </xf>
    <xf numFmtId="0" fontId="3" fillId="0" borderId="9" xfId="0" applyFont="1" applyBorder="1">
      <alignment vertical="center"/>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Fill="1" applyBorder="1" applyAlignment="1">
      <alignment vertical="center" shrinkToFit="1"/>
    </xf>
    <xf numFmtId="0" fontId="0" fillId="0" borderId="2" xfId="0" applyBorder="1" applyAlignment="1">
      <alignment vertical="center" shrinkToFit="1"/>
    </xf>
    <xf numFmtId="178" fontId="0" fillId="0" borderId="2" xfId="0" applyNumberFormat="1" applyBorder="1">
      <alignment vertical="center"/>
    </xf>
    <xf numFmtId="0" fontId="0" fillId="3" borderId="2" xfId="0" applyFill="1" applyBorder="1" applyAlignment="1">
      <alignment vertical="center" shrinkToFit="1"/>
    </xf>
    <xf numFmtId="176" fontId="0" fillId="5" borderId="2" xfId="1" applyNumberFormat="1" applyFont="1" applyFill="1" applyBorder="1" applyAlignment="1">
      <alignment vertical="center" shrinkToFit="1"/>
    </xf>
    <xf numFmtId="176" fontId="0" fillId="0" borderId="2" xfId="1" applyNumberFormat="1" applyFont="1" applyBorder="1" applyAlignment="1">
      <alignment vertical="center" shrinkToFit="1"/>
    </xf>
    <xf numFmtId="179" fontId="0" fillId="0" borderId="0" xfId="0" applyNumberFormat="1">
      <alignment vertical="center"/>
    </xf>
    <xf numFmtId="0" fontId="6" fillId="0" borderId="0" xfId="0" applyFont="1">
      <alignment vertical="center"/>
    </xf>
    <xf numFmtId="180" fontId="0" fillId="5" borderId="2" xfId="1" applyNumberFormat="1" applyFont="1" applyFill="1" applyBorder="1" applyAlignment="1">
      <alignment vertical="center" shrinkToFit="1"/>
    </xf>
    <xf numFmtId="0" fontId="3" fillId="0" borderId="6" xfId="0" applyFont="1" applyBorder="1" applyAlignment="1">
      <alignment horizontal="left" vertical="center"/>
    </xf>
    <xf numFmtId="0" fontId="4" fillId="0" borderId="0" xfId="0" applyFont="1" applyAlignment="1">
      <alignment horizontal="center" vertical="center"/>
    </xf>
    <xf numFmtId="0" fontId="5" fillId="0" borderId="0" xfId="0" applyFont="1" applyAlignment="1">
      <alignment horizontal="left"/>
    </xf>
    <xf numFmtId="0" fontId="5" fillId="0" borderId="1" xfId="0" applyFont="1" applyBorder="1" applyAlignment="1">
      <alignment horizontal="left"/>
    </xf>
    <xf numFmtId="0" fontId="5" fillId="0" borderId="3"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4" xfId="0" applyFont="1" applyBorder="1" applyAlignment="1">
      <alignment horizontal="center" vertical="center"/>
    </xf>
    <xf numFmtId="0" fontId="5" fillId="0" borderId="0" xfId="0" applyFont="1" applyAlignment="1">
      <alignment horizontal="center" vertical="center"/>
    </xf>
    <xf numFmtId="0" fontId="5" fillId="0" borderId="8" xfId="0" applyFont="1" applyBorder="1" applyAlignment="1">
      <alignment horizontal="center" vertical="center"/>
    </xf>
    <xf numFmtId="0" fontId="11" fillId="0" borderId="3" xfId="0" applyFont="1" applyBorder="1" applyAlignment="1">
      <alignment horizontal="left" vertical="center"/>
    </xf>
    <xf numFmtId="0" fontId="11" fillId="0" borderId="6" xfId="0" applyFont="1" applyBorder="1" applyAlignment="1">
      <alignment horizontal="left" vertical="center"/>
    </xf>
    <xf numFmtId="0" fontId="11" fillId="0" borderId="7" xfId="0" applyFont="1" applyBorder="1" applyAlignment="1">
      <alignment horizontal="left" vertical="center"/>
    </xf>
    <xf numFmtId="0" fontId="11" fillId="0" borderId="4" xfId="0" applyFont="1" applyBorder="1" applyAlignment="1">
      <alignment horizontal="left" vertical="center"/>
    </xf>
    <xf numFmtId="0" fontId="11" fillId="0" borderId="0" xfId="0" applyFont="1" applyAlignment="1">
      <alignment horizontal="left" vertical="center"/>
    </xf>
    <xf numFmtId="0" fontId="11" fillId="0" borderId="8" xfId="0" applyFont="1" applyBorder="1" applyAlignment="1">
      <alignment horizontal="left" vertical="center"/>
    </xf>
    <xf numFmtId="0" fontId="12" fillId="0" borderId="4" xfId="0" applyFont="1" applyBorder="1" applyAlignment="1" applyProtection="1">
      <alignment horizontal="left" vertical="top" wrapText="1"/>
      <protection locked="0"/>
    </xf>
    <xf numFmtId="0" fontId="13" fillId="0" borderId="0" xfId="0" applyFont="1" applyAlignment="1" applyProtection="1">
      <alignment horizontal="left" vertical="top" wrapText="1"/>
      <protection locked="0"/>
    </xf>
    <xf numFmtId="0" fontId="13" fillId="0" borderId="8" xfId="0" applyFont="1" applyBorder="1" applyAlignment="1" applyProtection="1">
      <alignment horizontal="left" vertical="top" wrapText="1"/>
      <protection locked="0"/>
    </xf>
    <xf numFmtId="0" fontId="13" fillId="0" borderId="4" xfId="0" applyFont="1" applyBorder="1" applyAlignment="1" applyProtection="1">
      <alignment horizontal="left" vertical="top" wrapText="1"/>
      <protection locked="0"/>
    </xf>
    <xf numFmtId="0" fontId="13" fillId="0" borderId="5" xfId="0" applyFont="1" applyBorder="1" applyAlignment="1" applyProtection="1">
      <alignment horizontal="left" vertical="top" wrapText="1"/>
      <protection locked="0"/>
    </xf>
    <xf numFmtId="0" fontId="13" fillId="0" borderId="1" xfId="0" applyFont="1" applyBorder="1" applyAlignment="1" applyProtection="1">
      <alignment horizontal="left" vertical="top" wrapText="1"/>
      <protection locked="0"/>
    </xf>
    <xf numFmtId="0" fontId="13" fillId="0" borderId="9" xfId="0" applyFont="1" applyBorder="1" applyAlignment="1" applyProtection="1">
      <alignment horizontal="left" vertical="top" wrapText="1"/>
      <protection locked="0"/>
    </xf>
    <xf numFmtId="177" fontId="3" fillId="0" borderId="2" xfId="0" applyNumberFormat="1" applyFont="1" applyBorder="1" applyAlignment="1" applyProtection="1">
      <alignment horizontal="center" vertical="center"/>
      <protection hidden="1"/>
    </xf>
    <xf numFmtId="176" fontId="3" fillId="0" borderId="2" xfId="0" applyNumberFormat="1" applyFont="1" applyBorder="1" applyAlignment="1" applyProtection="1">
      <alignment horizontal="center" vertical="center"/>
      <protection hidden="1"/>
    </xf>
    <xf numFmtId="0" fontId="2" fillId="0" borderId="5" xfId="0"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0" borderId="9" xfId="0" applyFont="1" applyBorder="1" applyAlignment="1">
      <alignment horizontal="left" vertical="center"/>
    </xf>
    <xf numFmtId="0" fontId="2" fillId="2" borderId="2" xfId="0" applyFont="1" applyFill="1" applyBorder="1" applyAlignment="1">
      <alignment horizontal="center" vertical="center" shrinkToFit="1"/>
    </xf>
    <xf numFmtId="0" fontId="10" fillId="0" borderId="4"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8" xfId="0" applyFont="1" applyBorder="1" applyAlignment="1">
      <alignment horizontal="left" vertical="center"/>
    </xf>
    <xf numFmtId="0" fontId="9" fillId="0" borderId="4"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8" xfId="0" applyFont="1" applyBorder="1" applyAlignment="1">
      <alignment horizontal="left" vertical="center"/>
    </xf>
    <xf numFmtId="0" fontId="3" fillId="0" borderId="2" xfId="0" applyFont="1" applyBorder="1" applyAlignment="1" applyProtection="1">
      <alignment horizontal="center" vertical="center"/>
      <protection hidden="1"/>
    </xf>
    <xf numFmtId="0" fontId="3" fillId="0" borderId="2" xfId="0" applyFont="1" applyBorder="1" applyAlignment="1" applyProtection="1">
      <alignment horizontal="center" vertical="center" shrinkToFit="1"/>
      <protection hidden="1"/>
    </xf>
    <xf numFmtId="0" fontId="5" fillId="0" borderId="3" xfId="0" applyFont="1" applyBorder="1" applyAlignment="1">
      <alignment horizontal="left" vertical="center"/>
    </xf>
    <xf numFmtId="0" fontId="5" fillId="0" borderId="6" xfId="0" applyFont="1" applyBorder="1" applyAlignment="1">
      <alignment horizontal="left" vertical="center"/>
    </xf>
    <xf numFmtId="0" fontId="5" fillId="0" borderId="7" xfId="0" applyFont="1" applyBorder="1" applyAlignment="1">
      <alignment horizontal="left" vertical="center"/>
    </xf>
    <xf numFmtId="49" fontId="2" fillId="0" borderId="1" xfId="0" applyNumberFormat="1" applyFont="1" applyBorder="1" applyAlignment="1" applyProtection="1">
      <alignment horizontal="left" vertical="center"/>
      <protection hidden="1"/>
    </xf>
    <xf numFmtId="0" fontId="0" fillId="3" borderId="3"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5"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0" fillId="3" borderId="2"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0.17</c:v>
                </c:pt>
                <c:pt idx="1">
                  <c:v>0.08</c:v>
                </c:pt>
                <c:pt idx="2">
                  <c:v>0.15</c:v>
                </c:pt>
                <c:pt idx="3" formatCode="#,##0.00;&quot;△&quot;#,##0.00">
                  <c:v>0</c:v>
                </c:pt>
                <c:pt idx="4">
                  <c:v>0.09</c:v>
                </c:pt>
              </c:numCache>
            </c:numRef>
          </c:val>
          <c:extLst>
            <c:ext xmlns:c16="http://schemas.microsoft.com/office/drawing/2014/chart" uri="{C3380CC4-5D6E-409C-BE32-E72D297353CC}">
              <c16:uniqueId val="{00000000-C121-4D31-A80A-43C2DAB72C1F}"/>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0.15</c:v>
                </c:pt>
                <c:pt idx="1">
                  <c:v>0.17</c:v>
                </c:pt>
                <c:pt idx="2">
                  <c:v>0.13</c:v>
                </c:pt>
                <c:pt idx="3">
                  <c:v>0.06</c:v>
                </c:pt>
                <c:pt idx="4">
                  <c:v>0.08</c:v>
                </c:pt>
              </c:numCache>
            </c:numRef>
          </c:val>
          <c:smooth val="0"/>
          <c:extLst>
            <c:ext xmlns:c16="http://schemas.microsoft.com/office/drawing/2014/chart" uri="{C3380CC4-5D6E-409C-BE32-E72D297353CC}">
              <c16:uniqueId val="{00000001-C121-4D31-A80A-43C2DAB72C1F}"/>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32" l="0.70000000000000062" r="0.70000000000000062" t="0.75000000000001132" header="0.30000000000000032" footer="0.30000000000000032"/>
    <c:pageSetup orientation="landscape"/>
  </c:printSettings>
  <c:extLst/>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91.4</c:v>
                </c:pt>
                <c:pt idx="1">
                  <c:v>82.73</c:v>
                </c:pt>
                <c:pt idx="2">
                  <c:v>77.72</c:v>
                </c:pt>
                <c:pt idx="3">
                  <c:v>83.05</c:v>
                </c:pt>
                <c:pt idx="4">
                  <c:v>88.31</c:v>
                </c:pt>
              </c:numCache>
            </c:numRef>
          </c:val>
          <c:extLst>
            <c:ext xmlns:c16="http://schemas.microsoft.com/office/drawing/2014/chart" uri="{C3380CC4-5D6E-409C-BE32-E72D297353CC}">
              <c16:uniqueId val="{00000000-1B9F-4EAB-AD84-8E4C8416A3FD}"/>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61.51</c:v>
                </c:pt>
                <c:pt idx="1">
                  <c:v>64.92</c:v>
                </c:pt>
                <c:pt idx="2">
                  <c:v>64.14</c:v>
                </c:pt>
                <c:pt idx="3">
                  <c:v>63.71</c:v>
                </c:pt>
                <c:pt idx="4">
                  <c:v>64.95</c:v>
                </c:pt>
              </c:numCache>
            </c:numRef>
          </c:val>
          <c:smooth val="0"/>
          <c:extLst>
            <c:ext xmlns:c16="http://schemas.microsoft.com/office/drawing/2014/chart" uri="{C3380CC4-5D6E-409C-BE32-E72D297353CC}">
              <c16:uniqueId val="{00000001-1B9F-4EAB-AD84-8E4C8416A3FD}"/>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90.52</c:v>
                </c:pt>
                <c:pt idx="1">
                  <c:v>91.77</c:v>
                </c:pt>
                <c:pt idx="2">
                  <c:v>92.17</c:v>
                </c:pt>
                <c:pt idx="3">
                  <c:v>91.9</c:v>
                </c:pt>
                <c:pt idx="4">
                  <c:v>92.35</c:v>
                </c:pt>
              </c:numCache>
            </c:numRef>
          </c:val>
          <c:extLst>
            <c:ext xmlns:c16="http://schemas.microsoft.com/office/drawing/2014/chart" uri="{C3380CC4-5D6E-409C-BE32-E72D297353CC}">
              <c16:uniqueId val="{00000000-E32F-4339-BB29-860966E87B80}"/>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85.82</c:v>
                </c:pt>
                <c:pt idx="1">
                  <c:v>92.88</c:v>
                </c:pt>
                <c:pt idx="2">
                  <c:v>92.9</c:v>
                </c:pt>
                <c:pt idx="3">
                  <c:v>92.89</c:v>
                </c:pt>
                <c:pt idx="4">
                  <c:v>93.08</c:v>
                </c:pt>
              </c:numCache>
            </c:numRef>
          </c:val>
          <c:smooth val="0"/>
          <c:extLst>
            <c:ext xmlns:c16="http://schemas.microsoft.com/office/drawing/2014/chart" uri="{C3380CC4-5D6E-409C-BE32-E72D297353CC}">
              <c16:uniqueId val="{00000001-E32F-4339-BB29-860966E87B80}"/>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100.14</c:v>
                </c:pt>
                <c:pt idx="1">
                  <c:v>103.66</c:v>
                </c:pt>
                <c:pt idx="2">
                  <c:v>101.03</c:v>
                </c:pt>
                <c:pt idx="3">
                  <c:v>99.6</c:v>
                </c:pt>
                <c:pt idx="4">
                  <c:v>101.04</c:v>
                </c:pt>
              </c:numCache>
            </c:numRef>
          </c:val>
          <c:extLst>
            <c:ext xmlns:c16="http://schemas.microsoft.com/office/drawing/2014/chart" uri="{C3380CC4-5D6E-409C-BE32-E72D297353CC}">
              <c16:uniqueId val="{00000000-C78D-47AB-9931-4A404A39276F}"/>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109.91</c:v>
                </c:pt>
                <c:pt idx="1">
                  <c:v>108.04</c:v>
                </c:pt>
                <c:pt idx="2">
                  <c:v>107.49</c:v>
                </c:pt>
                <c:pt idx="3">
                  <c:v>107.64</c:v>
                </c:pt>
                <c:pt idx="4">
                  <c:v>106.35</c:v>
                </c:pt>
              </c:numCache>
            </c:numRef>
          </c:val>
          <c:smooth val="0"/>
          <c:extLst>
            <c:ext xmlns:c16="http://schemas.microsoft.com/office/drawing/2014/chart" uri="{C3380CC4-5D6E-409C-BE32-E72D297353CC}">
              <c16:uniqueId val="{00000001-C78D-47AB-9931-4A404A39276F}"/>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77" l="0.70000000000000062" r="0.70000000000000062" t="0.75000000000001077" header="0.30000000000000032" footer="0.30000000000000032"/>
    <c:pageSetup orientation="landscape"/>
  </c:printSettings>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9.81</c:v>
                </c:pt>
                <c:pt idx="1">
                  <c:v>12.16</c:v>
                </c:pt>
                <c:pt idx="2">
                  <c:v>15.26</c:v>
                </c:pt>
                <c:pt idx="3">
                  <c:v>18.350000000000001</c:v>
                </c:pt>
                <c:pt idx="4">
                  <c:v>20.62</c:v>
                </c:pt>
              </c:numCache>
            </c:numRef>
          </c:val>
          <c:extLst>
            <c:ext xmlns:c16="http://schemas.microsoft.com/office/drawing/2014/chart" uri="{C3380CC4-5D6E-409C-BE32-E72D297353CC}">
              <c16:uniqueId val="{00000000-C361-482D-8CE5-209516F3E4CA}"/>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15.29</c:v>
                </c:pt>
                <c:pt idx="1">
                  <c:v>25.66</c:v>
                </c:pt>
                <c:pt idx="2">
                  <c:v>27.46</c:v>
                </c:pt>
                <c:pt idx="3">
                  <c:v>29.93</c:v>
                </c:pt>
                <c:pt idx="4">
                  <c:v>31.89</c:v>
                </c:pt>
              </c:numCache>
            </c:numRef>
          </c:val>
          <c:smooth val="0"/>
          <c:extLst>
            <c:ext xmlns:c16="http://schemas.microsoft.com/office/drawing/2014/chart" uri="{C3380CC4-5D6E-409C-BE32-E72D297353CC}">
              <c16:uniqueId val="{00000001-C361-482D-8CE5-209516F3E4CA}"/>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DE5-42E9-B66F-9829E977ACCB}"/>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0.11</c:v>
                </c:pt>
                <c:pt idx="1">
                  <c:v>1.61</c:v>
                </c:pt>
                <c:pt idx="2">
                  <c:v>2.08</c:v>
                </c:pt>
                <c:pt idx="3">
                  <c:v>2.74</c:v>
                </c:pt>
                <c:pt idx="4">
                  <c:v>3.24</c:v>
                </c:pt>
              </c:numCache>
            </c:numRef>
          </c:val>
          <c:smooth val="0"/>
          <c:extLst>
            <c:ext xmlns:c16="http://schemas.microsoft.com/office/drawing/2014/chart" uri="{C3380CC4-5D6E-409C-BE32-E72D297353CC}">
              <c16:uniqueId val="{00000001-0DE5-42E9-B66F-9829E977ACCB}"/>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21" l="0.70000000000000062" r="0.70000000000000062" t="0.75000000000001121" header="0.30000000000000032" footer="0.30000000000000032"/>
    <c:pageSetup orientation="landscape"/>
  </c:printSettings>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6AE-4F81-8C23-24BF83604430}"/>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9.42</c:v>
                </c:pt>
                <c:pt idx="1">
                  <c:v>4.49</c:v>
                </c:pt>
                <c:pt idx="2">
                  <c:v>5.41</c:v>
                </c:pt>
                <c:pt idx="3">
                  <c:v>5.61</c:v>
                </c:pt>
                <c:pt idx="4">
                  <c:v>6.26</c:v>
                </c:pt>
              </c:numCache>
            </c:numRef>
          </c:val>
          <c:smooth val="0"/>
          <c:extLst>
            <c:ext xmlns:c16="http://schemas.microsoft.com/office/drawing/2014/chart" uri="{C3380CC4-5D6E-409C-BE32-E72D297353CC}">
              <c16:uniqueId val="{00000001-36AE-4F81-8C23-24BF83604430}"/>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64.7</c:v>
                </c:pt>
                <c:pt idx="1">
                  <c:v>71.13</c:v>
                </c:pt>
                <c:pt idx="2">
                  <c:v>65.44</c:v>
                </c:pt>
                <c:pt idx="3">
                  <c:v>60</c:v>
                </c:pt>
                <c:pt idx="4">
                  <c:v>47.33</c:v>
                </c:pt>
              </c:numCache>
            </c:numRef>
          </c:val>
          <c:extLst>
            <c:ext xmlns:c16="http://schemas.microsoft.com/office/drawing/2014/chart" uri="{C3380CC4-5D6E-409C-BE32-E72D297353CC}">
              <c16:uniqueId val="{00000000-F218-4397-A674-617669C801B8}"/>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47.61</c:v>
                </c:pt>
                <c:pt idx="1">
                  <c:v>68.53</c:v>
                </c:pt>
                <c:pt idx="2">
                  <c:v>69.180000000000007</c:v>
                </c:pt>
                <c:pt idx="3">
                  <c:v>76.319999999999993</c:v>
                </c:pt>
                <c:pt idx="4">
                  <c:v>80.33</c:v>
                </c:pt>
              </c:numCache>
            </c:numRef>
          </c:val>
          <c:smooth val="0"/>
          <c:extLst>
            <c:ext xmlns:c16="http://schemas.microsoft.com/office/drawing/2014/chart" uri="{C3380CC4-5D6E-409C-BE32-E72D297353CC}">
              <c16:uniqueId val="{00000001-F218-4397-A674-617669C801B8}"/>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848.59</c:v>
                </c:pt>
                <c:pt idx="1">
                  <c:v>371.43</c:v>
                </c:pt>
                <c:pt idx="2">
                  <c:v>795.63</c:v>
                </c:pt>
                <c:pt idx="3">
                  <c:v>901.36</c:v>
                </c:pt>
                <c:pt idx="4">
                  <c:v>840.72</c:v>
                </c:pt>
              </c:numCache>
            </c:numRef>
          </c:val>
          <c:extLst>
            <c:ext xmlns:c16="http://schemas.microsoft.com/office/drawing/2014/chart" uri="{C3380CC4-5D6E-409C-BE32-E72D297353CC}">
              <c16:uniqueId val="{00000000-8AC3-473A-8654-628EEFD4E74A}"/>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1092.22</c:v>
                </c:pt>
                <c:pt idx="1">
                  <c:v>825.1</c:v>
                </c:pt>
                <c:pt idx="2">
                  <c:v>789.87</c:v>
                </c:pt>
                <c:pt idx="3">
                  <c:v>749.43</c:v>
                </c:pt>
                <c:pt idx="4">
                  <c:v>698.04</c:v>
                </c:pt>
              </c:numCache>
            </c:numRef>
          </c:val>
          <c:smooth val="0"/>
          <c:extLst>
            <c:ext xmlns:c16="http://schemas.microsoft.com/office/drawing/2014/chart" uri="{C3380CC4-5D6E-409C-BE32-E72D297353CC}">
              <c16:uniqueId val="{00000001-8AC3-473A-8654-628EEFD4E74A}"/>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99.65</c:v>
                </c:pt>
                <c:pt idx="1">
                  <c:v>96.27</c:v>
                </c:pt>
                <c:pt idx="2">
                  <c:v>100.21</c:v>
                </c:pt>
                <c:pt idx="3">
                  <c:v>100.48</c:v>
                </c:pt>
                <c:pt idx="4">
                  <c:v>100.31</c:v>
                </c:pt>
              </c:numCache>
            </c:numRef>
          </c:val>
          <c:extLst>
            <c:ext xmlns:c16="http://schemas.microsoft.com/office/drawing/2014/chart" uri="{C3380CC4-5D6E-409C-BE32-E72D297353CC}">
              <c16:uniqueId val="{00000000-20E0-4CE2-9339-BD7C158E5620}"/>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97.53</c:v>
                </c:pt>
                <c:pt idx="1">
                  <c:v>97.07</c:v>
                </c:pt>
                <c:pt idx="2">
                  <c:v>98.06</c:v>
                </c:pt>
                <c:pt idx="3">
                  <c:v>98.46</c:v>
                </c:pt>
                <c:pt idx="4">
                  <c:v>97.98</c:v>
                </c:pt>
              </c:numCache>
            </c:numRef>
          </c:val>
          <c:smooth val="0"/>
          <c:extLst>
            <c:ext xmlns:c16="http://schemas.microsoft.com/office/drawing/2014/chart" uri="{C3380CC4-5D6E-409C-BE32-E72D297353CC}">
              <c16:uniqueId val="{00000001-20E0-4CE2-9339-BD7C158E5620}"/>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156.25</c:v>
                </c:pt>
                <c:pt idx="1">
                  <c:v>161.96</c:v>
                </c:pt>
                <c:pt idx="2">
                  <c:v>175.93</c:v>
                </c:pt>
                <c:pt idx="3">
                  <c:v>179.87</c:v>
                </c:pt>
                <c:pt idx="4">
                  <c:v>180.46</c:v>
                </c:pt>
              </c:numCache>
            </c:numRef>
          </c:val>
          <c:extLst>
            <c:ext xmlns:c16="http://schemas.microsoft.com/office/drawing/2014/chart" uri="{C3380CC4-5D6E-409C-BE32-E72D297353CC}">
              <c16:uniqueId val="{00000000-02B6-4F7F-9D3E-1BDAAE15FEF0}"/>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155.83000000000001</c:v>
                </c:pt>
                <c:pt idx="1">
                  <c:v>157.81</c:v>
                </c:pt>
                <c:pt idx="2">
                  <c:v>157.37</c:v>
                </c:pt>
                <c:pt idx="3">
                  <c:v>157.44999999999999</c:v>
                </c:pt>
                <c:pt idx="4">
                  <c:v>159.75</c:v>
                </c:pt>
              </c:numCache>
            </c:numRef>
          </c:val>
          <c:smooth val="0"/>
          <c:extLst>
            <c:ext xmlns:c16="http://schemas.microsoft.com/office/drawing/2014/chart" uri="{C3380CC4-5D6E-409C-BE32-E72D297353CC}">
              <c16:uniqueId val="{00000001-02B6-4F7F-9D3E-1BDAAE15FEF0}"/>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0</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0</xdr:rowOff>
    </xdr:from>
    <xdr:to>
      <xdr:col>20</xdr:col>
      <xdr:colOff>0</xdr:colOff>
      <xdr:row>78</xdr:row>
      <xdr:rowOff>0</xdr:rowOff>
    </xdr:to>
    <xdr:graphicFrame macro="">
      <xdr:nvGraphicFramePr>
        <xdr:cNvPr id="4" name="グラフ 9">
          <a:extLst>
            <a:ext uri="{FF2B5EF4-FFF2-40B4-BE49-F238E27FC236}">
              <a16:creationId xmlns:a16="http://schemas.microsoft.com/office/drawing/2014/main" id="{00000000-0008-0000-00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71120</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15</xdr:row>
      <xdr:rowOff>171450</xdr:rowOff>
    </xdr:from>
    <xdr:to>
      <xdr:col>31</xdr:col>
      <xdr:colOff>0</xdr:colOff>
      <xdr:row>33</xdr:row>
      <xdr:rowOff>1270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171450</xdr:rowOff>
    </xdr:from>
    <xdr:to>
      <xdr:col>46</xdr:col>
      <xdr:colOff>0</xdr:colOff>
      <xdr:row>33</xdr:row>
      <xdr:rowOff>1270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171450</xdr:rowOff>
    </xdr:from>
    <xdr:to>
      <xdr:col>61</xdr:col>
      <xdr:colOff>0</xdr:colOff>
      <xdr:row>33</xdr:row>
      <xdr:rowOff>1270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171450</xdr:rowOff>
    </xdr:from>
    <xdr:to>
      <xdr:col>16</xdr:col>
      <xdr:colOff>0</xdr:colOff>
      <xdr:row>55</xdr:row>
      <xdr:rowOff>1270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171450</xdr:rowOff>
    </xdr:from>
    <xdr:to>
      <xdr:col>31</xdr:col>
      <xdr:colOff>0</xdr:colOff>
      <xdr:row>55</xdr:row>
      <xdr:rowOff>1270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171450</xdr:rowOff>
    </xdr:from>
    <xdr:to>
      <xdr:col>46</xdr:col>
      <xdr:colOff>0</xdr:colOff>
      <xdr:row>55</xdr:row>
      <xdr:rowOff>1270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171450</xdr:rowOff>
    </xdr:from>
    <xdr:to>
      <xdr:col>61</xdr:col>
      <xdr:colOff>0</xdr:colOff>
      <xdr:row>55</xdr:row>
      <xdr:rowOff>1270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71120</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16</xdr:row>
      <xdr:rowOff>0</xdr:rowOff>
    </xdr:from>
    <xdr:to>
      <xdr:col>46</xdr:col>
      <xdr:colOff>0</xdr:colOff>
      <xdr:row>17</xdr:row>
      <xdr:rowOff>71120</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16</xdr:row>
      <xdr:rowOff>0</xdr:rowOff>
    </xdr:from>
    <xdr:to>
      <xdr:col>61</xdr:col>
      <xdr:colOff>0</xdr:colOff>
      <xdr:row>17</xdr:row>
      <xdr:rowOff>71120</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38</xdr:row>
      <xdr:rowOff>0</xdr:rowOff>
    </xdr:from>
    <xdr:to>
      <xdr:col>16</xdr:col>
      <xdr:colOff>0</xdr:colOff>
      <xdr:row>39</xdr:row>
      <xdr:rowOff>71120</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38</xdr:row>
      <xdr:rowOff>0</xdr:rowOff>
    </xdr:from>
    <xdr:to>
      <xdr:col>31</xdr:col>
      <xdr:colOff>0</xdr:colOff>
      <xdr:row>39</xdr:row>
      <xdr:rowOff>71120</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38</xdr:row>
      <xdr:rowOff>0</xdr:rowOff>
    </xdr:from>
    <xdr:to>
      <xdr:col>46</xdr:col>
      <xdr:colOff>0</xdr:colOff>
      <xdr:row>39</xdr:row>
      <xdr:rowOff>71120</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38</xdr:row>
      <xdr:rowOff>0</xdr:rowOff>
    </xdr:from>
    <xdr:to>
      <xdr:col>61</xdr:col>
      <xdr:colOff>0</xdr:colOff>
      <xdr:row>39</xdr:row>
      <xdr:rowOff>71120</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62</xdr:row>
      <xdr:rowOff>0</xdr:rowOff>
    </xdr:from>
    <xdr:to>
      <xdr:col>20</xdr:col>
      <xdr:colOff>0</xdr:colOff>
      <xdr:row>63</xdr:row>
      <xdr:rowOff>71120</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22</xdr:col>
      <xdr:colOff>0</xdr:colOff>
      <xdr:row>62</xdr:row>
      <xdr:rowOff>0</xdr:rowOff>
    </xdr:from>
    <xdr:to>
      <xdr:col>40</xdr:col>
      <xdr:colOff>0</xdr:colOff>
      <xdr:row>63</xdr:row>
      <xdr:rowOff>71120</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42</xdr:col>
      <xdr:colOff>0</xdr:colOff>
      <xdr:row>62</xdr:row>
      <xdr:rowOff>0</xdr:rowOff>
    </xdr:from>
    <xdr:to>
      <xdr:col>60</xdr:col>
      <xdr:colOff>0</xdr:colOff>
      <xdr:row>63</xdr:row>
      <xdr:rowOff>71120</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13</xdr:col>
      <xdr:colOff>95250</xdr:colOff>
      <xdr:row>17</xdr:row>
      <xdr:rowOff>0</xdr:rowOff>
    </xdr:from>
    <xdr:to>
      <xdr:col>16</xdr:col>
      <xdr:colOff>0</xdr:colOff>
      <xdr:row>18</xdr:row>
      <xdr:rowOff>71120</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2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8043559-BB88-4DCA-AFFE-D566B8EC0B3F}" type="TxLink">
            <a:rPr kumimoji="1" lang="en-US" altLang="en-US" sz="900" b="0" i="0" u="none" strike="noStrike">
              <a:solidFill>
                <a:srgbClr val="000000"/>
              </a:solidFill>
              <a:latin typeface="ＭＳ ゴシック"/>
              <a:ea typeface="ＭＳ ゴシック"/>
            </a:rPr>
            <a:pPr algn="r"/>
            <a:t>【105.36】</a:t>
          </a:fld>
          <a:endParaRPr kumimoji="1" lang="ja-JP" altLang="en-US" sz="900">
            <a:latin typeface="ＭＳ ゴシック"/>
            <a:ea typeface="ＭＳ ゴシック"/>
          </a:endParaRPr>
        </a:p>
      </xdr:txBody>
    </xdr:sp>
    <xdr:clientData/>
  </xdr:twoCellAnchor>
  <xdr:twoCellAnchor>
    <xdr:from>
      <xdr:col>28</xdr:col>
      <xdr:colOff>95250</xdr:colOff>
      <xdr:row>17</xdr:row>
      <xdr:rowOff>0</xdr:rowOff>
    </xdr:from>
    <xdr:to>
      <xdr:col>31</xdr:col>
      <xdr:colOff>0</xdr:colOff>
      <xdr:row>18</xdr:row>
      <xdr:rowOff>71120</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5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A3C894E2-3388-45D4-ADA6-4E9F73F3095D}" type="TxLink">
            <a:rPr kumimoji="1" lang="en-US" altLang="en-US" sz="900" b="0" i="0" u="none" strike="noStrike">
              <a:solidFill>
                <a:srgbClr val="000000"/>
              </a:solidFill>
              <a:latin typeface="ＭＳ ゴシック"/>
              <a:ea typeface="ＭＳ ゴシック"/>
            </a:rPr>
            <a:pPr algn="r"/>
            <a:t>【3.12】</a:t>
          </a:fld>
          <a:endParaRPr kumimoji="1" lang="ja-JP" altLang="en-US" sz="900">
            <a:latin typeface="ＭＳ ゴシック"/>
            <a:ea typeface="ＭＳ ゴシック"/>
          </a:endParaRPr>
        </a:p>
      </xdr:txBody>
    </xdr:sp>
    <xdr:clientData/>
  </xdr:twoCellAnchor>
  <xdr:twoCellAnchor>
    <xdr:from>
      <xdr:col>43</xdr:col>
      <xdr:colOff>95250</xdr:colOff>
      <xdr:row>17</xdr:row>
      <xdr:rowOff>0</xdr:rowOff>
    </xdr:from>
    <xdr:to>
      <xdr:col>46</xdr:col>
      <xdr:colOff>0</xdr:colOff>
      <xdr:row>18</xdr:row>
      <xdr:rowOff>71120</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67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ABFE250-216D-4F1D-884E-B35F672AEA4E}" type="TxLink">
            <a:rPr kumimoji="1" lang="en-US" altLang="en-US" sz="900" b="0" i="0" u="none" strike="noStrike">
              <a:solidFill>
                <a:srgbClr val="000000"/>
              </a:solidFill>
              <a:latin typeface="ＭＳ ゴシック"/>
              <a:ea typeface="ＭＳ ゴシック"/>
            </a:rPr>
            <a:pPr algn="r"/>
            <a:t>【82.75】</a:t>
          </a:fld>
          <a:endParaRPr kumimoji="1" lang="ja-JP" altLang="en-US" sz="900">
            <a:latin typeface="ＭＳ ゴシック"/>
            <a:ea typeface="ＭＳ ゴシック"/>
          </a:endParaRPr>
        </a:p>
      </xdr:txBody>
    </xdr:sp>
    <xdr:clientData/>
  </xdr:twoCellAnchor>
  <xdr:twoCellAnchor>
    <xdr:from>
      <xdr:col>58</xdr:col>
      <xdr:colOff>95250</xdr:colOff>
      <xdr:row>17</xdr:row>
      <xdr:rowOff>0</xdr:rowOff>
    </xdr:from>
    <xdr:to>
      <xdr:col>61</xdr:col>
      <xdr:colOff>0</xdr:colOff>
      <xdr:row>18</xdr:row>
      <xdr:rowOff>71120</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0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EB1EC54-BD95-4EB2-90D8-8C753A0F2382}" type="TxLink">
            <a:rPr kumimoji="1" lang="en-US" altLang="en-US" sz="900" b="0" i="0" u="none" strike="noStrike">
              <a:solidFill>
                <a:srgbClr val="000000"/>
              </a:solidFill>
              <a:latin typeface="ＭＳ ゴシック"/>
              <a:ea typeface="ＭＳ ゴシック"/>
            </a:rPr>
            <a:pPr algn="r"/>
            <a:t>【602.56】</a:t>
          </a:fld>
          <a:endParaRPr kumimoji="1" lang="ja-JP" altLang="en-US" sz="900">
            <a:latin typeface="ＭＳ ゴシック"/>
            <a:ea typeface="ＭＳ ゴシック"/>
          </a:endParaRPr>
        </a:p>
      </xdr:txBody>
    </xdr:sp>
    <xdr:clientData/>
  </xdr:twoCellAnchor>
  <xdr:twoCellAnchor>
    <xdr:from>
      <xdr:col>58</xdr:col>
      <xdr:colOff>95250</xdr:colOff>
      <xdr:row>39</xdr:row>
      <xdr:rowOff>0</xdr:rowOff>
    </xdr:from>
    <xdr:to>
      <xdr:col>61</xdr:col>
      <xdr:colOff>0</xdr:colOff>
      <xdr:row>40</xdr:row>
      <xdr:rowOff>71120</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0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916336ED-8125-42BA-B072-60D81F95EFF6}" type="TxLink">
            <a:rPr kumimoji="1" lang="en-US" altLang="en-US" sz="900" b="0" i="0" u="none" strike="noStrike">
              <a:solidFill>
                <a:srgbClr val="000000"/>
              </a:solidFill>
              <a:latin typeface="ＭＳ ゴシック"/>
              <a:ea typeface="ＭＳ ゴシック"/>
            </a:rPr>
            <a:pPr algn="r"/>
            <a:t>【96.00】</a:t>
          </a:fld>
          <a:endParaRPr kumimoji="1" lang="ja-JP" altLang="en-US" sz="900">
            <a:latin typeface="ＭＳ ゴシック"/>
            <a:ea typeface="ＭＳ ゴシック"/>
          </a:endParaRPr>
        </a:p>
      </xdr:txBody>
    </xdr:sp>
    <xdr:clientData/>
  </xdr:twoCellAnchor>
  <xdr:twoCellAnchor>
    <xdr:from>
      <xdr:col>43</xdr:col>
      <xdr:colOff>95250</xdr:colOff>
      <xdr:row>39</xdr:row>
      <xdr:rowOff>0</xdr:rowOff>
    </xdr:from>
    <xdr:to>
      <xdr:col>46</xdr:col>
      <xdr:colOff>0</xdr:colOff>
      <xdr:row>40</xdr:row>
      <xdr:rowOff>71120</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677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01DF2C3-36FE-4204-A77F-FEFBA41BD064}" type="TxLink">
            <a:rPr kumimoji="1" lang="en-US" altLang="en-US" sz="900" b="0" i="0" u="none" strike="noStrike">
              <a:solidFill>
                <a:srgbClr val="000000"/>
              </a:solidFill>
              <a:latin typeface="ＭＳ ゴシック"/>
              <a:ea typeface="ＭＳ ゴシック"/>
            </a:rPr>
            <a:pPr algn="r"/>
            <a:t>【60.13】</a:t>
          </a:fld>
          <a:endParaRPr kumimoji="1" lang="ja-JP" altLang="en-US" sz="900">
            <a:latin typeface="ＭＳ ゴシック"/>
            <a:ea typeface="ＭＳ ゴシック"/>
          </a:endParaRPr>
        </a:p>
      </xdr:txBody>
    </xdr:sp>
    <xdr:clientData/>
  </xdr:twoCellAnchor>
  <xdr:twoCellAnchor>
    <xdr:from>
      <xdr:col>28</xdr:col>
      <xdr:colOff>95250</xdr:colOff>
      <xdr:row>39</xdr:row>
      <xdr:rowOff>0</xdr:rowOff>
    </xdr:from>
    <xdr:to>
      <xdr:col>31</xdr:col>
      <xdr:colOff>0</xdr:colOff>
      <xdr:row>40</xdr:row>
      <xdr:rowOff>71120</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5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8D39547-F90C-4268-B05D-B6C298FC8502}" type="TxLink">
            <a:rPr kumimoji="1" lang="en-US" altLang="en-US" sz="900" b="0" i="0" u="none" strike="noStrike">
              <a:solidFill>
                <a:srgbClr val="000000"/>
              </a:solidFill>
              <a:latin typeface="ＭＳ ゴシック"/>
              <a:ea typeface="ＭＳ ゴシック"/>
            </a:rPr>
            <a:pPr algn="r"/>
            <a:t>【140.98】</a:t>
          </a:fld>
          <a:endParaRPr kumimoji="1" lang="ja-JP" altLang="en-US" sz="900">
            <a:latin typeface="ＭＳ ゴシック"/>
            <a:ea typeface="ＭＳ ゴシック"/>
          </a:endParaRPr>
        </a:p>
      </xdr:txBody>
    </xdr:sp>
    <xdr:clientData/>
  </xdr:twoCellAnchor>
  <xdr:twoCellAnchor>
    <xdr:from>
      <xdr:col>13</xdr:col>
      <xdr:colOff>95250</xdr:colOff>
      <xdr:row>39</xdr:row>
      <xdr:rowOff>0</xdr:rowOff>
    </xdr:from>
    <xdr:to>
      <xdr:col>16</xdr:col>
      <xdr:colOff>0</xdr:colOff>
      <xdr:row>40</xdr:row>
      <xdr:rowOff>71120</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27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09E5594-1987-4AD2-A704-29DA18E2E108}" type="TxLink">
            <a:rPr kumimoji="1" lang="en-US" altLang="en-US" sz="900" b="0" i="0" u="none" strike="noStrike">
              <a:solidFill>
                <a:srgbClr val="000000"/>
              </a:solidFill>
              <a:latin typeface="ＭＳ ゴシック"/>
              <a:ea typeface="ＭＳ ゴシック"/>
            </a:rPr>
            <a:pPr algn="r"/>
            <a:t>【97.94】</a:t>
          </a:fld>
          <a:endParaRPr kumimoji="1" lang="ja-JP" altLang="en-US" sz="900">
            <a:latin typeface="ＭＳ ゴシック"/>
            <a:ea typeface="ＭＳ ゴシック"/>
          </a:endParaRPr>
        </a:p>
      </xdr:txBody>
    </xdr:sp>
    <xdr:clientData/>
  </xdr:twoCellAnchor>
  <xdr:twoCellAnchor>
    <xdr:from>
      <xdr:col>17</xdr:col>
      <xdr:colOff>95250</xdr:colOff>
      <xdr:row>63</xdr:row>
      <xdr:rowOff>0</xdr:rowOff>
    </xdr:from>
    <xdr:to>
      <xdr:col>20</xdr:col>
      <xdr:colOff>0</xdr:colOff>
      <xdr:row>64</xdr:row>
      <xdr:rowOff>71120</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505556C-F08D-48B6-BA04-75A8B91482DC}" type="TxLink">
            <a:rPr kumimoji="1" lang="en-US" altLang="en-US" sz="900" b="0" i="0" u="none" strike="noStrike">
              <a:solidFill>
                <a:srgbClr val="000000"/>
              </a:solidFill>
              <a:latin typeface="ＭＳ ゴシック"/>
              <a:ea typeface="ＭＳ ゴシック"/>
            </a:rPr>
            <a:pPr algn="r"/>
            <a:t>【42.20】</a:t>
          </a:fld>
          <a:endParaRPr kumimoji="1" lang="ja-JP" altLang="en-US" sz="900">
            <a:latin typeface="ＭＳ ゴシック"/>
            <a:ea typeface="ＭＳ ゴシック"/>
          </a:endParaRPr>
        </a:p>
      </xdr:txBody>
    </xdr:sp>
    <xdr:clientData/>
  </xdr:twoCellAnchor>
  <xdr:twoCellAnchor>
    <xdr:from>
      <xdr:col>37</xdr:col>
      <xdr:colOff>112395</xdr:colOff>
      <xdr:row>63</xdr:row>
      <xdr:rowOff>0</xdr:rowOff>
    </xdr:from>
    <xdr:to>
      <xdr:col>40</xdr:col>
      <xdr:colOff>17145</xdr:colOff>
      <xdr:row>64</xdr:row>
      <xdr:rowOff>71120</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420"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8F041AD7-F6DC-40D4-902F-CB11B6BEBAB3}" type="TxLink">
            <a:rPr kumimoji="1" lang="en-US" altLang="en-US" sz="900" b="0" i="0" u="none" strike="noStrike">
              <a:solidFill>
                <a:srgbClr val="000000"/>
              </a:solidFill>
              <a:latin typeface="ＭＳ ゴシック"/>
              <a:ea typeface="ＭＳ ゴシック"/>
            </a:rPr>
            <a:pPr algn="r"/>
            <a:t>【9.46】</a:t>
          </a:fld>
          <a:endParaRPr kumimoji="1" lang="ja-JP" altLang="en-US" sz="900">
            <a:latin typeface="ＭＳ ゴシック"/>
            <a:ea typeface="ＭＳ ゴシック"/>
          </a:endParaRPr>
        </a:p>
      </xdr:txBody>
    </xdr:sp>
    <xdr:clientData/>
  </xdr:twoCellAnchor>
  <xdr:twoCellAnchor>
    <xdr:from>
      <xdr:col>57</xdr:col>
      <xdr:colOff>95250</xdr:colOff>
      <xdr:row>63</xdr:row>
      <xdr:rowOff>0</xdr:rowOff>
    </xdr:from>
    <xdr:to>
      <xdr:col>60</xdr:col>
      <xdr:colOff>0</xdr:colOff>
      <xdr:row>64</xdr:row>
      <xdr:rowOff>71120</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BD7D11B-3FAF-47C7-A144-8B50C4AFE8BF}" type="TxLink">
            <a:rPr kumimoji="1" lang="en-US" altLang="en-US" sz="900" b="0" i="0" u="none" strike="noStrike">
              <a:solidFill>
                <a:srgbClr val="000000"/>
              </a:solidFill>
              <a:latin typeface="ＭＳ ゴシック"/>
              <a:ea typeface="ＭＳ ゴシック"/>
            </a:rPr>
            <a:pPr algn="r"/>
            <a:t>【0.19】</a:t>
          </a:fld>
          <a:endParaRPr kumimoji="1" lang="ja-JP" altLang="en-US" sz="900">
            <a:latin typeface="ＭＳ ゴシック"/>
            <a:ea typeface="ＭＳ 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25" defaultRowHeight="13.5" x14ac:dyDescent="0.15"/>
  <cols>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9" t="s">
        <v>3</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15">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15">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1" t="str">
        <f>データ!H6</f>
        <v>茨城県　笠間市</v>
      </c>
      <c r="C6" s="71"/>
      <c r="D6" s="71"/>
      <c r="E6" s="71"/>
      <c r="F6" s="71"/>
      <c r="G6" s="71"/>
      <c r="H6" s="71"/>
      <c r="I6" s="71"/>
      <c r="J6" s="71"/>
      <c r="K6" s="71"/>
      <c r="L6" s="71"/>
      <c r="M6" s="71"/>
      <c r="N6" s="71"/>
      <c r="O6" s="71"/>
      <c r="P6" s="71"/>
      <c r="Q6" s="71"/>
      <c r="R6" s="71"/>
      <c r="S6" s="71"/>
      <c r="T6" s="71"/>
      <c r="U6" s="71"/>
      <c r="V6" s="71"/>
      <c r="W6" s="71"/>
      <c r="X6" s="71"/>
      <c r="Y6" s="71"/>
      <c r="Z6" s="71"/>
      <c r="AA6" s="71"/>
      <c r="AB6" s="71"/>
      <c r="AC6" s="7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7" t="s">
        <v>5</v>
      </c>
      <c r="C7" s="57"/>
      <c r="D7" s="57"/>
      <c r="E7" s="57"/>
      <c r="F7" s="57"/>
      <c r="G7" s="57"/>
      <c r="H7" s="57"/>
      <c r="I7" s="57" t="s">
        <v>7</v>
      </c>
      <c r="J7" s="57"/>
      <c r="K7" s="57"/>
      <c r="L7" s="57"/>
      <c r="M7" s="57"/>
      <c r="N7" s="57"/>
      <c r="O7" s="57"/>
      <c r="P7" s="57" t="s">
        <v>10</v>
      </c>
      <c r="Q7" s="57"/>
      <c r="R7" s="57"/>
      <c r="S7" s="57"/>
      <c r="T7" s="57"/>
      <c r="U7" s="57"/>
      <c r="V7" s="57"/>
      <c r="W7" s="57" t="s">
        <v>12</v>
      </c>
      <c r="X7" s="57"/>
      <c r="Y7" s="57"/>
      <c r="Z7" s="57"/>
      <c r="AA7" s="57"/>
      <c r="AB7" s="57"/>
      <c r="AC7" s="57"/>
      <c r="AD7" s="57" t="s">
        <v>17</v>
      </c>
      <c r="AE7" s="57"/>
      <c r="AF7" s="57"/>
      <c r="AG7" s="57"/>
      <c r="AH7" s="57"/>
      <c r="AI7" s="57"/>
      <c r="AJ7" s="57"/>
      <c r="AK7" s="3"/>
      <c r="AL7" s="57" t="s">
        <v>0</v>
      </c>
      <c r="AM7" s="57"/>
      <c r="AN7" s="57"/>
      <c r="AO7" s="57"/>
      <c r="AP7" s="57"/>
      <c r="AQ7" s="57"/>
      <c r="AR7" s="57"/>
      <c r="AS7" s="57"/>
      <c r="AT7" s="57" t="s">
        <v>11</v>
      </c>
      <c r="AU7" s="57"/>
      <c r="AV7" s="57"/>
      <c r="AW7" s="57"/>
      <c r="AX7" s="57"/>
      <c r="AY7" s="57"/>
      <c r="AZ7" s="57"/>
      <c r="BA7" s="57"/>
      <c r="BB7" s="57" t="s">
        <v>18</v>
      </c>
      <c r="BC7" s="57"/>
      <c r="BD7" s="57"/>
      <c r="BE7" s="57"/>
      <c r="BF7" s="57"/>
      <c r="BG7" s="57"/>
      <c r="BH7" s="57"/>
      <c r="BI7" s="57"/>
      <c r="BJ7" s="3"/>
      <c r="BK7" s="3"/>
      <c r="BL7" s="68" t="s">
        <v>19</v>
      </c>
      <c r="BM7" s="69"/>
      <c r="BN7" s="69"/>
      <c r="BO7" s="69"/>
      <c r="BP7" s="69"/>
      <c r="BQ7" s="69"/>
      <c r="BR7" s="69"/>
      <c r="BS7" s="69"/>
      <c r="BT7" s="69"/>
      <c r="BU7" s="69"/>
      <c r="BV7" s="69"/>
      <c r="BW7" s="69"/>
      <c r="BX7" s="69"/>
      <c r="BY7" s="70"/>
    </row>
    <row r="8" spans="1:78" ht="18.75" customHeight="1" x14ac:dyDescent="0.15">
      <c r="A8" s="2"/>
      <c r="B8" s="66" t="str">
        <f>データ!I6</f>
        <v>法適用</v>
      </c>
      <c r="C8" s="66"/>
      <c r="D8" s="66"/>
      <c r="E8" s="66"/>
      <c r="F8" s="66"/>
      <c r="G8" s="66"/>
      <c r="H8" s="66"/>
      <c r="I8" s="66" t="str">
        <f>データ!J6</f>
        <v>下水道事業</v>
      </c>
      <c r="J8" s="66"/>
      <c r="K8" s="66"/>
      <c r="L8" s="66"/>
      <c r="M8" s="66"/>
      <c r="N8" s="66"/>
      <c r="O8" s="66"/>
      <c r="P8" s="66" t="str">
        <f>データ!K6</f>
        <v>公共下水道</v>
      </c>
      <c r="Q8" s="66"/>
      <c r="R8" s="66"/>
      <c r="S8" s="66"/>
      <c r="T8" s="66"/>
      <c r="U8" s="66"/>
      <c r="V8" s="66"/>
      <c r="W8" s="66" t="str">
        <f>データ!L6</f>
        <v>Bd1</v>
      </c>
      <c r="X8" s="66"/>
      <c r="Y8" s="66"/>
      <c r="Z8" s="66"/>
      <c r="AA8" s="66"/>
      <c r="AB8" s="66"/>
      <c r="AC8" s="66"/>
      <c r="AD8" s="67" t="str">
        <f>データ!$M$6</f>
        <v>非設置</v>
      </c>
      <c r="AE8" s="67"/>
      <c r="AF8" s="67"/>
      <c r="AG8" s="67"/>
      <c r="AH8" s="67"/>
      <c r="AI8" s="67"/>
      <c r="AJ8" s="67"/>
      <c r="AK8" s="3"/>
      <c r="AL8" s="51">
        <f>データ!S6</f>
        <v>72567</v>
      </c>
      <c r="AM8" s="51"/>
      <c r="AN8" s="51"/>
      <c r="AO8" s="51"/>
      <c r="AP8" s="51"/>
      <c r="AQ8" s="51"/>
      <c r="AR8" s="51"/>
      <c r="AS8" s="51"/>
      <c r="AT8" s="52">
        <f>データ!T6</f>
        <v>240.4</v>
      </c>
      <c r="AU8" s="52"/>
      <c r="AV8" s="52"/>
      <c r="AW8" s="52"/>
      <c r="AX8" s="52"/>
      <c r="AY8" s="52"/>
      <c r="AZ8" s="52"/>
      <c r="BA8" s="52"/>
      <c r="BB8" s="52">
        <f>データ!U6</f>
        <v>301.86</v>
      </c>
      <c r="BC8" s="52"/>
      <c r="BD8" s="52"/>
      <c r="BE8" s="52"/>
      <c r="BF8" s="52"/>
      <c r="BG8" s="52"/>
      <c r="BH8" s="52"/>
      <c r="BI8" s="52"/>
      <c r="BJ8" s="3"/>
      <c r="BK8" s="3"/>
      <c r="BL8" s="62" t="s">
        <v>22</v>
      </c>
      <c r="BM8" s="63"/>
      <c r="BN8" s="64" t="s">
        <v>14</v>
      </c>
      <c r="BO8" s="64"/>
      <c r="BP8" s="64"/>
      <c r="BQ8" s="64"/>
      <c r="BR8" s="64"/>
      <c r="BS8" s="64"/>
      <c r="BT8" s="64"/>
      <c r="BU8" s="64"/>
      <c r="BV8" s="64"/>
      <c r="BW8" s="64"/>
      <c r="BX8" s="64"/>
      <c r="BY8" s="65"/>
    </row>
    <row r="9" spans="1:78" ht="18.75" customHeight="1" x14ac:dyDescent="0.15">
      <c r="A9" s="2"/>
      <c r="B9" s="57" t="s">
        <v>23</v>
      </c>
      <c r="C9" s="57"/>
      <c r="D9" s="57"/>
      <c r="E9" s="57"/>
      <c r="F9" s="57"/>
      <c r="G9" s="57"/>
      <c r="H9" s="57"/>
      <c r="I9" s="57" t="s">
        <v>24</v>
      </c>
      <c r="J9" s="57"/>
      <c r="K9" s="57"/>
      <c r="L9" s="57"/>
      <c r="M9" s="57"/>
      <c r="N9" s="57"/>
      <c r="O9" s="57"/>
      <c r="P9" s="57" t="s">
        <v>29</v>
      </c>
      <c r="Q9" s="57"/>
      <c r="R9" s="57"/>
      <c r="S9" s="57"/>
      <c r="T9" s="57"/>
      <c r="U9" s="57"/>
      <c r="V9" s="57"/>
      <c r="W9" s="57" t="s">
        <v>30</v>
      </c>
      <c r="X9" s="57"/>
      <c r="Y9" s="57"/>
      <c r="Z9" s="57"/>
      <c r="AA9" s="57"/>
      <c r="AB9" s="57"/>
      <c r="AC9" s="57"/>
      <c r="AD9" s="57" t="s">
        <v>16</v>
      </c>
      <c r="AE9" s="57"/>
      <c r="AF9" s="57"/>
      <c r="AG9" s="57"/>
      <c r="AH9" s="57"/>
      <c r="AI9" s="57"/>
      <c r="AJ9" s="57"/>
      <c r="AK9" s="3"/>
      <c r="AL9" s="57" t="s">
        <v>31</v>
      </c>
      <c r="AM9" s="57"/>
      <c r="AN9" s="57"/>
      <c r="AO9" s="57"/>
      <c r="AP9" s="57"/>
      <c r="AQ9" s="57"/>
      <c r="AR9" s="57"/>
      <c r="AS9" s="57"/>
      <c r="AT9" s="57" t="s">
        <v>33</v>
      </c>
      <c r="AU9" s="57"/>
      <c r="AV9" s="57"/>
      <c r="AW9" s="57"/>
      <c r="AX9" s="57"/>
      <c r="AY9" s="57"/>
      <c r="AZ9" s="57"/>
      <c r="BA9" s="57"/>
      <c r="BB9" s="57" t="s">
        <v>13</v>
      </c>
      <c r="BC9" s="57"/>
      <c r="BD9" s="57"/>
      <c r="BE9" s="57"/>
      <c r="BF9" s="57"/>
      <c r="BG9" s="57"/>
      <c r="BH9" s="57"/>
      <c r="BI9" s="57"/>
      <c r="BJ9" s="3"/>
      <c r="BK9" s="3"/>
      <c r="BL9" s="58" t="s">
        <v>27</v>
      </c>
      <c r="BM9" s="59"/>
      <c r="BN9" s="60" t="s">
        <v>34</v>
      </c>
      <c r="BO9" s="60"/>
      <c r="BP9" s="60"/>
      <c r="BQ9" s="60"/>
      <c r="BR9" s="60"/>
      <c r="BS9" s="60"/>
      <c r="BT9" s="60"/>
      <c r="BU9" s="60"/>
      <c r="BV9" s="60"/>
      <c r="BW9" s="60"/>
      <c r="BX9" s="60"/>
      <c r="BY9" s="61"/>
    </row>
    <row r="10" spans="1:78" ht="18.75" customHeight="1" x14ac:dyDescent="0.15">
      <c r="A10" s="2"/>
      <c r="B10" s="52" t="str">
        <f>データ!N6</f>
        <v>-</v>
      </c>
      <c r="C10" s="52"/>
      <c r="D10" s="52"/>
      <c r="E10" s="52"/>
      <c r="F10" s="52"/>
      <c r="G10" s="52"/>
      <c r="H10" s="52"/>
      <c r="I10" s="52">
        <f>データ!O6</f>
        <v>56.08</v>
      </c>
      <c r="J10" s="52"/>
      <c r="K10" s="52"/>
      <c r="L10" s="52"/>
      <c r="M10" s="52"/>
      <c r="N10" s="52"/>
      <c r="O10" s="52"/>
      <c r="P10" s="52">
        <f>データ!P6</f>
        <v>48.33</v>
      </c>
      <c r="Q10" s="52"/>
      <c r="R10" s="52"/>
      <c r="S10" s="52"/>
      <c r="T10" s="52"/>
      <c r="U10" s="52"/>
      <c r="V10" s="52"/>
      <c r="W10" s="52">
        <f>データ!Q6</f>
        <v>57.24</v>
      </c>
      <c r="X10" s="52"/>
      <c r="Y10" s="52"/>
      <c r="Z10" s="52"/>
      <c r="AA10" s="52"/>
      <c r="AB10" s="52"/>
      <c r="AC10" s="52"/>
      <c r="AD10" s="51">
        <f>データ!R6</f>
        <v>3542</v>
      </c>
      <c r="AE10" s="51"/>
      <c r="AF10" s="51"/>
      <c r="AG10" s="51"/>
      <c r="AH10" s="51"/>
      <c r="AI10" s="51"/>
      <c r="AJ10" s="51"/>
      <c r="AK10" s="2"/>
      <c r="AL10" s="51">
        <f>データ!V6</f>
        <v>34966</v>
      </c>
      <c r="AM10" s="51"/>
      <c r="AN10" s="51"/>
      <c r="AO10" s="51"/>
      <c r="AP10" s="51"/>
      <c r="AQ10" s="51"/>
      <c r="AR10" s="51"/>
      <c r="AS10" s="51"/>
      <c r="AT10" s="52">
        <f>データ!W6</f>
        <v>15.2</v>
      </c>
      <c r="AU10" s="52"/>
      <c r="AV10" s="52"/>
      <c r="AW10" s="52"/>
      <c r="AX10" s="52"/>
      <c r="AY10" s="52"/>
      <c r="AZ10" s="52"/>
      <c r="BA10" s="52"/>
      <c r="BB10" s="52">
        <f>データ!X6</f>
        <v>2300.39</v>
      </c>
      <c r="BC10" s="52"/>
      <c r="BD10" s="52"/>
      <c r="BE10" s="52"/>
      <c r="BF10" s="52"/>
      <c r="BG10" s="52"/>
      <c r="BH10" s="52"/>
      <c r="BI10" s="52"/>
      <c r="BJ10" s="2"/>
      <c r="BK10" s="2"/>
      <c r="BL10" s="53" t="s">
        <v>38</v>
      </c>
      <c r="BM10" s="54"/>
      <c r="BN10" s="55" t="s">
        <v>2</v>
      </c>
      <c r="BO10" s="55"/>
      <c r="BP10" s="55"/>
      <c r="BQ10" s="55"/>
      <c r="BR10" s="55"/>
      <c r="BS10" s="55"/>
      <c r="BT10" s="55"/>
      <c r="BU10" s="55"/>
      <c r="BV10" s="55"/>
      <c r="BW10" s="55"/>
      <c r="BX10" s="55"/>
      <c r="BY10" s="5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30" t="s">
        <v>15</v>
      </c>
      <c r="BM11" s="30"/>
      <c r="BN11" s="30"/>
      <c r="BO11" s="30"/>
      <c r="BP11" s="30"/>
      <c r="BQ11" s="30"/>
      <c r="BR11" s="30"/>
      <c r="BS11" s="30"/>
      <c r="BT11" s="30"/>
      <c r="BU11" s="30"/>
      <c r="BV11" s="30"/>
      <c r="BW11" s="30"/>
      <c r="BX11" s="30"/>
      <c r="BY11" s="30"/>
      <c r="BZ11" s="3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30"/>
      <c r="BM12" s="30"/>
      <c r="BN12" s="30"/>
      <c r="BO12" s="30"/>
      <c r="BP12" s="30"/>
      <c r="BQ12" s="30"/>
      <c r="BR12" s="30"/>
      <c r="BS12" s="30"/>
      <c r="BT12" s="30"/>
      <c r="BU12" s="30"/>
      <c r="BV12" s="30"/>
      <c r="BW12" s="30"/>
      <c r="BX12" s="30"/>
      <c r="BY12" s="30"/>
      <c r="BZ12" s="3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31"/>
      <c r="BM13" s="31"/>
      <c r="BN13" s="31"/>
      <c r="BO13" s="31"/>
      <c r="BP13" s="31"/>
      <c r="BQ13" s="31"/>
      <c r="BR13" s="31"/>
      <c r="BS13" s="31"/>
      <c r="BT13" s="31"/>
      <c r="BU13" s="31"/>
      <c r="BV13" s="31"/>
      <c r="BW13" s="31"/>
      <c r="BX13" s="31"/>
      <c r="BY13" s="31"/>
      <c r="BZ13" s="31"/>
    </row>
    <row r="14" spans="1:78" ht="13.5" customHeight="1" x14ac:dyDescent="0.15">
      <c r="A14" s="2"/>
      <c r="B14" s="32" t="s">
        <v>39</v>
      </c>
      <c r="C14" s="33"/>
      <c r="D14" s="33"/>
      <c r="E14" s="33"/>
      <c r="F14" s="33"/>
      <c r="G14" s="33"/>
      <c r="H14" s="33"/>
      <c r="I14" s="33"/>
      <c r="J14" s="33"/>
      <c r="K14" s="33"/>
      <c r="L14" s="33"/>
      <c r="M14" s="33"/>
      <c r="N14" s="33"/>
      <c r="O14" s="33"/>
      <c r="P14" s="33"/>
      <c r="Q14" s="33"/>
      <c r="R14" s="33"/>
      <c r="S14" s="33"/>
      <c r="T14" s="33"/>
      <c r="U14" s="33"/>
      <c r="V14" s="33"/>
      <c r="W14" s="33"/>
      <c r="X14" s="33"/>
      <c r="Y14" s="33"/>
      <c r="Z14" s="33"/>
      <c r="AA14" s="33"/>
      <c r="AB14" s="33"/>
      <c r="AC14" s="33"/>
      <c r="AD14" s="33"/>
      <c r="AE14" s="33"/>
      <c r="AF14" s="33"/>
      <c r="AG14" s="33"/>
      <c r="AH14" s="33"/>
      <c r="AI14" s="33"/>
      <c r="AJ14" s="33"/>
      <c r="AK14" s="33"/>
      <c r="AL14" s="33"/>
      <c r="AM14" s="33"/>
      <c r="AN14" s="33"/>
      <c r="AO14" s="33"/>
      <c r="AP14" s="33"/>
      <c r="AQ14" s="33"/>
      <c r="AR14" s="33"/>
      <c r="AS14" s="33"/>
      <c r="AT14" s="33"/>
      <c r="AU14" s="33"/>
      <c r="AV14" s="33"/>
      <c r="AW14" s="33"/>
      <c r="AX14" s="33"/>
      <c r="AY14" s="33"/>
      <c r="AZ14" s="33"/>
      <c r="BA14" s="33"/>
      <c r="BB14" s="33"/>
      <c r="BC14" s="33"/>
      <c r="BD14" s="33"/>
      <c r="BE14" s="33"/>
      <c r="BF14" s="33"/>
      <c r="BG14" s="33"/>
      <c r="BH14" s="33"/>
      <c r="BI14" s="33"/>
      <c r="BJ14" s="34"/>
      <c r="BK14" s="2"/>
      <c r="BL14" s="38" t="s">
        <v>6</v>
      </c>
      <c r="BM14" s="39"/>
      <c r="BN14" s="39"/>
      <c r="BO14" s="39"/>
      <c r="BP14" s="39"/>
      <c r="BQ14" s="39"/>
      <c r="BR14" s="39"/>
      <c r="BS14" s="39"/>
      <c r="BT14" s="39"/>
      <c r="BU14" s="39"/>
      <c r="BV14" s="39"/>
      <c r="BW14" s="39"/>
      <c r="BX14" s="39"/>
      <c r="BY14" s="39"/>
      <c r="BZ14" s="40"/>
    </row>
    <row r="15" spans="1:78" ht="13.5" customHeight="1" x14ac:dyDescent="0.15">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11"/>
      <c r="BK16" s="2"/>
      <c r="BL16" s="44" t="s">
        <v>111</v>
      </c>
      <c r="BM16" s="45"/>
      <c r="BN16" s="45"/>
      <c r="BO16" s="45"/>
      <c r="BP16" s="45"/>
      <c r="BQ16" s="45"/>
      <c r="BR16" s="45"/>
      <c r="BS16" s="45"/>
      <c r="BT16" s="45"/>
      <c r="BU16" s="45"/>
      <c r="BV16" s="45"/>
      <c r="BW16" s="45"/>
      <c r="BX16" s="45"/>
      <c r="BY16" s="45"/>
      <c r="BZ16" s="4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11"/>
      <c r="BK17" s="2"/>
      <c r="BL17" s="47"/>
      <c r="BM17" s="45"/>
      <c r="BN17" s="45"/>
      <c r="BO17" s="45"/>
      <c r="BP17" s="45"/>
      <c r="BQ17" s="45"/>
      <c r="BR17" s="45"/>
      <c r="BS17" s="45"/>
      <c r="BT17" s="45"/>
      <c r="BU17" s="45"/>
      <c r="BV17" s="45"/>
      <c r="BW17" s="45"/>
      <c r="BX17" s="45"/>
      <c r="BY17" s="45"/>
      <c r="BZ17" s="4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11"/>
      <c r="BK18" s="2"/>
      <c r="BL18" s="47"/>
      <c r="BM18" s="45"/>
      <c r="BN18" s="45"/>
      <c r="BO18" s="45"/>
      <c r="BP18" s="45"/>
      <c r="BQ18" s="45"/>
      <c r="BR18" s="45"/>
      <c r="BS18" s="45"/>
      <c r="BT18" s="45"/>
      <c r="BU18" s="45"/>
      <c r="BV18" s="45"/>
      <c r="BW18" s="45"/>
      <c r="BX18" s="45"/>
      <c r="BY18" s="45"/>
      <c r="BZ18" s="4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11"/>
      <c r="BK19" s="2"/>
      <c r="BL19" s="47"/>
      <c r="BM19" s="45"/>
      <c r="BN19" s="45"/>
      <c r="BO19" s="45"/>
      <c r="BP19" s="45"/>
      <c r="BQ19" s="45"/>
      <c r="BR19" s="45"/>
      <c r="BS19" s="45"/>
      <c r="BT19" s="45"/>
      <c r="BU19" s="45"/>
      <c r="BV19" s="45"/>
      <c r="BW19" s="45"/>
      <c r="BX19" s="45"/>
      <c r="BY19" s="45"/>
      <c r="BZ19" s="4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11"/>
      <c r="BK20" s="2"/>
      <c r="BL20" s="47"/>
      <c r="BM20" s="45"/>
      <c r="BN20" s="45"/>
      <c r="BO20" s="45"/>
      <c r="BP20" s="45"/>
      <c r="BQ20" s="45"/>
      <c r="BR20" s="45"/>
      <c r="BS20" s="45"/>
      <c r="BT20" s="45"/>
      <c r="BU20" s="45"/>
      <c r="BV20" s="45"/>
      <c r="BW20" s="45"/>
      <c r="BX20" s="45"/>
      <c r="BY20" s="45"/>
      <c r="BZ20" s="4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11"/>
      <c r="BK21" s="2"/>
      <c r="BL21" s="47"/>
      <c r="BM21" s="45"/>
      <c r="BN21" s="45"/>
      <c r="BO21" s="45"/>
      <c r="BP21" s="45"/>
      <c r="BQ21" s="45"/>
      <c r="BR21" s="45"/>
      <c r="BS21" s="45"/>
      <c r="BT21" s="45"/>
      <c r="BU21" s="45"/>
      <c r="BV21" s="45"/>
      <c r="BW21" s="45"/>
      <c r="BX21" s="45"/>
      <c r="BY21" s="45"/>
      <c r="BZ21" s="4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11"/>
      <c r="BK22" s="2"/>
      <c r="BL22" s="47"/>
      <c r="BM22" s="45"/>
      <c r="BN22" s="45"/>
      <c r="BO22" s="45"/>
      <c r="BP22" s="45"/>
      <c r="BQ22" s="45"/>
      <c r="BR22" s="45"/>
      <c r="BS22" s="45"/>
      <c r="BT22" s="45"/>
      <c r="BU22" s="45"/>
      <c r="BV22" s="45"/>
      <c r="BW22" s="45"/>
      <c r="BX22" s="45"/>
      <c r="BY22" s="45"/>
      <c r="BZ22" s="4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11"/>
      <c r="BK23" s="2"/>
      <c r="BL23" s="47"/>
      <c r="BM23" s="45"/>
      <c r="BN23" s="45"/>
      <c r="BO23" s="45"/>
      <c r="BP23" s="45"/>
      <c r="BQ23" s="45"/>
      <c r="BR23" s="45"/>
      <c r="BS23" s="45"/>
      <c r="BT23" s="45"/>
      <c r="BU23" s="45"/>
      <c r="BV23" s="45"/>
      <c r="BW23" s="45"/>
      <c r="BX23" s="45"/>
      <c r="BY23" s="45"/>
      <c r="BZ23" s="4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11"/>
      <c r="BK24" s="2"/>
      <c r="BL24" s="47"/>
      <c r="BM24" s="45"/>
      <c r="BN24" s="45"/>
      <c r="BO24" s="45"/>
      <c r="BP24" s="45"/>
      <c r="BQ24" s="45"/>
      <c r="BR24" s="45"/>
      <c r="BS24" s="45"/>
      <c r="BT24" s="45"/>
      <c r="BU24" s="45"/>
      <c r="BV24" s="45"/>
      <c r="BW24" s="45"/>
      <c r="BX24" s="45"/>
      <c r="BY24" s="45"/>
      <c r="BZ24" s="4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11"/>
      <c r="BK25" s="2"/>
      <c r="BL25" s="47"/>
      <c r="BM25" s="45"/>
      <c r="BN25" s="45"/>
      <c r="BO25" s="45"/>
      <c r="BP25" s="45"/>
      <c r="BQ25" s="45"/>
      <c r="BR25" s="45"/>
      <c r="BS25" s="45"/>
      <c r="BT25" s="45"/>
      <c r="BU25" s="45"/>
      <c r="BV25" s="45"/>
      <c r="BW25" s="45"/>
      <c r="BX25" s="45"/>
      <c r="BY25" s="45"/>
      <c r="BZ25" s="4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11"/>
      <c r="BK26" s="2"/>
      <c r="BL26" s="47"/>
      <c r="BM26" s="45"/>
      <c r="BN26" s="45"/>
      <c r="BO26" s="45"/>
      <c r="BP26" s="45"/>
      <c r="BQ26" s="45"/>
      <c r="BR26" s="45"/>
      <c r="BS26" s="45"/>
      <c r="BT26" s="45"/>
      <c r="BU26" s="45"/>
      <c r="BV26" s="45"/>
      <c r="BW26" s="45"/>
      <c r="BX26" s="45"/>
      <c r="BY26" s="45"/>
      <c r="BZ26" s="4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11"/>
      <c r="BK27" s="2"/>
      <c r="BL27" s="47"/>
      <c r="BM27" s="45"/>
      <c r="BN27" s="45"/>
      <c r="BO27" s="45"/>
      <c r="BP27" s="45"/>
      <c r="BQ27" s="45"/>
      <c r="BR27" s="45"/>
      <c r="BS27" s="45"/>
      <c r="BT27" s="45"/>
      <c r="BU27" s="45"/>
      <c r="BV27" s="45"/>
      <c r="BW27" s="45"/>
      <c r="BX27" s="45"/>
      <c r="BY27" s="45"/>
      <c r="BZ27" s="4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11"/>
      <c r="BK28" s="2"/>
      <c r="BL28" s="47"/>
      <c r="BM28" s="45"/>
      <c r="BN28" s="45"/>
      <c r="BO28" s="45"/>
      <c r="BP28" s="45"/>
      <c r="BQ28" s="45"/>
      <c r="BR28" s="45"/>
      <c r="BS28" s="45"/>
      <c r="BT28" s="45"/>
      <c r="BU28" s="45"/>
      <c r="BV28" s="45"/>
      <c r="BW28" s="45"/>
      <c r="BX28" s="45"/>
      <c r="BY28" s="45"/>
      <c r="BZ28" s="4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11"/>
      <c r="BK29" s="2"/>
      <c r="BL29" s="47"/>
      <c r="BM29" s="45"/>
      <c r="BN29" s="45"/>
      <c r="BO29" s="45"/>
      <c r="BP29" s="45"/>
      <c r="BQ29" s="45"/>
      <c r="BR29" s="45"/>
      <c r="BS29" s="45"/>
      <c r="BT29" s="45"/>
      <c r="BU29" s="45"/>
      <c r="BV29" s="45"/>
      <c r="BW29" s="45"/>
      <c r="BX29" s="45"/>
      <c r="BY29" s="45"/>
      <c r="BZ29" s="4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11"/>
      <c r="BK30" s="2"/>
      <c r="BL30" s="47"/>
      <c r="BM30" s="45"/>
      <c r="BN30" s="45"/>
      <c r="BO30" s="45"/>
      <c r="BP30" s="45"/>
      <c r="BQ30" s="45"/>
      <c r="BR30" s="45"/>
      <c r="BS30" s="45"/>
      <c r="BT30" s="45"/>
      <c r="BU30" s="45"/>
      <c r="BV30" s="45"/>
      <c r="BW30" s="45"/>
      <c r="BX30" s="45"/>
      <c r="BY30" s="45"/>
      <c r="BZ30" s="4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11"/>
      <c r="BK31" s="2"/>
      <c r="BL31" s="47"/>
      <c r="BM31" s="45"/>
      <c r="BN31" s="45"/>
      <c r="BO31" s="45"/>
      <c r="BP31" s="45"/>
      <c r="BQ31" s="45"/>
      <c r="BR31" s="45"/>
      <c r="BS31" s="45"/>
      <c r="BT31" s="45"/>
      <c r="BU31" s="45"/>
      <c r="BV31" s="45"/>
      <c r="BW31" s="45"/>
      <c r="BX31" s="45"/>
      <c r="BY31" s="45"/>
      <c r="BZ31" s="4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11"/>
      <c r="BK32" s="2"/>
      <c r="BL32" s="47"/>
      <c r="BM32" s="45"/>
      <c r="BN32" s="45"/>
      <c r="BO32" s="45"/>
      <c r="BP32" s="45"/>
      <c r="BQ32" s="45"/>
      <c r="BR32" s="45"/>
      <c r="BS32" s="45"/>
      <c r="BT32" s="45"/>
      <c r="BU32" s="45"/>
      <c r="BV32" s="45"/>
      <c r="BW32" s="45"/>
      <c r="BX32" s="45"/>
      <c r="BY32" s="45"/>
      <c r="BZ32" s="4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11"/>
      <c r="BK33" s="2"/>
      <c r="BL33" s="47"/>
      <c r="BM33" s="45"/>
      <c r="BN33" s="45"/>
      <c r="BO33" s="45"/>
      <c r="BP33" s="45"/>
      <c r="BQ33" s="45"/>
      <c r="BR33" s="45"/>
      <c r="BS33" s="45"/>
      <c r="BT33" s="45"/>
      <c r="BU33" s="45"/>
      <c r="BV33" s="45"/>
      <c r="BW33" s="45"/>
      <c r="BX33" s="45"/>
      <c r="BY33" s="45"/>
      <c r="BZ33" s="46"/>
    </row>
    <row r="34" spans="1:78" ht="13.5" customHeight="1" x14ac:dyDescent="0.15">
      <c r="A34" s="2"/>
      <c r="B34" s="4"/>
      <c r="C34" s="1"/>
      <c r="D34" s="1"/>
      <c r="E34" s="1"/>
      <c r="F34" s="1"/>
      <c r="G34" s="1"/>
      <c r="H34" s="1"/>
      <c r="I34" s="1"/>
      <c r="J34" s="1"/>
      <c r="K34" s="1"/>
      <c r="L34" s="1"/>
      <c r="M34" s="1"/>
      <c r="N34" s="1"/>
      <c r="O34" s="1"/>
      <c r="P34" s="1"/>
      <c r="Q34" s="10"/>
      <c r="R34" s="1"/>
      <c r="S34" s="1"/>
      <c r="T34" s="1"/>
      <c r="U34" s="1"/>
      <c r="V34" s="1"/>
      <c r="W34" s="1"/>
      <c r="X34" s="1"/>
      <c r="Y34" s="1"/>
      <c r="Z34" s="1"/>
      <c r="AA34" s="1"/>
      <c r="AB34" s="1"/>
      <c r="AC34" s="1"/>
      <c r="AD34" s="1"/>
      <c r="AE34" s="1"/>
      <c r="AF34" s="10"/>
      <c r="AG34" s="1"/>
      <c r="AH34" s="1"/>
      <c r="AI34" s="1"/>
      <c r="AJ34" s="1"/>
      <c r="AK34" s="1"/>
      <c r="AL34" s="1"/>
      <c r="AM34" s="1"/>
      <c r="AN34" s="1"/>
      <c r="AO34" s="1"/>
      <c r="AP34" s="1"/>
      <c r="AQ34" s="1"/>
      <c r="AR34" s="1"/>
      <c r="AS34" s="1"/>
      <c r="AT34" s="1"/>
      <c r="AU34" s="10"/>
      <c r="AV34" s="1"/>
      <c r="AW34" s="1"/>
      <c r="AX34" s="1"/>
      <c r="AY34" s="1"/>
      <c r="AZ34" s="1"/>
      <c r="BA34" s="1"/>
      <c r="BB34" s="1"/>
      <c r="BC34" s="1"/>
      <c r="BD34" s="1"/>
      <c r="BE34" s="1"/>
      <c r="BF34" s="1"/>
      <c r="BG34" s="1"/>
      <c r="BH34" s="1"/>
      <c r="BI34" s="1"/>
      <c r="BJ34" s="11"/>
      <c r="BK34" s="2"/>
      <c r="BL34" s="47"/>
      <c r="BM34" s="45"/>
      <c r="BN34" s="45"/>
      <c r="BO34" s="45"/>
      <c r="BP34" s="45"/>
      <c r="BQ34" s="45"/>
      <c r="BR34" s="45"/>
      <c r="BS34" s="45"/>
      <c r="BT34" s="45"/>
      <c r="BU34" s="45"/>
      <c r="BV34" s="45"/>
      <c r="BW34" s="45"/>
      <c r="BX34" s="45"/>
      <c r="BY34" s="45"/>
      <c r="BZ34" s="46"/>
    </row>
    <row r="35" spans="1:78" ht="13.5" customHeight="1" x14ac:dyDescent="0.15">
      <c r="A35" s="2"/>
      <c r="B35" s="4"/>
      <c r="C35" s="1"/>
      <c r="D35" s="1"/>
      <c r="E35" s="1"/>
      <c r="F35" s="1"/>
      <c r="G35" s="1"/>
      <c r="H35" s="1"/>
      <c r="I35" s="1"/>
      <c r="J35" s="1"/>
      <c r="K35" s="1"/>
      <c r="L35" s="1"/>
      <c r="M35" s="1"/>
      <c r="N35" s="1"/>
      <c r="O35" s="1"/>
      <c r="P35" s="1"/>
      <c r="Q35" s="10"/>
      <c r="R35" s="1"/>
      <c r="S35" s="1"/>
      <c r="T35" s="1"/>
      <c r="U35" s="1"/>
      <c r="V35" s="1"/>
      <c r="W35" s="1"/>
      <c r="X35" s="1"/>
      <c r="Y35" s="1"/>
      <c r="Z35" s="1"/>
      <c r="AA35" s="1"/>
      <c r="AB35" s="1"/>
      <c r="AC35" s="1"/>
      <c r="AD35" s="1"/>
      <c r="AE35" s="1"/>
      <c r="AF35" s="10"/>
      <c r="AG35" s="1"/>
      <c r="AH35" s="1"/>
      <c r="AI35" s="1"/>
      <c r="AJ35" s="1"/>
      <c r="AK35" s="1"/>
      <c r="AL35" s="1"/>
      <c r="AM35" s="1"/>
      <c r="AN35" s="1"/>
      <c r="AO35" s="1"/>
      <c r="AP35" s="1"/>
      <c r="AQ35" s="1"/>
      <c r="AR35" s="1"/>
      <c r="AS35" s="1"/>
      <c r="AT35" s="1"/>
      <c r="AU35" s="10"/>
      <c r="AV35" s="1"/>
      <c r="AW35" s="1"/>
      <c r="AX35" s="1"/>
      <c r="AY35" s="1"/>
      <c r="AZ35" s="1"/>
      <c r="BA35" s="1"/>
      <c r="BB35" s="1"/>
      <c r="BC35" s="1"/>
      <c r="BD35" s="1"/>
      <c r="BE35" s="1"/>
      <c r="BF35" s="1"/>
      <c r="BG35" s="1"/>
      <c r="BH35" s="1"/>
      <c r="BI35" s="1"/>
      <c r="BJ35" s="11"/>
      <c r="BK35" s="2"/>
      <c r="BL35" s="47"/>
      <c r="BM35" s="45"/>
      <c r="BN35" s="45"/>
      <c r="BO35" s="45"/>
      <c r="BP35" s="45"/>
      <c r="BQ35" s="45"/>
      <c r="BR35" s="45"/>
      <c r="BS35" s="45"/>
      <c r="BT35" s="45"/>
      <c r="BU35" s="45"/>
      <c r="BV35" s="45"/>
      <c r="BW35" s="45"/>
      <c r="BX35" s="45"/>
      <c r="BY35" s="45"/>
      <c r="BZ35" s="4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11"/>
      <c r="BK36" s="2"/>
      <c r="BL36" s="47"/>
      <c r="BM36" s="45"/>
      <c r="BN36" s="45"/>
      <c r="BO36" s="45"/>
      <c r="BP36" s="45"/>
      <c r="BQ36" s="45"/>
      <c r="BR36" s="45"/>
      <c r="BS36" s="45"/>
      <c r="BT36" s="45"/>
      <c r="BU36" s="45"/>
      <c r="BV36" s="45"/>
      <c r="BW36" s="45"/>
      <c r="BX36" s="45"/>
      <c r="BY36" s="45"/>
      <c r="BZ36" s="4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11"/>
      <c r="BK37" s="2"/>
      <c r="BL37" s="47"/>
      <c r="BM37" s="45"/>
      <c r="BN37" s="45"/>
      <c r="BO37" s="45"/>
      <c r="BP37" s="45"/>
      <c r="BQ37" s="45"/>
      <c r="BR37" s="45"/>
      <c r="BS37" s="45"/>
      <c r="BT37" s="45"/>
      <c r="BU37" s="45"/>
      <c r="BV37" s="45"/>
      <c r="BW37" s="45"/>
      <c r="BX37" s="45"/>
      <c r="BY37" s="45"/>
      <c r="BZ37" s="4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11"/>
      <c r="BK38" s="2"/>
      <c r="BL38" s="47"/>
      <c r="BM38" s="45"/>
      <c r="BN38" s="45"/>
      <c r="BO38" s="45"/>
      <c r="BP38" s="45"/>
      <c r="BQ38" s="45"/>
      <c r="BR38" s="45"/>
      <c r="BS38" s="45"/>
      <c r="BT38" s="45"/>
      <c r="BU38" s="45"/>
      <c r="BV38" s="45"/>
      <c r="BW38" s="45"/>
      <c r="BX38" s="45"/>
      <c r="BY38" s="45"/>
      <c r="BZ38" s="4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11"/>
      <c r="BK39" s="2"/>
      <c r="BL39" s="47"/>
      <c r="BM39" s="45"/>
      <c r="BN39" s="45"/>
      <c r="BO39" s="45"/>
      <c r="BP39" s="45"/>
      <c r="BQ39" s="45"/>
      <c r="BR39" s="45"/>
      <c r="BS39" s="45"/>
      <c r="BT39" s="45"/>
      <c r="BU39" s="45"/>
      <c r="BV39" s="45"/>
      <c r="BW39" s="45"/>
      <c r="BX39" s="45"/>
      <c r="BY39" s="45"/>
      <c r="BZ39" s="4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11"/>
      <c r="BK40" s="2"/>
      <c r="BL40" s="47"/>
      <c r="BM40" s="45"/>
      <c r="BN40" s="45"/>
      <c r="BO40" s="45"/>
      <c r="BP40" s="45"/>
      <c r="BQ40" s="45"/>
      <c r="BR40" s="45"/>
      <c r="BS40" s="45"/>
      <c r="BT40" s="45"/>
      <c r="BU40" s="45"/>
      <c r="BV40" s="45"/>
      <c r="BW40" s="45"/>
      <c r="BX40" s="45"/>
      <c r="BY40" s="45"/>
      <c r="BZ40" s="4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11"/>
      <c r="BK41" s="2"/>
      <c r="BL41" s="47"/>
      <c r="BM41" s="45"/>
      <c r="BN41" s="45"/>
      <c r="BO41" s="45"/>
      <c r="BP41" s="45"/>
      <c r="BQ41" s="45"/>
      <c r="BR41" s="45"/>
      <c r="BS41" s="45"/>
      <c r="BT41" s="45"/>
      <c r="BU41" s="45"/>
      <c r="BV41" s="45"/>
      <c r="BW41" s="45"/>
      <c r="BX41" s="45"/>
      <c r="BY41" s="45"/>
      <c r="BZ41" s="4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11"/>
      <c r="BK42" s="2"/>
      <c r="BL42" s="47"/>
      <c r="BM42" s="45"/>
      <c r="BN42" s="45"/>
      <c r="BO42" s="45"/>
      <c r="BP42" s="45"/>
      <c r="BQ42" s="45"/>
      <c r="BR42" s="45"/>
      <c r="BS42" s="45"/>
      <c r="BT42" s="45"/>
      <c r="BU42" s="45"/>
      <c r="BV42" s="45"/>
      <c r="BW42" s="45"/>
      <c r="BX42" s="45"/>
      <c r="BY42" s="45"/>
      <c r="BZ42" s="4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11"/>
      <c r="BK43" s="2"/>
      <c r="BL43" s="47"/>
      <c r="BM43" s="45"/>
      <c r="BN43" s="45"/>
      <c r="BO43" s="45"/>
      <c r="BP43" s="45"/>
      <c r="BQ43" s="45"/>
      <c r="BR43" s="45"/>
      <c r="BS43" s="45"/>
      <c r="BT43" s="45"/>
      <c r="BU43" s="45"/>
      <c r="BV43" s="45"/>
      <c r="BW43" s="45"/>
      <c r="BX43" s="45"/>
      <c r="BY43" s="45"/>
      <c r="BZ43" s="4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11"/>
      <c r="BK44" s="2"/>
      <c r="BL44" s="48"/>
      <c r="BM44" s="49"/>
      <c r="BN44" s="49"/>
      <c r="BO44" s="49"/>
      <c r="BP44" s="49"/>
      <c r="BQ44" s="49"/>
      <c r="BR44" s="49"/>
      <c r="BS44" s="49"/>
      <c r="BT44" s="49"/>
      <c r="BU44" s="49"/>
      <c r="BV44" s="49"/>
      <c r="BW44" s="49"/>
      <c r="BX44" s="49"/>
      <c r="BY44" s="49"/>
      <c r="BZ44" s="5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11"/>
      <c r="BK45" s="2"/>
      <c r="BL45" s="38" t="s">
        <v>44</v>
      </c>
      <c r="BM45" s="39"/>
      <c r="BN45" s="39"/>
      <c r="BO45" s="39"/>
      <c r="BP45" s="39"/>
      <c r="BQ45" s="39"/>
      <c r="BR45" s="39"/>
      <c r="BS45" s="39"/>
      <c r="BT45" s="39"/>
      <c r="BU45" s="39"/>
      <c r="BV45" s="39"/>
      <c r="BW45" s="39"/>
      <c r="BX45" s="39"/>
      <c r="BY45" s="39"/>
      <c r="BZ45" s="4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11"/>
      <c r="BK46" s="2"/>
      <c r="BL46" s="41"/>
      <c r="BM46" s="42"/>
      <c r="BN46" s="42"/>
      <c r="BO46" s="42"/>
      <c r="BP46" s="42"/>
      <c r="BQ46" s="42"/>
      <c r="BR46" s="42"/>
      <c r="BS46" s="42"/>
      <c r="BT46" s="42"/>
      <c r="BU46" s="42"/>
      <c r="BV46" s="42"/>
      <c r="BW46" s="42"/>
      <c r="BX46" s="42"/>
      <c r="BY46" s="42"/>
      <c r="BZ46" s="4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11"/>
      <c r="BK47" s="2"/>
      <c r="BL47" s="44" t="s">
        <v>112</v>
      </c>
      <c r="BM47" s="45"/>
      <c r="BN47" s="45"/>
      <c r="BO47" s="45"/>
      <c r="BP47" s="45"/>
      <c r="BQ47" s="45"/>
      <c r="BR47" s="45"/>
      <c r="BS47" s="45"/>
      <c r="BT47" s="45"/>
      <c r="BU47" s="45"/>
      <c r="BV47" s="45"/>
      <c r="BW47" s="45"/>
      <c r="BX47" s="45"/>
      <c r="BY47" s="45"/>
      <c r="BZ47" s="46"/>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11"/>
      <c r="BK48" s="2"/>
      <c r="BL48" s="47"/>
      <c r="BM48" s="45"/>
      <c r="BN48" s="45"/>
      <c r="BO48" s="45"/>
      <c r="BP48" s="45"/>
      <c r="BQ48" s="45"/>
      <c r="BR48" s="45"/>
      <c r="BS48" s="45"/>
      <c r="BT48" s="45"/>
      <c r="BU48" s="45"/>
      <c r="BV48" s="45"/>
      <c r="BW48" s="45"/>
      <c r="BX48" s="45"/>
      <c r="BY48" s="45"/>
      <c r="BZ48" s="46"/>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11"/>
      <c r="BK49" s="2"/>
      <c r="BL49" s="47"/>
      <c r="BM49" s="45"/>
      <c r="BN49" s="45"/>
      <c r="BO49" s="45"/>
      <c r="BP49" s="45"/>
      <c r="BQ49" s="45"/>
      <c r="BR49" s="45"/>
      <c r="BS49" s="45"/>
      <c r="BT49" s="45"/>
      <c r="BU49" s="45"/>
      <c r="BV49" s="45"/>
      <c r="BW49" s="45"/>
      <c r="BX49" s="45"/>
      <c r="BY49" s="45"/>
      <c r="BZ49" s="46"/>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11"/>
      <c r="BK50" s="2"/>
      <c r="BL50" s="47"/>
      <c r="BM50" s="45"/>
      <c r="BN50" s="45"/>
      <c r="BO50" s="45"/>
      <c r="BP50" s="45"/>
      <c r="BQ50" s="45"/>
      <c r="BR50" s="45"/>
      <c r="BS50" s="45"/>
      <c r="BT50" s="45"/>
      <c r="BU50" s="45"/>
      <c r="BV50" s="45"/>
      <c r="BW50" s="45"/>
      <c r="BX50" s="45"/>
      <c r="BY50" s="45"/>
      <c r="BZ50" s="46"/>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11"/>
      <c r="BK51" s="2"/>
      <c r="BL51" s="47"/>
      <c r="BM51" s="45"/>
      <c r="BN51" s="45"/>
      <c r="BO51" s="45"/>
      <c r="BP51" s="45"/>
      <c r="BQ51" s="45"/>
      <c r="BR51" s="45"/>
      <c r="BS51" s="45"/>
      <c r="BT51" s="45"/>
      <c r="BU51" s="45"/>
      <c r="BV51" s="45"/>
      <c r="BW51" s="45"/>
      <c r="BX51" s="45"/>
      <c r="BY51" s="45"/>
      <c r="BZ51" s="46"/>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11"/>
      <c r="BK52" s="2"/>
      <c r="BL52" s="47"/>
      <c r="BM52" s="45"/>
      <c r="BN52" s="45"/>
      <c r="BO52" s="45"/>
      <c r="BP52" s="45"/>
      <c r="BQ52" s="45"/>
      <c r="BR52" s="45"/>
      <c r="BS52" s="45"/>
      <c r="BT52" s="45"/>
      <c r="BU52" s="45"/>
      <c r="BV52" s="45"/>
      <c r="BW52" s="45"/>
      <c r="BX52" s="45"/>
      <c r="BY52" s="45"/>
      <c r="BZ52" s="46"/>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11"/>
      <c r="BK53" s="2"/>
      <c r="BL53" s="47"/>
      <c r="BM53" s="45"/>
      <c r="BN53" s="45"/>
      <c r="BO53" s="45"/>
      <c r="BP53" s="45"/>
      <c r="BQ53" s="45"/>
      <c r="BR53" s="45"/>
      <c r="BS53" s="45"/>
      <c r="BT53" s="45"/>
      <c r="BU53" s="45"/>
      <c r="BV53" s="45"/>
      <c r="BW53" s="45"/>
      <c r="BX53" s="45"/>
      <c r="BY53" s="45"/>
      <c r="BZ53" s="46"/>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11"/>
      <c r="BK54" s="2"/>
      <c r="BL54" s="47"/>
      <c r="BM54" s="45"/>
      <c r="BN54" s="45"/>
      <c r="BO54" s="45"/>
      <c r="BP54" s="45"/>
      <c r="BQ54" s="45"/>
      <c r="BR54" s="45"/>
      <c r="BS54" s="45"/>
      <c r="BT54" s="45"/>
      <c r="BU54" s="45"/>
      <c r="BV54" s="45"/>
      <c r="BW54" s="45"/>
      <c r="BX54" s="45"/>
      <c r="BY54" s="45"/>
      <c r="BZ54" s="46"/>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11"/>
      <c r="BK55" s="2"/>
      <c r="BL55" s="47"/>
      <c r="BM55" s="45"/>
      <c r="BN55" s="45"/>
      <c r="BO55" s="45"/>
      <c r="BP55" s="45"/>
      <c r="BQ55" s="45"/>
      <c r="BR55" s="45"/>
      <c r="BS55" s="45"/>
      <c r="BT55" s="45"/>
      <c r="BU55" s="45"/>
      <c r="BV55" s="45"/>
      <c r="BW55" s="45"/>
      <c r="BX55" s="45"/>
      <c r="BY55" s="45"/>
      <c r="BZ55" s="46"/>
    </row>
    <row r="56" spans="1:78" ht="13.5" customHeight="1" x14ac:dyDescent="0.15">
      <c r="A56" s="2"/>
      <c r="B56" s="4"/>
      <c r="C56" s="1"/>
      <c r="D56" s="1"/>
      <c r="E56" s="1"/>
      <c r="F56" s="1"/>
      <c r="G56" s="1"/>
      <c r="H56" s="1"/>
      <c r="I56" s="1"/>
      <c r="J56" s="1"/>
      <c r="K56" s="1"/>
      <c r="L56" s="1"/>
      <c r="M56" s="1"/>
      <c r="N56" s="1"/>
      <c r="O56" s="1"/>
      <c r="P56" s="1"/>
      <c r="Q56" s="10"/>
      <c r="R56" s="1"/>
      <c r="S56" s="1"/>
      <c r="T56" s="1"/>
      <c r="U56" s="1"/>
      <c r="V56" s="1"/>
      <c r="W56" s="1"/>
      <c r="X56" s="1"/>
      <c r="Y56" s="1"/>
      <c r="Z56" s="1"/>
      <c r="AA56" s="1"/>
      <c r="AB56" s="1"/>
      <c r="AC56" s="1"/>
      <c r="AD56" s="1"/>
      <c r="AE56" s="1"/>
      <c r="AF56" s="10"/>
      <c r="AG56" s="1"/>
      <c r="AH56" s="1"/>
      <c r="AI56" s="1"/>
      <c r="AJ56" s="1"/>
      <c r="AK56" s="1"/>
      <c r="AL56" s="1"/>
      <c r="AM56" s="1"/>
      <c r="AN56" s="1"/>
      <c r="AO56" s="1"/>
      <c r="AP56" s="1"/>
      <c r="AQ56" s="1"/>
      <c r="AR56" s="1"/>
      <c r="AS56" s="1"/>
      <c r="AT56" s="1"/>
      <c r="AU56" s="10"/>
      <c r="AV56" s="1"/>
      <c r="AW56" s="1"/>
      <c r="AX56" s="1"/>
      <c r="AY56" s="1"/>
      <c r="AZ56" s="1"/>
      <c r="BA56" s="1"/>
      <c r="BB56" s="1"/>
      <c r="BC56" s="1"/>
      <c r="BD56" s="1"/>
      <c r="BE56" s="1"/>
      <c r="BF56" s="1"/>
      <c r="BG56" s="1"/>
      <c r="BH56" s="1"/>
      <c r="BI56" s="1"/>
      <c r="BJ56" s="11"/>
      <c r="BK56" s="2"/>
      <c r="BL56" s="47"/>
      <c r="BM56" s="45"/>
      <c r="BN56" s="45"/>
      <c r="BO56" s="45"/>
      <c r="BP56" s="45"/>
      <c r="BQ56" s="45"/>
      <c r="BR56" s="45"/>
      <c r="BS56" s="45"/>
      <c r="BT56" s="45"/>
      <c r="BU56" s="45"/>
      <c r="BV56" s="45"/>
      <c r="BW56" s="45"/>
      <c r="BX56" s="45"/>
      <c r="BY56" s="45"/>
      <c r="BZ56" s="46"/>
    </row>
    <row r="57" spans="1:78" ht="13.5" customHeight="1" x14ac:dyDescent="0.15">
      <c r="A57" s="2"/>
      <c r="B57" s="4"/>
      <c r="C57" s="1"/>
      <c r="D57" s="1"/>
      <c r="E57" s="1"/>
      <c r="F57" s="1"/>
      <c r="G57" s="1"/>
      <c r="H57" s="1"/>
      <c r="I57" s="1"/>
      <c r="J57" s="1"/>
      <c r="K57" s="1"/>
      <c r="L57" s="1"/>
      <c r="M57" s="1"/>
      <c r="N57" s="1"/>
      <c r="O57" s="1"/>
      <c r="P57" s="1"/>
      <c r="Q57" s="10"/>
      <c r="R57" s="1"/>
      <c r="S57" s="1"/>
      <c r="T57" s="1"/>
      <c r="U57" s="1"/>
      <c r="V57" s="1"/>
      <c r="W57" s="1"/>
      <c r="X57" s="1"/>
      <c r="Y57" s="1"/>
      <c r="Z57" s="1"/>
      <c r="AA57" s="1"/>
      <c r="AB57" s="1"/>
      <c r="AC57" s="1"/>
      <c r="AD57" s="1"/>
      <c r="AE57" s="1"/>
      <c r="AF57" s="10"/>
      <c r="AG57" s="1"/>
      <c r="AH57" s="1"/>
      <c r="AI57" s="1"/>
      <c r="AJ57" s="1"/>
      <c r="AK57" s="1"/>
      <c r="AL57" s="1"/>
      <c r="AM57" s="1"/>
      <c r="AN57" s="1"/>
      <c r="AO57" s="1"/>
      <c r="AP57" s="1"/>
      <c r="AQ57" s="1"/>
      <c r="AR57" s="1"/>
      <c r="AS57" s="1"/>
      <c r="AT57" s="1"/>
      <c r="AU57" s="10"/>
      <c r="AV57" s="1"/>
      <c r="AW57" s="1"/>
      <c r="AX57" s="1"/>
      <c r="AY57" s="1"/>
      <c r="AZ57" s="1"/>
      <c r="BA57" s="1"/>
      <c r="BB57" s="1"/>
      <c r="BC57" s="1"/>
      <c r="BD57" s="1"/>
      <c r="BE57" s="1"/>
      <c r="BF57" s="1"/>
      <c r="BG57" s="1"/>
      <c r="BH57" s="1"/>
      <c r="BI57" s="1"/>
      <c r="BJ57" s="11"/>
      <c r="BK57" s="2"/>
      <c r="BL57" s="47"/>
      <c r="BM57" s="45"/>
      <c r="BN57" s="45"/>
      <c r="BO57" s="45"/>
      <c r="BP57" s="45"/>
      <c r="BQ57" s="45"/>
      <c r="BR57" s="45"/>
      <c r="BS57" s="45"/>
      <c r="BT57" s="45"/>
      <c r="BU57" s="45"/>
      <c r="BV57" s="45"/>
      <c r="BW57" s="45"/>
      <c r="BX57" s="45"/>
      <c r="BY57" s="45"/>
      <c r="BZ57" s="46"/>
    </row>
    <row r="58" spans="1:78" ht="13.5" customHeight="1" x14ac:dyDescent="0.15">
      <c r="A58" s="2"/>
      <c r="B58" s="4"/>
      <c r="C58" s="7"/>
      <c r="D58" s="7"/>
      <c r="E58" s="7"/>
      <c r="F58" s="7"/>
      <c r="G58" s="7"/>
      <c r="H58" s="7"/>
      <c r="I58" s="7"/>
      <c r="J58" s="7"/>
      <c r="K58" s="7"/>
      <c r="L58" s="7"/>
      <c r="M58" s="7"/>
      <c r="N58" s="7"/>
      <c r="O58" s="7"/>
      <c r="P58" s="7"/>
      <c r="Q58" s="10"/>
      <c r="R58" s="7"/>
      <c r="S58" s="7"/>
      <c r="T58" s="7"/>
      <c r="U58" s="7"/>
      <c r="V58" s="7"/>
      <c r="W58" s="7"/>
      <c r="X58" s="7"/>
      <c r="Y58" s="7"/>
      <c r="Z58" s="7"/>
      <c r="AA58" s="7"/>
      <c r="AB58" s="7"/>
      <c r="AC58" s="7"/>
      <c r="AD58" s="7"/>
      <c r="AE58" s="7"/>
      <c r="AF58" s="10"/>
      <c r="AG58" s="7"/>
      <c r="AH58" s="7"/>
      <c r="AI58" s="7"/>
      <c r="AJ58" s="7"/>
      <c r="AK58" s="7"/>
      <c r="AL58" s="7"/>
      <c r="AM58" s="7"/>
      <c r="AN58" s="7"/>
      <c r="AO58" s="7"/>
      <c r="AP58" s="7"/>
      <c r="AQ58" s="7"/>
      <c r="AR58" s="7"/>
      <c r="AS58" s="7"/>
      <c r="AT58" s="7"/>
      <c r="AU58" s="10"/>
      <c r="AV58" s="7"/>
      <c r="AW58" s="7"/>
      <c r="AX58" s="7"/>
      <c r="AY58" s="7"/>
      <c r="AZ58" s="7"/>
      <c r="BA58" s="7"/>
      <c r="BB58" s="7"/>
      <c r="BC58" s="7"/>
      <c r="BD58" s="7"/>
      <c r="BE58" s="7"/>
      <c r="BF58" s="7"/>
      <c r="BG58" s="7"/>
      <c r="BH58" s="7"/>
      <c r="BI58" s="7"/>
      <c r="BJ58" s="11"/>
      <c r="BK58" s="2"/>
      <c r="BL58" s="47"/>
      <c r="BM58" s="45"/>
      <c r="BN58" s="45"/>
      <c r="BO58" s="45"/>
      <c r="BP58" s="45"/>
      <c r="BQ58" s="45"/>
      <c r="BR58" s="45"/>
      <c r="BS58" s="45"/>
      <c r="BT58" s="45"/>
      <c r="BU58" s="45"/>
      <c r="BV58" s="45"/>
      <c r="BW58" s="45"/>
      <c r="BX58" s="45"/>
      <c r="BY58" s="45"/>
      <c r="BZ58" s="46"/>
    </row>
    <row r="59" spans="1:78" ht="13.5" customHeight="1" x14ac:dyDescent="0.15">
      <c r="A59" s="2"/>
      <c r="B59" s="5"/>
      <c r="C59" s="8"/>
      <c r="D59" s="8"/>
      <c r="E59" s="8"/>
      <c r="F59" s="8"/>
      <c r="G59" s="8"/>
      <c r="H59" s="8"/>
      <c r="I59" s="8"/>
      <c r="J59" s="8"/>
      <c r="K59" s="8"/>
      <c r="L59" s="8"/>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8"/>
      <c r="AN59" s="8"/>
      <c r="AO59" s="8"/>
      <c r="AP59" s="8"/>
      <c r="AQ59" s="8"/>
      <c r="AR59" s="8"/>
      <c r="AS59" s="8"/>
      <c r="AT59" s="8"/>
      <c r="AU59" s="8"/>
      <c r="AV59" s="8"/>
      <c r="AW59" s="8"/>
      <c r="AX59" s="8"/>
      <c r="AY59" s="8"/>
      <c r="AZ59" s="8"/>
      <c r="BA59" s="8"/>
      <c r="BB59" s="8"/>
      <c r="BC59" s="8"/>
      <c r="BD59" s="8"/>
      <c r="BE59" s="8"/>
      <c r="BF59" s="8"/>
      <c r="BG59" s="8"/>
      <c r="BH59" s="8"/>
      <c r="BI59" s="8"/>
      <c r="BJ59" s="12"/>
      <c r="BK59" s="2"/>
      <c r="BL59" s="47"/>
      <c r="BM59" s="45"/>
      <c r="BN59" s="45"/>
      <c r="BO59" s="45"/>
      <c r="BP59" s="45"/>
      <c r="BQ59" s="45"/>
      <c r="BR59" s="45"/>
      <c r="BS59" s="45"/>
      <c r="BT59" s="45"/>
      <c r="BU59" s="45"/>
      <c r="BV59" s="45"/>
      <c r="BW59" s="45"/>
      <c r="BX59" s="45"/>
      <c r="BY59" s="45"/>
      <c r="BZ59" s="46"/>
    </row>
    <row r="60" spans="1:78" ht="13.5" customHeight="1" x14ac:dyDescent="0.15">
      <c r="A60" s="2"/>
      <c r="B60" s="35" t="s">
        <v>26</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47"/>
      <c r="BM60" s="45"/>
      <c r="BN60" s="45"/>
      <c r="BO60" s="45"/>
      <c r="BP60" s="45"/>
      <c r="BQ60" s="45"/>
      <c r="BR60" s="45"/>
      <c r="BS60" s="45"/>
      <c r="BT60" s="45"/>
      <c r="BU60" s="45"/>
      <c r="BV60" s="45"/>
      <c r="BW60" s="45"/>
      <c r="BX60" s="45"/>
      <c r="BY60" s="45"/>
      <c r="BZ60" s="46"/>
    </row>
    <row r="61" spans="1:78" ht="13.5" customHeight="1" x14ac:dyDescent="0.15">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47"/>
      <c r="BM61" s="45"/>
      <c r="BN61" s="45"/>
      <c r="BO61" s="45"/>
      <c r="BP61" s="45"/>
      <c r="BQ61" s="45"/>
      <c r="BR61" s="45"/>
      <c r="BS61" s="45"/>
      <c r="BT61" s="45"/>
      <c r="BU61" s="45"/>
      <c r="BV61" s="45"/>
      <c r="BW61" s="45"/>
      <c r="BX61" s="45"/>
      <c r="BY61" s="45"/>
      <c r="BZ61" s="46"/>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11"/>
      <c r="BK62" s="2"/>
      <c r="BL62" s="47"/>
      <c r="BM62" s="45"/>
      <c r="BN62" s="45"/>
      <c r="BO62" s="45"/>
      <c r="BP62" s="45"/>
      <c r="BQ62" s="45"/>
      <c r="BR62" s="45"/>
      <c r="BS62" s="45"/>
      <c r="BT62" s="45"/>
      <c r="BU62" s="45"/>
      <c r="BV62" s="45"/>
      <c r="BW62" s="45"/>
      <c r="BX62" s="45"/>
      <c r="BY62" s="45"/>
      <c r="BZ62" s="46"/>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11"/>
      <c r="BK63" s="2"/>
      <c r="BL63" s="48"/>
      <c r="BM63" s="49"/>
      <c r="BN63" s="49"/>
      <c r="BO63" s="49"/>
      <c r="BP63" s="49"/>
      <c r="BQ63" s="49"/>
      <c r="BR63" s="49"/>
      <c r="BS63" s="49"/>
      <c r="BT63" s="49"/>
      <c r="BU63" s="49"/>
      <c r="BV63" s="49"/>
      <c r="BW63" s="49"/>
      <c r="BX63" s="49"/>
      <c r="BY63" s="49"/>
      <c r="BZ63" s="5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11"/>
      <c r="BK64" s="2"/>
      <c r="BL64" s="38" t="s">
        <v>42</v>
      </c>
      <c r="BM64" s="39"/>
      <c r="BN64" s="39"/>
      <c r="BO64" s="39"/>
      <c r="BP64" s="39"/>
      <c r="BQ64" s="39"/>
      <c r="BR64" s="39"/>
      <c r="BS64" s="39"/>
      <c r="BT64" s="39"/>
      <c r="BU64" s="39"/>
      <c r="BV64" s="39"/>
      <c r="BW64" s="39"/>
      <c r="BX64" s="39"/>
      <c r="BY64" s="39"/>
      <c r="BZ64" s="4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11"/>
      <c r="BK65" s="2"/>
      <c r="BL65" s="41"/>
      <c r="BM65" s="42"/>
      <c r="BN65" s="42"/>
      <c r="BO65" s="42"/>
      <c r="BP65" s="42"/>
      <c r="BQ65" s="42"/>
      <c r="BR65" s="42"/>
      <c r="BS65" s="42"/>
      <c r="BT65" s="42"/>
      <c r="BU65" s="42"/>
      <c r="BV65" s="42"/>
      <c r="BW65" s="42"/>
      <c r="BX65" s="42"/>
      <c r="BY65" s="42"/>
      <c r="BZ65" s="43"/>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11"/>
      <c r="BK66" s="2"/>
      <c r="BL66" s="44" t="s">
        <v>113</v>
      </c>
      <c r="BM66" s="45"/>
      <c r="BN66" s="45"/>
      <c r="BO66" s="45"/>
      <c r="BP66" s="45"/>
      <c r="BQ66" s="45"/>
      <c r="BR66" s="45"/>
      <c r="BS66" s="45"/>
      <c r="BT66" s="45"/>
      <c r="BU66" s="45"/>
      <c r="BV66" s="45"/>
      <c r="BW66" s="45"/>
      <c r="BX66" s="45"/>
      <c r="BY66" s="45"/>
      <c r="BZ66" s="46"/>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11"/>
      <c r="BK67" s="2"/>
      <c r="BL67" s="47"/>
      <c r="BM67" s="45"/>
      <c r="BN67" s="45"/>
      <c r="BO67" s="45"/>
      <c r="BP67" s="45"/>
      <c r="BQ67" s="45"/>
      <c r="BR67" s="45"/>
      <c r="BS67" s="45"/>
      <c r="BT67" s="45"/>
      <c r="BU67" s="45"/>
      <c r="BV67" s="45"/>
      <c r="BW67" s="45"/>
      <c r="BX67" s="45"/>
      <c r="BY67" s="45"/>
      <c r="BZ67" s="46"/>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11"/>
      <c r="BK68" s="2"/>
      <c r="BL68" s="47"/>
      <c r="BM68" s="45"/>
      <c r="BN68" s="45"/>
      <c r="BO68" s="45"/>
      <c r="BP68" s="45"/>
      <c r="BQ68" s="45"/>
      <c r="BR68" s="45"/>
      <c r="BS68" s="45"/>
      <c r="BT68" s="45"/>
      <c r="BU68" s="45"/>
      <c r="BV68" s="45"/>
      <c r="BW68" s="45"/>
      <c r="BX68" s="45"/>
      <c r="BY68" s="45"/>
      <c r="BZ68" s="46"/>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11"/>
      <c r="BK69" s="2"/>
      <c r="BL69" s="47"/>
      <c r="BM69" s="45"/>
      <c r="BN69" s="45"/>
      <c r="BO69" s="45"/>
      <c r="BP69" s="45"/>
      <c r="BQ69" s="45"/>
      <c r="BR69" s="45"/>
      <c r="BS69" s="45"/>
      <c r="BT69" s="45"/>
      <c r="BU69" s="45"/>
      <c r="BV69" s="45"/>
      <c r="BW69" s="45"/>
      <c r="BX69" s="45"/>
      <c r="BY69" s="45"/>
      <c r="BZ69" s="46"/>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11"/>
      <c r="BK70" s="2"/>
      <c r="BL70" s="47"/>
      <c r="BM70" s="45"/>
      <c r="BN70" s="45"/>
      <c r="BO70" s="45"/>
      <c r="BP70" s="45"/>
      <c r="BQ70" s="45"/>
      <c r="BR70" s="45"/>
      <c r="BS70" s="45"/>
      <c r="BT70" s="45"/>
      <c r="BU70" s="45"/>
      <c r="BV70" s="45"/>
      <c r="BW70" s="45"/>
      <c r="BX70" s="45"/>
      <c r="BY70" s="45"/>
      <c r="BZ70" s="46"/>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11"/>
      <c r="BK71" s="2"/>
      <c r="BL71" s="47"/>
      <c r="BM71" s="45"/>
      <c r="BN71" s="45"/>
      <c r="BO71" s="45"/>
      <c r="BP71" s="45"/>
      <c r="BQ71" s="45"/>
      <c r="BR71" s="45"/>
      <c r="BS71" s="45"/>
      <c r="BT71" s="45"/>
      <c r="BU71" s="45"/>
      <c r="BV71" s="45"/>
      <c r="BW71" s="45"/>
      <c r="BX71" s="45"/>
      <c r="BY71" s="45"/>
      <c r="BZ71" s="46"/>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11"/>
      <c r="BK72" s="2"/>
      <c r="BL72" s="47"/>
      <c r="BM72" s="45"/>
      <c r="BN72" s="45"/>
      <c r="BO72" s="45"/>
      <c r="BP72" s="45"/>
      <c r="BQ72" s="45"/>
      <c r="BR72" s="45"/>
      <c r="BS72" s="45"/>
      <c r="BT72" s="45"/>
      <c r="BU72" s="45"/>
      <c r="BV72" s="45"/>
      <c r="BW72" s="45"/>
      <c r="BX72" s="45"/>
      <c r="BY72" s="45"/>
      <c r="BZ72" s="46"/>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11"/>
      <c r="BK73" s="2"/>
      <c r="BL73" s="47"/>
      <c r="BM73" s="45"/>
      <c r="BN73" s="45"/>
      <c r="BO73" s="45"/>
      <c r="BP73" s="45"/>
      <c r="BQ73" s="45"/>
      <c r="BR73" s="45"/>
      <c r="BS73" s="45"/>
      <c r="BT73" s="45"/>
      <c r="BU73" s="45"/>
      <c r="BV73" s="45"/>
      <c r="BW73" s="45"/>
      <c r="BX73" s="45"/>
      <c r="BY73" s="45"/>
      <c r="BZ73" s="46"/>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11"/>
      <c r="BK74" s="2"/>
      <c r="BL74" s="47"/>
      <c r="BM74" s="45"/>
      <c r="BN74" s="45"/>
      <c r="BO74" s="45"/>
      <c r="BP74" s="45"/>
      <c r="BQ74" s="45"/>
      <c r="BR74" s="45"/>
      <c r="BS74" s="45"/>
      <c r="BT74" s="45"/>
      <c r="BU74" s="45"/>
      <c r="BV74" s="45"/>
      <c r="BW74" s="45"/>
      <c r="BX74" s="45"/>
      <c r="BY74" s="45"/>
      <c r="BZ74" s="46"/>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11"/>
      <c r="BK75" s="2"/>
      <c r="BL75" s="47"/>
      <c r="BM75" s="45"/>
      <c r="BN75" s="45"/>
      <c r="BO75" s="45"/>
      <c r="BP75" s="45"/>
      <c r="BQ75" s="45"/>
      <c r="BR75" s="45"/>
      <c r="BS75" s="45"/>
      <c r="BT75" s="45"/>
      <c r="BU75" s="45"/>
      <c r="BV75" s="45"/>
      <c r="BW75" s="45"/>
      <c r="BX75" s="45"/>
      <c r="BY75" s="45"/>
      <c r="BZ75" s="46"/>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11"/>
      <c r="BK76" s="2"/>
      <c r="BL76" s="47"/>
      <c r="BM76" s="45"/>
      <c r="BN76" s="45"/>
      <c r="BO76" s="45"/>
      <c r="BP76" s="45"/>
      <c r="BQ76" s="45"/>
      <c r="BR76" s="45"/>
      <c r="BS76" s="45"/>
      <c r="BT76" s="45"/>
      <c r="BU76" s="45"/>
      <c r="BV76" s="45"/>
      <c r="BW76" s="45"/>
      <c r="BX76" s="45"/>
      <c r="BY76" s="45"/>
      <c r="BZ76" s="46"/>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11"/>
      <c r="BK77" s="2"/>
      <c r="BL77" s="47"/>
      <c r="BM77" s="45"/>
      <c r="BN77" s="45"/>
      <c r="BO77" s="45"/>
      <c r="BP77" s="45"/>
      <c r="BQ77" s="45"/>
      <c r="BR77" s="45"/>
      <c r="BS77" s="45"/>
      <c r="BT77" s="45"/>
      <c r="BU77" s="45"/>
      <c r="BV77" s="45"/>
      <c r="BW77" s="45"/>
      <c r="BX77" s="45"/>
      <c r="BY77" s="45"/>
      <c r="BZ77" s="46"/>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11"/>
      <c r="BK78" s="2"/>
      <c r="BL78" s="47"/>
      <c r="BM78" s="45"/>
      <c r="BN78" s="45"/>
      <c r="BO78" s="45"/>
      <c r="BP78" s="45"/>
      <c r="BQ78" s="45"/>
      <c r="BR78" s="45"/>
      <c r="BS78" s="45"/>
      <c r="BT78" s="45"/>
      <c r="BU78" s="45"/>
      <c r="BV78" s="45"/>
      <c r="BW78" s="45"/>
      <c r="BX78" s="45"/>
      <c r="BY78" s="45"/>
      <c r="BZ78" s="46"/>
    </row>
    <row r="79" spans="1:78" ht="13.5" customHeight="1" x14ac:dyDescent="0.15">
      <c r="A79" s="2"/>
      <c r="B79" s="4"/>
      <c r="C79" s="1"/>
      <c r="D79" s="1"/>
      <c r="E79" s="1"/>
      <c r="F79" s="1"/>
      <c r="G79" s="1"/>
      <c r="H79" s="1"/>
      <c r="I79" s="1"/>
      <c r="J79" s="1"/>
      <c r="K79" s="1"/>
      <c r="L79" s="1"/>
      <c r="M79" s="1"/>
      <c r="N79" s="1"/>
      <c r="O79" s="1"/>
      <c r="P79" s="1"/>
      <c r="Q79" s="1"/>
      <c r="R79" s="1"/>
      <c r="S79" s="1"/>
      <c r="T79" s="1"/>
      <c r="U79" s="10"/>
      <c r="V79" s="10"/>
      <c r="W79" s="1"/>
      <c r="X79" s="1"/>
      <c r="Y79" s="1"/>
      <c r="Z79" s="1"/>
      <c r="AA79" s="1"/>
      <c r="AB79" s="1"/>
      <c r="AC79" s="1"/>
      <c r="AD79" s="1"/>
      <c r="AE79" s="1"/>
      <c r="AF79" s="1"/>
      <c r="AG79" s="1"/>
      <c r="AH79" s="1"/>
      <c r="AI79" s="1"/>
      <c r="AJ79" s="1"/>
      <c r="AK79" s="1"/>
      <c r="AL79" s="1"/>
      <c r="AM79" s="1"/>
      <c r="AN79" s="1"/>
      <c r="AO79" s="10"/>
      <c r="AP79" s="10"/>
      <c r="AQ79" s="1"/>
      <c r="AR79" s="1"/>
      <c r="AS79" s="1"/>
      <c r="AT79" s="1"/>
      <c r="AU79" s="1"/>
      <c r="AV79" s="1"/>
      <c r="AW79" s="1"/>
      <c r="AX79" s="1"/>
      <c r="AY79" s="1"/>
      <c r="AZ79" s="1"/>
      <c r="BA79" s="1"/>
      <c r="BB79" s="1"/>
      <c r="BC79" s="1"/>
      <c r="BD79" s="1"/>
      <c r="BE79" s="1"/>
      <c r="BF79" s="1"/>
      <c r="BG79" s="1"/>
      <c r="BH79" s="1"/>
      <c r="BI79" s="2"/>
      <c r="BJ79" s="11"/>
      <c r="BK79" s="2"/>
      <c r="BL79" s="47"/>
      <c r="BM79" s="45"/>
      <c r="BN79" s="45"/>
      <c r="BO79" s="45"/>
      <c r="BP79" s="45"/>
      <c r="BQ79" s="45"/>
      <c r="BR79" s="45"/>
      <c r="BS79" s="45"/>
      <c r="BT79" s="45"/>
      <c r="BU79" s="45"/>
      <c r="BV79" s="45"/>
      <c r="BW79" s="45"/>
      <c r="BX79" s="45"/>
      <c r="BY79" s="45"/>
      <c r="BZ79" s="46"/>
    </row>
    <row r="80" spans="1:78" ht="13.5" customHeight="1" x14ac:dyDescent="0.15">
      <c r="A80" s="2"/>
      <c r="B80" s="4"/>
      <c r="C80" s="1"/>
      <c r="D80" s="1"/>
      <c r="E80" s="1"/>
      <c r="F80" s="1"/>
      <c r="G80" s="1"/>
      <c r="H80" s="1"/>
      <c r="I80" s="1"/>
      <c r="J80" s="1"/>
      <c r="K80" s="1"/>
      <c r="L80" s="1"/>
      <c r="M80" s="1"/>
      <c r="N80" s="1"/>
      <c r="O80" s="1"/>
      <c r="P80" s="1"/>
      <c r="Q80" s="1"/>
      <c r="R80" s="1"/>
      <c r="S80" s="1"/>
      <c r="T80" s="1"/>
      <c r="U80" s="10"/>
      <c r="V80" s="10"/>
      <c r="W80" s="1"/>
      <c r="X80" s="1"/>
      <c r="Y80" s="1"/>
      <c r="Z80" s="1"/>
      <c r="AA80" s="1"/>
      <c r="AB80" s="1"/>
      <c r="AC80" s="1"/>
      <c r="AD80" s="1"/>
      <c r="AE80" s="1"/>
      <c r="AF80" s="1"/>
      <c r="AG80" s="1"/>
      <c r="AH80" s="1"/>
      <c r="AI80" s="1"/>
      <c r="AJ80" s="1"/>
      <c r="AK80" s="1"/>
      <c r="AL80" s="1"/>
      <c r="AM80" s="1"/>
      <c r="AN80" s="1"/>
      <c r="AO80" s="10"/>
      <c r="AP80" s="10"/>
      <c r="AQ80" s="1"/>
      <c r="AR80" s="1"/>
      <c r="AS80" s="1"/>
      <c r="AT80" s="1"/>
      <c r="AU80" s="1"/>
      <c r="AV80" s="1"/>
      <c r="AW80" s="1"/>
      <c r="AX80" s="1"/>
      <c r="AY80" s="1"/>
      <c r="AZ80" s="1"/>
      <c r="BA80" s="1"/>
      <c r="BB80" s="1"/>
      <c r="BC80" s="1"/>
      <c r="BD80" s="1"/>
      <c r="BE80" s="1"/>
      <c r="BF80" s="1"/>
      <c r="BG80" s="1"/>
      <c r="BH80" s="1"/>
      <c r="BI80" s="2"/>
      <c r="BJ80" s="11"/>
      <c r="BK80" s="2"/>
      <c r="BL80" s="47"/>
      <c r="BM80" s="45"/>
      <c r="BN80" s="45"/>
      <c r="BO80" s="45"/>
      <c r="BP80" s="45"/>
      <c r="BQ80" s="45"/>
      <c r="BR80" s="45"/>
      <c r="BS80" s="45"/>
      <c r="BT80" s="45"/>
      <c r="BU80" s="45"/>
      <c r="BV80" s="45"/>
      <c r="BW80" s="45"/>
      <c r="BX80" s="45"/>
      <c r="BY80" s="45"/>
      <c r="BZ80" s="46"/>
    </row>
    <row r="81" spans="1:78" ht="13.5" customHeight="1" x14ac:dyDescent="0.15">
      <c r="A81" s="2"/>
      <c r="B81" s="4"/>
      <c r="C81" s="9"/>
      <c r="D81" s="9"/>
      <c r="E81" s="9"/>
      <c r="F81" s="9"/>
      <c r="G81" s="9"/>
      <c r="H81" s="9"/>
      <c r="I81" s="9"/>
      <c r="J81" s="9"/>
      <c r="K81" s="9"/>
      <c r="L81" s="9"/>
      <c r="M81" s="9"/>
      <c r="N81" s="9"/>
      <c r="O81" s="9"/>
      <c r="P81" s="9"/>
      <c r="Q81" s="9"/>
      <c r="R81" s="9"/>
      <c r="S81" s="9"/>
      <c r="T81" s="9"/>
      <c r="U81" s="2"/>
      <c r="V81" s="2"/>
      <c r="W81" s="9"/>
      <c r="X81" s="9"/>
      <c r="Y81" s="9"/>
      <c r="Z81" s="9"/>
      <c r="AA81" s="9"/>
      <c r="AB81" s="9"/>
      <c r="AC81" s="9"/>
      <c r="AD81" s="9"/>
      <c r="AE81" s="9"/>
      <c r="AF81" s="9"/>
      <c r="AG81" s="9"/>
      <c r="AH81" s="9"/>
      <c r="AI81" s="9"/>
      <c r="AJ81" s="9"/>
      <c r="AK81" s="9"/>
      <c r="AL81" s="9"/>
      <c r="AM81" s="9"/>
      <c r="AN81" s="9"/>
      <c r="AO81" s="2"/>
      <c r="AP81" s="2"/>
      <c r="AQ81" s="9"/>
      <c r="AR81" s="9"/>
      <c r="AS81" s="9"/>
      <c r="AT81" s="9"/>
      <c r="AU81" s="9"/>
      <c r="AV81" s="9"/>
      <c r="AW81" s="9"/>
      <c r="AX81" s="9"/>
      <c r="AY81" s="9"/>
      <c r="AZ81" s="9"/>
      <c r="BA81" s="9"/>
      <c r="BB81" s="9"/>
      <c r="BC81" s="9"/>
      <c r="BD81" s="9"/>
      <c r="BE81" s="9"/>
      <c r="BF81" s="9"/>
      <c r="BG81" s="9"/>
      <c r="BH81" s="9"/>
      <c r="BI81" s="2"/>
      <c r="BJ81" s="11"/>
      <c r="BK81" s="2"/>
      <c r="BL81" s="47"/>
      <c r="BM81" s="45"/>
      <c r="BN81" s="45"/>
      <c r="BO81" s="45"/>
      <c r="BP81" s="45"/>
      <c r="BQ81" s="45"/>
      <c r="BR81" s="45"/>
      <c r="BS81" s="45"/>
      <c r="BT81" s="45"/>
      <c r="BU81" s="45"/>
      <c r="BV81" s="45"/>
      <c r="BW81" s="45"/>
      <c r="BX81" s="45"/>
      <c r="BY81" s="45"/>
      <c r="BZ81" s="46"/>
    </row>
    <row r="82" spans="1:78" ht="13.5" customHeight="1" x14ac:dyDescent="0.15">
      <c r="A82" s="2"/>
      <c r="B82" s="5"/>
      <c r="C82" s="8"/>
      <c r="D82" s="8"/>
      <c r="E82" s="8"/>
      <c r="F82" s="8"/>
      <c r="G82" s="8"/>
      <c r="H82" s="8"/>
      <c r="I82" s="8"/>
      <c r="J82" s="8"/>
      <c r="K82" s="8"/>
      <c r="L82" s="8"/>
      <c r="M82" s="8"/>
      <c r="N82" s="8"/>
      <c r="O82" s="8"/>
      <c r="P82" s="8"/>
      <c r="Q82" s="8"/>
      <c r="R82" s="8"/>
      <c r="S82" s="8"/>
      <c r="T82" s="8"/>
      <c r="U82" s="8"/>
      <c r="V82" s="8"/>
      <c r="W82" s="8"/>
      <c r="X82" s="8"/>
      <c r="Y82" s="8"/>
      <c r="Z82" s="8"/>
      <c r="AA82" s="8"/>
      <c r="AB82" s="8"/>
      <c r="AC82" s="8"/>
      <c r="AD82" s="8"/>
      <c r="AE82" s="8"/>
      <c r="AF82" s="8"/>
      <c r="AG82" s="8"/>
      <c r="AH82" s="8"/>
      <c r="AI82" s="8"/>
      <c r="AJ82" s="8"/>
      <c r="AK82" s="8"/>
      <c r="AL82" s="8"/>
      <c r="AM82" s="8"/>
      <c r="AN82" s="8"/>
      <c r="AO82" s="8"/>
      <c r="AP82" s="8"/>
      <c r="AQ82" s="8"/>
      <c r="AR82" s="8"/>
      <c r="AS82" s="8"/>
      <c r="AT82" s="8"/>
      <c r="AU82" s="8"/>
      <c r="AV82" s="8"/>
      <c r="AW82" s="8"/>
      <c r="AX82" s="8"/>
      <c r="AY82" s="8"/>
      <c r="AZ82" s="8"/>
      <c r="BA82" s="8"/>
      <c r="BB82" s="8"/>
      <c r="BC82" s="8"/>
      <c r="BD82" s="8"/>
      <c r="BE82" s="8"/>
      <c r="BF82" s="8"/>
      <c r="BG82" s="8"/>
      <c r="BH82" s="8"/>
      <c r="BI82" s="8"/>
      <c r="BJ82" s="12"/>
      <c r="BK82" s="2"/>
      <c r="BL82" s="48"/>
      <c r="BM82" s="49"/>
      <c r="BN82" s="49"/>
      <c r="BO82" s="49"/>
      <c r="BP82" s="49"/>
      <c r="BQ82" s="49"/>
      <c r="BR82" s="49"/>
      <c r="BS82" s="49"/>
      <c r="BT82" s="49"/>
      <c r="BU82" s="49"/>
      <c r="BV82" s="49"/>
      <c r="BW82" s="49"/>
      <c r="BX82" s="49"/>
      <c r="BY82" s="49"/>
      <c r="BZ82" s="50"/>
    </row>
    <row r="83" spans="1:78" x14ac:dyDescent="0.15">
      <c r="C83" s="28" t="s">
        <v>48</v>
      </c>
      <c r="D83" s="28"/>
      <c r="E83" s="28"/>
      <c r="F83" s="28"/>
      <c r="G83" s="28"/>
      <c r="H83" s="28"/>
      <c r="I83" s="28"/>
      <c r="J83" s="28"/>
      <c r="K83" s="28"/>
      <c r="L83" s="28"/>
      <c r="M83" s="28"/>
      <c r="N83" s="28"/>
      <c r="O83" s="28"/>
      <c r="P83" s="28"/>
      <c r="Q83" s="28"/>
      <c r="R83" s="28"/>
      <c r="S83" s="28"/>
      <c r="T83" s="28"/>
      <c r="U83" s="28"/>
      <c r="V83" s="28"/>
      <c r="W83" s="28"/>
      <c r="X83" s="28"/>
      <c r="Y83" s="28"/>
      <c r="Z83" s="28"/>
      <c r="AA83" s="28"/>
      <c r="AB83" s="28"/>
      <c r="AC83" s="28"/>
      <c r="AD83" s="28"/>
      <c r="AE83" s="28"/>
      <c r="AF83" s="28"/>
      <c r="AG83" s="28"/>
      <c r="AH83" s="28"/>
      <c r="AI83" s="28"/>
      <c r="AJ83" s="28"/>
      <c r="AK83" s="28"/>
      <c r="AL83" s="28"/>
      <c r="AM83" s="28"/>
      <c r="AN83" s="28"/>
      <c r="AO83" s="28"/>
      <c r="AP83" s="28"/>
      <c r="AQ83" s="28"/>
      <c r="AR83" s="28"/>
      <c r="AS83" s="28"/>
      <c r="AT83" s="28"/>
      <c r="AU83" s="28"/>
      <c r="AV83" s="28"/>
      <c r="AW83" s="28"/>
      <c r="AX83" s="28"/>
      <c r="AY83" s="28"/>
      <c r="AZ83" s="28"/>
      <c r="BA83" s="28"/>
      <c r="BB83" s="28"/>
      <c r="BC83" s="28"/>
      <c r="BD83" s="28"/>
      <c r="BE83" s="28"/>
      <c r="BF83" s="28"/>
      <c r="BG83" s="28"/>
      <c r="BH83" s="28"/>
      <c r="BI83" s="28"/>
      <c r="BJ83" s="28"/>
    </row>
    <row r="84" spans="1:78" hidden="1" x14ac:dyDescent="0.15">
      <c r="B84" s="6" t="s">
        <v>37</v>
      </c>
      <c r="C84" s="6"/>
      <c r="D84" s="6"/>
      <c r="E84" s="6" t="s">
        <v>49</v>
      </c>
      <c r="F84" s="6" t="s">
        <v>36</v>
      </c>
      <c r="G84" s="6" t="s">
        <v>51</v>
      </c>
      <c r="H84" s="6" t="s">
        <v>54</v>
      </c>
      <c r="I84" s="6" t="s">
        <v>55</v>
      </c>
      <c r="J84" s="6" t="s">
        <v>1</v>
      </c>
      <c r="K84" s="6" t="s">
        <v>25</v>
      </c>
      <c r="L84" s="6" t="s">
        <v>53</v>
      </c>
      <c r="M84" s="6" t="s">
        <v>56</v>
      </c>
      <c r="N84" s="6" t="s">
        <v>60</v>
      </c>
      <c r="O84" s="6" t="s">
        <v>61</v>
      </c>
    </row>
    <row r="85" spans="1:78" hidden="1" x14ac:dyDescent="0.15">
      <c r="B85" s="6"/>
      <c r="C85" s="6"/>
      <c r="D85" s="6"/>
      <c r="E85" s="6" t="str">
        <f>データ!AI6</f>
        <v>【105.36】</v>
      </c>
      <c r="F85" s="6" t="str">
        <f>データ!AT6</f>
        <v>【3.12】</v>
      </c>
      <c r="G85" s="6" t="str">
        <f>データ!BE6</f>
        <v>【82.75】</v>
      </c>
      <c r="H85" s="6" t="str">
        <f>データ!BP6</f>
        <v>【602.56】</v>
      </c>
      <c r="I85" s="6" t="str">
        <f>データ!CA6</f>
        <v>【97.94】</v>
      </c>
      <c r="J85" s="6" t="str">
        <f>データ!CL6</f>
        <v>【140.98】</v>
      </c>
      <c r="K85" s="6" t="str">
        <f>データ!CW6</f>
        <v>【60.13】</v>
      </c>
      <c r="L85" s="6" t="str">
        <f>データ!DH6</f>
        <v>【96.00】</v>
      </c>
      <c r="M85" s="6" t="str">
        <f>データ!DS6</f>
        <v>【42.20】</v>
      </c>
      <c r="N85" s="6" t="str">
        <f>データ!ED6</f>
        <v>【9.46】</v>
      </c>
      <c r="O85" s="6" t="str">
        <f>データ!EO6</f>
        <v>【0.19】</v>
      </c>
    </row>
  </sheetData>
  <sheetProtection algorithmName="SHA-512" hashValue="Am+GATYEjBluuSE/maandwSJg2FQMZ+JFNQZfIavZX/+3olHCRNhNO3U1wM1MEh3i4YPn8XyRuj1qNyxeuIXKw==" saltValue="GhSgyuWOB+lR5HH+SiVszg==" spinCount="100000" sheet="1" objects="1" scenarios="1" formatCells="0" formatColumns="0" formatRows="0"/>
  <mergeCells count="51">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N9:BY9"/>
    <mergeCell ref="B10:H10"/>
    <mergeCell ref="I10:O10"/>
    <mergeCell ref="P10:V10"/>
    <mergeCell ref="W10:AC10"/>
    <mergeCell ref="AD10:AJ10"/>
    <mergeCell ref="C83:BJ83"/>
    <mergeCell ref="B2:BZ4"/>
    <mergeCell ref="BL11:BZ13"/>
    <mergeCell ref="B14:BJ15"/>
    <mergeCell ref="BL14:BZ15"/>
    <mergeCell ref="BL45:BZ46"/>
    <mergeCell ref="B60:BJ61"/>
    <mergeCell ref="BL64:BZ65"/>
    <mergeCell ref="BL16:BZ44"/>
    <mergeCell ref="BL47:BZ63"/>
    <mergeCell ref="BL66:BZ82"/>
    <mergeCell ref="AL10:AS10"/>
    <mergeCell ref="AT10:BA10"/>
    <mergeCell ref="BB10:BI10"/>
    <mergeCell ref="BL10:BM10"/>
    <mergeCell ref="BN10:BY10"/>
  </mergeCells>
  <phoneticPr fontId="1"/>
  <printOptions horizontalCentered="1" verticalCentered="1"/>
  <pageMargins left="0.19685039370078741" right="0.19685039370078741" top="0.19685039370078741" bottom="0.19685039370078741" header="0.19685039370078741" footer="0.19685039370078741"/>
  <pageSetup paperSize="9" scale="5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59</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8" x14ac:dyDescent="0.15">
      <c r="A2" s="14" t="s">
        <v>52</v>
      </c>
      <c r="B2" s="14">
        <f t="shared" ref="B2:EO2" si="0">COLUMN()-1</f>
        <v>1</v>
      </c>
      <c r="C2" s="14">
        <f t="shared" si="0"/>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si="0"/>
        <v>71</v>
      </c>
      <c r="BU2" s="14">
        <f t="shared" si="0"/>
        <v>72</v>
      </c>
      <c r="BV2" s="14">
        <f t="shared" si="0"/>
        <v>73</v>
      </c>
      <c r="BW2" s="14">
        <f t="shared" si="0"/>
        <v>74</v>
      </c>
      <c r="BX2" s="14">
        <f t="shared" si="0"/>
        <v>75</v>
      </c>
      <c r="BY2" s="14">
        <f t="shared" si="0"/>
        <v>76</v>
      </c>
      <c r="BZ2" s="14">
        <f t="shared" si="0"/>
        <v>77</v>
      </c>
      <c r="CA2" s="14">
        <f t="shared" si="0"/>
        <v>78</v>
      </c>
      <c r="CB2" s="14">
        <f t="shared" si="0"/>
        <v>79</v>
      </c>
      <c r="CC2" s="14">
        <f t="shared" si="0"/>
        <v>80</v>
      </c>
      <c r="CD2" s="14">
        <f t="shared" si="0"/>
        <v>81</v>
      </c>
      <c r="CE2" s="14">
        <f t="shared" si="0"/>
        <v>82</v>
      </c>
      <c r="CF2" s="14">
        <f t="shared" si="0"/>
        <v>83</v>
      </c>
      <c r="CG2" s="14">
        <f t="shared" si="0"/>
        <v>84</v>
      </c>
      <c r="CH2" s="14">
        <f t="shared" si="0"/>
        <v>85</v>
      </c>
      <c r="CI2" s="14">
        <f t="shared" si="0"/>
        <v>86</v>
      </c>
      <c r="CJ2" s="14">
        <f t="shared" si="0"/>
        <v>87</v>
      </c>
      <c r="CK2" s="14">
        <f t="shared" si="0"/>
        <v>88</v>
      </c>
      <c r="CL2" s="14">
        <f t="shared" si="0"/>
        <v>89</v>
      </c>
      <c r="CM2" s="14">
        <f t="shared" si="0"/>
        <v>90</v>
      </c>
      <c r="CN2" s="14">
        <f t="shared" si="0"/>
        <v>91</v>
      </c>
      <c r="CO2" s="14">
        <f t="shared" si="0"/>
        <v>92</v>
      </c>
      <c r="CP2" s="14">
        <f t="shared" si="0"/>
        <v>93</v>
      </c>
      <c r="CQ2" s="14">
        <f t="shared" si="0"/>
        <v>94</v>
      </c>
      <c r="CR2" s="14">
        <f t="shared" si="0"/>
        <v>95</v>
      </c>
      <c r="CS2" s="14">
        <f t="shared" si="0"/>
        <v>96</v>
      </c>
      <c r="CT2" s="14">
        <f t="shared" si="0"/>
        <v>97</v>
      </c>
      <c r="CU2" s="14">
        <f t="shared" si="0"/>
        <v>98</v>
      </c>
      <c r="CV2" s="14">
        <f t="shared" si="0"/>
        <v>99</v>
      </c>
      <c r="CW2" s="14">
        <f t="shared" si="0"/>
        <v>100</v>
      </c>
      <c r="CX2" s="14">
        <f t="shared" si="0"/>
        <v>101</v>
      </c>
      <c r="CY2" s="14">
        <f t="shared" si="0"/>
        <v>102</v>
      </c>
      <c r="CZ2" s="14">
        <f t="shared" si="0"/>
        <v>103</v>
      </c>
      <c r="DA2" s="14">
        <f t="shared" si="0"/>
        <v>104</v>
      </c>
      <c r="DB2" s="14">
        <f t="shared" si="0"/>
        <v>105</v>
      </c>
      <c r="DC2" s="14">
        <f t="shared" si="0"/>
        <v>106</v>
      </c>
      <c r="DD2" s="14">
        <f t="shared" si="0"/>
        <v>107</v>
      </c>
      <c r="DE2" s="14">
        <f t="shared" si="0"/>
        <v>108</v>
      </c>
      <c r="DF2" s="14">
        <f t="shared" si="0"/>
        <v>109</v>
      </c>
      <c r="DG2" s="14">
        <f t="shared" si="0"/>
        <v>110</v>
      </c>
      <c r="DH2" s="14">
        <f t="shared" si="0"/>
        <v>111</v>
      </c>
      <c r="DI2" s="14">
        <f t="shared" si="0"/>
        <v>112</v>
      </c>
      <c r="DJ2" s="14">
        <f t="shared" si="0"/>
        <v>113</v>
      </c>
      <c r="DK2" s="14">
        <f t="shared" si="0"/>
        <v>114</v>
      </c>
      <c r="DL2" s="14">
        <f t="shared" si="0"/>
        <v>115</v>
      </c>
      <c r="DM2" s="14">
        <f t="shared" si="0"/>
        <v>116</v>
      </c>
      <c r="DN2" s="14">
        <f t="shared" si="0"/>
        <v>117</v>
      </c>
      <c r="DO2" s="14">
        <f t="shared" si="0"/>
        <v>118</v>
      </c>
      <c r="DP2" s="14">
        <f t="shared" si="0"/>
        <v>119</v>
      </c>
      <c r="DQ2" s="14">
        <f t="shared" si="0"/>
        <v>120</v>
      </c>
      <c r="DR2" s="14">
        <f t="shared" si="0"/>
        <v>121</v>
      </c>
      <c r="DS2" s="14">
        <f t="shared" si="0"/>
        <v>122</v>
      </c>
      <c r="DT2" s="14">
        <f t="shared" si="0"/>
        <v>123</v>
      </c>
      <c r="DU2" s="14">
        <f t="shared" si="0"/>
        <v>124</v>
      </c>
      <c r="DV2" s="14">
        <f t="shared" si="0"/>
        <v>125</v>
      </c>
      <c r="DW2" s="14">
        <f t="shared" si="0"/>
        <v>126</v>
      </c>
      <c r="DX2" s="14">
        <f t="shared" si="0"/>
        <v>127</v>
      </c>
      <c r="DY2" s="14">
        <f t="shared" si="0"/>
        <v>128</v>
      </c>
      <c r="DZ2" s="14">
        <f t="shared" si="0"/>
        <v>129</v>
      </c>
      <c r="EA2" s="14">
        <f t="shared" si="0"/>
        <v>130</v>
      </c>
      <c r="EB2" s="14">
        <f t="shared" si="0"/>
        <v>131</v>
      </c>
      <c r="EC2" s="14">
        <f t="shared" si="0"/>
        <v>132</v>
      </c>
      <c r="ED2" s="14">
        <f t="shared" si="0"/>
        <v>133</v>
      </c>
      <c r="EE2" s="14">
        <f t="shared" si="0"/>
        <v>134</v>
      </c>
      <c r="EF2" s="14">
        <f t="shared" si="0"/>
        <v>135</v>
      </c>
      <c r="EG2" s="14">
        <f t="shared" si="0"/>
        <v>136</v>
      </c>
      <c r="EH2" s="14">
        <f t="shared" si="0"/>
        <v>137</v>
      </c>
      <c r="EI2" s="14">
        <f t="shared" si="0"/>
        <v>138</v>
      </c>
      <c r="EJ2" s="14">
        <f t="shared" si="0"/>
        <v>139</v>
      </c>
      <c r="EK2" s="14">
        <f t="shared" si="0"/>
        <v>140</v>
      </c>
      <c r="EL2" s="14">
        <f t="shared" si="0"/>
        <v>141</v>
      </c>
      <c r="EM2" s="14">
        <f t="shared" si="0"/>
        <v>142</v>
      </c>
      <c r="EN2" s="14">
        <f t="shared" si="0"/>
        <v>143</v>
      </c>
      <c r="EO2" s="14">
        <f t="shared" si="0"/>
        <v>144</v>
      </c>
    </row>
    <row r="3" spans="1:148" x14ac:dyDescent="0.15">
      <c r="A3" s="14" t="s">
        <v>35</v>
      </c>
      <c r="B3" s="16" t="s">
        <v>63</v>
      </c>
      <c r="C3" s="16" t="s">
        <v>47</v>
      </c>
      <c r="D3" s="16" t="s">
        <v>9</v>
      </c>
      <c r="E3" s="16" t="s">
        <v>21</v>
      </c>
      <c r="F3" s="16" t="s">
        <v>62</v>
      </c>
      <c r="G3" s="16" t="s">
        <v>20</v>
      </c>
      <c r="H3" s="72" t="s">
        <v>65</v>
      </c>
      <c r="I3" s="73"/>
      <c r="J3" s="73"/>
      <c r="K3" s="73"/>
      <c r="L3" s="73"/>
      <c r="M3" s="73"/>
      <c r="N3" s="73"/>
      <c r="O3" s="73"/>
      <c r="P3" s="73"/>
      <c r="Q3" s="73"/>
      <c r="R3" s="73"/>
      <c r="S3" s="73"/>
      <c r="T3" s="73"/>
      <c r="U3" s="73"/>
      <c r="V3" s="73"/>
      <c r="W3" s="73"/>
      <c r="X3" s="74"/>
      <c r="Y3" s="78" t="s">
        <v>4</v>
      </c>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c r="BT3" s="79"/>
      <c r="BU3" s="79"/>
      <c r="BV3" s="79"/>
      <c r="BW3" s="79"/>
      <c r="BX3" s="79"/>
      <c r="BY3" s="79"/>
      <c r="BZ3" s="79"/>
      <c r="CA3" s="79"/>
      <c r="CB3" s="79"/>
      <c r="CC3" s="79"/>
      <c r="CD3" s="79"/>
      <c r="CE3" s="79"/>
      <c r="CF3" s="79"/>
      <c r="CG3" s="79"/>
      <c r="CH3" s="79"/>
      <c r="CI3" s="79"/>
      <c r="CJ3" s="79"/>
      <c r="CK3" s="79"/>
      <c r="CL3" s="79"/>
      <c r="CM3" s="79"/>
      <c r="CN3" s="79"/>
      <c r="CO3" s="79"/>
      <c r="CP3" s="79"/>
      <c r="CQ3" s="79"/>
      <c r="CR3" s="79"/>
      <c r="CS3" s="79"/>
      <c r="CT3" s="79"/>
      <c r="CU3" s="79"/>
      <c r="CV3" s="79"/>
      <c r="CW3" s="79"/>
      <c r="CX3" s="79"/>
      <c r="CY3" s="79"/>
      <c r="CZ3" s="79"/>
      <c r="DA3" s="79"/>
      <c r="DB3" s="79"/>
      <c r="DC3" s="79"/>
      <c r="DD3" s="79"/>
      <c r="DE3" s="79"/>
      <c r="DF3" s="79"/>
      <c r="DG3" s="79"/>
      <c r="DH3" s="79"/>
      <c r="DI3" s="79" t="s">
        <v>26</v>
      </c>
      <c r="DJ3" s="79"/>
      <c r="DK3" s="79"/>
      <c r="DL3" s="79"/>
      <c r="DM3" s="79"/>
      <c r="DN3" s="79"/>
      <c r="DO3" s="79"/>
      <c r="DP3" s="79"/>
      <c r="DQ3" s="79"/>
      <c r="DR3" s="79"/>
      <c r="DS3" s="79"/>
      <c r="DT3" s="79"/>
      <c r="DU3" s="79"/>
      <c r="DV3" s="79"/>
      <c r="DW3" s="79"/>
      <c r="DX3" s="79"/>
      <c r="DY3" s="79"/>
      <c r="DZ3" s="79"/>
      <c r="EA3" s="79"/>
      <c r="EB3" s="79"/>
      <c r="EC3" s="79"/>
      <c r="ED3" s="79"/>
      <c r="EE3" s="79"/>
      <c r="EF3" s="79"/>
      <c r="EG3" s="79"/>
      <c r="EH3" s="79"/>
      <c r="EI3" s="79"/>
      <c r="EJ3" s="79"/>
      <c r="EK3" s="79"/>
      <c r="EL3" s="79"/>
      <c r="EM3" s="79"/>
      <c r="EN3" s="79"/>
      <c r="EO3" s="79"/>
    </row>
    <row r="4" spans="1:148" x14ac:dyDescent="0.15">
      <c r="A4" s="14" t="s">
        <v>66</v>
      </c>
      <c r="B4" s="17"/>
      <c r="C4" s="17"/>
      <c r="D4" s="17"/>
      <c r="E4" s="17"/>
      <c r="F4" s="17"/>
      <c r="G4" s="17"/>
      <c r="H4" s="75"/>
      <c r="I4" s="76"/>
      <c r="J4" s="76"/>
      <c r="K4" s="76"/>
      <c r="L4" s="76"/>
      <c r="M4" s="76"/>
      <c r="N4" s="76"/>
      <c r="O4" s="76"/>
      <c r="P4" s="76"/>
      <c r="Q4" s="76"/>
      <c r="R4" s="76"/>
      <c r="S4" s="76"/>
      <c r="T4" s="76"/>
      <c r="U4" s="76"/>
      <c r="V4" s="76"/>
      <c r="W4" s="76"/>
      <c r="X4" s="77"/>
      <c r="Y4" s="79" t="s">
        <v>50</v>
      </c>
      <c r="Z4" s="79"/>
      <c r="AA4" s="79"/>
      <c r="AB4" s="79"/>
      <c r="AC4" s="79"/>
      <c r="AD4" s="79"/>
      <c r="AE4" s="79"/>
      <c r="AF4" s="79"/>
      <c r="AG4" s="79"/>
      <c r="AH4" s="79"/>
      <c r="AI4" s="79"/>
      <c r="AJ4" s="79" t="s">
        <v>40</v>
      </c>
      <c r="AK4" s="79"/>
      <c r="AL4" s="79"/>
      <c r="AM4" s="79"/>
      <c r="AN4" s="79"/>
      <c r="AO4" s="79"/>
      <c r="AP4" s="79"/>
      <c r="AQ4" s="79"/>
      <c r="AR4" s="79"/>
      <c r="AS4" s="79"/>
      <c r="AT4" s="79"/>
      <c r="AU4" s="79" t="s">
        <v>64</v>
      </c>
      <c r="AV4" s="79"/>
      <c r="AW4" s="79"/>
      <c r="AX4" s="79"/>
      <c r="AY4" s="79"/>
      <c r="AZ4" s="79"/>
      <c r="BA4" s="79"/>
      <c r="BB4" s="79"/>
      <c r="BC4" s="79"/>
      <c r="BD4" s="79"/>
      <c r="BE4" s="79"/>
      <c r="BF4" s="79" t="s">
        <v>32</v>
      </c>
      <c r="BG4" s="79"/>
      <c r="BH4" s="79"/>
      <c r="BI4" s="79"/>
      <c r="BJ4" s="79"/>
      <c r="BK4" s="79"/>
      <c r="BL4" s="79"/>
      <c r="BM4" s="79"/>
      <c r="BN4" s="79"/>
      <c r="BO4" s="79"/>
      <c r="BP4" s="79"/>
      <c r="BQ4" s="79" t="s">
        <v>67</v>
      </c>
      <c r="BR4" s="79"/>
      <c r="BS4" s="79"/>
      <c r="BT4" s="79"/>
      <c r="BU4" s="79"/>
      <c r="BV4" s="79"/>
      <c r="BW4" s="79"/>
      <c r="BX4" s="79"/>
      <c r="BY4" s="79"/>
      <c r="BZ4" s="79"/>
      <c r="CA4" s="79"/>
      <c r="CB4" s="79" t="s">
        <v>68</v>
      </c>
      <c r="CC4" s="79"/>
      <c r="CD4" s="79"/>
      <c r="CE4" s="79"/>
      <c r="CF4" s="79"/>
      <c r="CG4" s="79"/>
      <c r="CH4" s="79"/>
      <c r="CI4" s="79"/>
      <c r="CJ4" s="79"/>
      <c r="CK4" s="79"/>
      <c r="CL4" s="79"/>
      <c r="CM4" s="79" t="s">
        <v>69</v>
      </c>
      <c r="CN4" s="79"/>
      <c r="CO4" s="79"/>
      <c r="CP4" s="79"/>
      <c r="CQ4" s="79"/>
      <c r="CR4" s="79"/>
      <c r="CS4" s="79"/>
      <c r="CT4" s="79"/>
      <c r="CU4" s="79"/>
      <c r="CV4" s="79"/>
      <c r="CW4" s="79"/>
      <c r="CX4" s="79" t="s">
        <v>45</v>
      </c>
      <c r="CY4" s="79"/>
      <c r="CZ4" s="79"/>
      <c r="DA4" s="79"/>
      <c r="DB4" s="79"/>
      <c r="DC4" s="79"/>
      <c r="DD4" s="79"/>
      <c r="DE4" s="79"/>
      <c r="DF4" s="79"/>
      <c r="DG4" s="79"/>
      <c r="DH4" s="79"/>
      <c r="DI4" s="79" t="s">
        <v>58</v>
      </c>
      <c r="DJ4" s="79"/>
      <c r="DK4" s="79"/>
      <c r="DL4" s="79"/>
      <c r="DM4" s="79"/>
      <c r="DN4" s="79"/>
      <c r="DO4" s="79"/>
      <c r="DP4" s="79"/>
      <c r="DQ4" s="79"/>
      <c r="DR4" s="79"/>
      <c r="DS4" s="79"/>
      <c r="DT4" s="79" t="s">
        <v>70</v>
      </c>
      <c r="DU4" s="79"/>
      <c r="DV4" s="79"/>
      <c r="DW4" s="79"/>
      <c r="DX4" s="79"/>
      <c r="DY4" s="79"/>
      <c r="DZ4" s="79"/>
      <c r="EA4" s="79"/>
      <c r="EB4" s="79"/>
      <c r="EC4" s="79"/>
      <c r="ED4" s="79"/>
      <c r="EE4" s="79" t="s">
        <v>71</v>
      </c>
      <c r="EF4" s="79"/>
      <c r="EG4" s="79"/>
      <c r="EH4" s="79"/>
      <c r="EI4" s="79"/>
      <c r="EJ4" s="79"/>
      <c r="EK4" s="79"/>
      <c r="EL4" s="79"/>
      <c r="EM4" s="79"/>
      <c r="EN4" s="79"/>
      <c r="EO4" s="79"/>
    </row>
    <row r="5" spans="1:148" x14ac:dyDescent="0.15">
      <c r="A5" s="14" t="s">
        <v>43</v>
      </c>
      <c r="B5" s="18"/>
      <c r="C5" s="18"/>
      <c r="D5" s="18"/>
      <c r="E5" s="18"/>
      <c r="F5" s="18"/>
      <c r="G5" s="18"/>
      <c r="H5" s="22" t="s">
        <v>72</v>
      </c>
      <c r="I5" s="22" t="s">
        <v>73</v>
      </c>
      <c r="J5" s="22" t="s">
        <v>57</v>
      </c>
      <c r="K5" s="22" t="s">
        <v>74</v>
      </c>
      <c r="L5" s="22" t="s">
        <v>28</v>
      </c>
      <c r="M5" s="22" t="s">
        <v>17</v>
      </c>
      <c r="N5" s="22" t="s">
        <v>75</v>
      </c>
      <c r="O5" s="22" t="s">
        <v>76</v>
      </c>
      <c r="P5" s="22" t="s">
        <v>77</v>
      </c>
      <c r="Q5" s="22" t="s">
        <v>78</v>
      </c>
      <c r="R5" s="22" t="s">
        <v>79</v>
      </c>
      <c r="S5" s="22" t="s">
        <v>80</v>
      </c>
      <c r="T5" s="22" t="s">
        <v>81</v>
      </c>
      <c r="U5" s="22" t="s">
        <v>82</v>
      </c>
      <c r="V5" s="22" t="s">
        <v>83</v>
      </c>
      <c r="W5" s="22" t="s">
        <v>84</v>
      </c>
      <c r="X5" s="22" t="s">
        <v>85</v>
      </c>
      <c r="Y5" s="22" t="s">
        <v>86</v>
      </c>
      <c r="Z5" s="22" t="s">
        <v>8</v>
      </c>
      <c r="AA5" s="22" t="s">
        <v>87</v>
      </c>
      <c r="AB5" s="22" t="s">
        <v>88</v>
      </c>
      <c r="AC5" s="22" t="s">
        <v>89</v>
      </c>
      <c r="AD5" s="22" t="s">
        <v>90</v>
      </c>
      <c r="AE5" s="22" t="s">
        <v>91</v>
      </c>
      <c r="AF5" s="22" t="s">
        <v>41</v>
      </c>
      <c r="AG5" s="22" t="s">
        <v>92</v>
      </c>
      <c r="AH5" s="22" t="s">
        <v>93</v>
      </c>
      <c r="AI5" s="22" t="s">
        <v>37</v>
      </c>
      <c r="AJ5" s="22" t="s">
        <v>86</v>
      </c>
      <c r="AK5" s="22" t="s">
        <v>8</v>
      </c>
      <c r="AL5" s="22" t="s">
        <v>87</v>
      </c>
      <c r="AM5" s="22" t="s">
        <v>88</v>
      </c>
      <c r="AN5" s="22" t="s">
        <v>89</v>
      </c>
      <c r="AO5" s="22" t="s">
        <v>90</v>
      </c>
      <c r="AP5" s="22" t="s">
        <v>91</v>
      </c>
      <c r="AQ5" s="22" t="s">
        <v>41</v>
      </c>
      <c r="AR5" s="22" t="s">
        <v>92</v>
      </c>
      <c r="AS5" s="22" t="s">
        <v>93</v>
      </c>
      <c r="AT5" s="22" t="s">
        <v>94</v>
      </c>
      <c r="AU5" s="22" t="s">
        <v>86</v>
      </c>
      <c r="AV5" s="22" t="s">
        <v>8</v>
      </c>
      <c r="AW5" s="22" t="s">
        <v>87</v>
      </c>
      <c r="AX5" s="22" t="s">
        <v>88</v>
      </c>
      <c r="AY5" s="22" t="s">
        <v>89</v>
      </c>
      <c r="AZ5" s="22" t="s">
        <v>90</v>
      </c>
      <c r="BA5" s="22" t="s">
        <v>91</v>
      </c>
      <c r="BB5" s="22" t="s">
        <v>41</v>
      </c>
      <c r="BC5" s="22" t="s">
        <v>92</v>
      </c>
      <c r="BD5" s="22" t="s">
        <v>93</v>
      </c>
      <c r="BE5" s="22" t="s">
        <v>94</v>
      </c>
      <c r="BF5" s="22" t="s">
        <v>86</v>
      </c>
      <c r="BG5" s="22" t="s">
        <v>8</v>
      </c>
      <c r="BH5" s="22" t="s">
        <v>87</v>
      </c>
      <c r="BI5" s="22" t="s">
        <v>88</v>
      </c>
      <c r="BJ5" s="22" t="s">
        <v>89</v>
      </c>
      <c r="BK5" s="22" t="s">
        <v>90</v>
      </c>
      <c r="BL5" s="22" t="s">
        <v>91</v>
      </c>
      <c r="BM5" s="22" t="s">
        <v>41</v>
      </c>
      <c r="BN5" s="22" t="s">
        <v>92</v>
      </c>
      <c r="BO5" s="22" t="s">
        <v>93</v>
      </c>
      <c r="BP5" s="22" t="s">
        <v>94</v>
      </c>
      <c r="BQ5" s="22" t="s">
        <v>86</v>
      </c>
      <c r="BR5" s="22" t="s">
        <v>8</v>
      </c>
      <c r="BS5" s="22" t="s">
        <v>87</v>
      </c>
      <c r="BT5" s="22" t="s">
        <v>88</v>
      </c>
      <c r="BU5" s="22" t="s">
        <v>89</v>
      </c>
      <c r="BV5" s="22" t="s">
        <v>90</v>
      </c>
      <c r="BW5" s="22" t="s">
        <v>91</v>
      </c>
      <c r="BX5" s="22" t="s">
        <v>41</v>
      </c>
      <c r="BY5" s="22" t="s">
        <v>92</v>
      </c>
      <c r="BZ5" s="22" t="s">
        <v>93</v>
      </c>
      <c r="CA5" s="22" t="s">
        <v>94</v>
      </c>
      <c r="CB5" s="22" t="s">
        <v>86</v>
      </c>
      <c r="CC5" s="22" t="s">
        <v>8</v>
      </c>
      <c r="CD5" s="22" t="s">
        <v>87</v>
      </c>
      <c r="CE5" s="22" t="s">
        <v>88</v>
      </c>
      <c r="CF5" s="22" t="s">
        <v>89</v>
      </c>
      <c r="CG5" s="22" t="s">
        <v>90</v>
      </c>
      <c r="CH5" s="22" t="s">
        <v>91</v>
      </c>
      <c r="CI5" s="22" t="s">
        <v>41</v>
      </c>
      <c r="CJ5" s="22" t="s">
        <v>92</v>
      </c>
      <c r="CK5" s="22" t="s">
        <v>93</v>
      </c>
      <c r="CL5" s="22" t="s">
        <v>94</v>
      </c>
      <c r="CM5" s="22" t="s">
        <v>86</v>
      </c>
      <c r="CN5" s="22" t="s">
        <v>8</v>
      </c>
      <c r="CO5" s="22" t="s">
        <v>87</v>
      </c>
      <c r="CP5" s="22" t="s">
        <v>88</v>
      </c>
      <c r="CQ5" s="22" t="s">
        <v>89</v>
      </c>
      <c r="CR5" s="22" t="s">
        <v>90</v>
      </c>
      <c r="CS5" s="22" t="s">
        <v>91</v>
      </c>
      <c r="CT5" s="22" t="s">
        <v>41</v>
      </c>
      <c r="CU5" s="22" t="s">
        <v>92</v>
      </c>
      <c r="CV5" s="22" t="s">
        <v>93</v>
      </c>
      <c r="CW5" s="22" t="s">
        <v>94</v>
      </c>
      <c r="CX5" s="22" t="s">
        <v>86</v>
      </c>
      <c r="CY5" s="22" t="s">
        <v>8</v>
      </c>
      <c r="CZ5" s="22" t="s">
        <v>87</v>
      </c>
      <c r="DA5" s="22" t="s">
        <v>88</v>
      </c>
      <c r="DB5" s="22" t="s">
        <v>89</v>
      </c>
      <c r="DC5" s="22" t="s">
        <v>90</v>
      </c>
      <c r="DD5" s="22" t="s">
        <v>91</v>
      </c>
      <c r="DE5" s="22" t="s">
        <v>41</v>
      </c>
      <c r="DF5" s="22" t="s">
        <v>92</v>
      </c>
      <c r="DG5" s="22" t="s">
        <v>93</v>
      </c>
      <c r="DH5" s="22" t="s">
        <v>94</v>
      </c>
      <c r="DI5" s="22" t="s">
        <v>86</v>
      </c>
      <c r="DJ5" s="22" t="s">
        <v>8</v>
      </c>
      <c r="DK5" s="22" t="s">
        <v>87</v>
      </c>
      <c r="DL5" s="22" t="s">
        <v>88</v>
      </c>
      <c r="DM5" s="22" t="s">
        <v>89</v>
      </c>
      <c r="DN5" s="22" t="s">
        <v>90</v>
      </c>
      <c r="DO5" s="22" t="s">
        <v>91</v>
      </c>
      <c r="DP5" s="22" t="s">
        <v>41</v>
      </c>
      <c r="DQ5" s="22" t="s">
        <v>92</v>
      </c>
      <c r="DR5" s="22" t="s">
        <v>93</v>
      </c>
      <c r="DS5" s="22" t="s">
        <v>94</v>
      </c>
      <c r="DT5" s="22" t="s">
        <v>86</v>
      </c>
      <c r="DU5" s="22" t="s">
        <v>8</v>
      </c>
      <c r="DV5" s="22" t="s">
        <v>87</v>
      </c>
      <c r="DW5" s="22" t="s">
        <v>88</v>
      </c>
      <c r="DX5" s="22" t="s">
        <v>89</v>
      </c>
      <c r="DY5" s="22" t="s">
        <v>90</v>
      </c>
      <c r="DZ5" s="22" t="s">
        <v>91</v>
      </c>
      <c r="EA5" s="22" t="s">
        <v>41</v>
      </c>
      <c r="EB5" s="22" t="s">
        <v>92</v>
      </c>
      <c r="EC5" s="22" t="s">
        <v>93</v>
      </c>
      <c r="ED5" s="22" t="s">
        <v>94</v>
      </c>
      <c r="EE5" s="22" t="s">
        <v>86</v>
      </c>
      <c r="EF5" s="22" t="s">
        <v>8</v>
      </c>
      <c r="EG5" s="22" t="s">
        <v>87</v>
      </c>
      <c r="EH5" s="22" t="s">
        <v>88</v>
      </c>
      <c r="EI5" s="22" t="s">
        <v>89</v>
      </c>
      <c r="EJ5" s="22" t="s">
        <v>90</v>
      </c>
      <c r="EK5" s="22" t="s">
        <v>91</v>
      </c>
      <c r="EL5" s="22" t="s">
        <v>41</v>
      </c>
      <c r="EM5" s="22" t="s">
        <v>92</v>
      </c>
      <c r="EN5" s="22" t="s">
        <v>93</v>
      </c>
      <c r="EO5" s="22" t="s">
        <v>94</v>
      </c>
    </row>
    <row r="6" spans="1:148" s="13" customFormat="1" x14ac:dyDescent="0.15">
      <c r="A6" s="14" t="s">
        <v>95</v>
      </c>
      <c r="B6" s="19">
        <f t="shared" ref="B6:X6" si="1">B7</f>
        <v>2024</v>
      </c>
      <c r="C6" s="19">
        <f t="shared" si="1"/>
        <v>82163</v>
      </c>
      <c r="D6" s="19">
        <f t="shared" si="1"/>
        <v>46</v>
      </c>
      <c r="E6" s="19">
        <f t="shared" si="1"/>
        <v>17</v>
      </c>
      <c r="F6" s="19">
        <f t="shared" si="1"/>
        <v>1</v>
      </c>
      <c r="G6" s="19">
        <f t="shared" si="1"/>
        <v>0</v>
      </c>
      <c r="H6" s="19" t="str">
        <f t="shared" si="1"/>
        <v>茨城県　笠間市</v>
      </c>
      <c r="I6" s="19" t="str">
        <f t="shared" si="1"/>
        <v>法適用</v>
      </c>
      <c r="J6" s="19" t="str">
        <f t="shared" si="1"/>
        <v>下水道事業</v>
      </c>
      <c r="K6" s="19" t="str">
        <f t="shared" si="1"/>
        <v>公共下水道</v>
      </c>
      <c r="L6" s="19" t="str">
        <f t="shared" si="1"/>
        <v>Bd1</v>
      </c>
      <c r="M6" s="19" t="str">
        <f t="shared" si="1"/>
        <v>非設置</v>
      </c>
      <c r="N6" s="23" t="str">
        <f t="shared" si="1"/>
        <v>-</v>
      </c>
      <c r="O6" s="23">
        <f t="shared" si="1"/>
        <v>56.08</v>
      </c>
      <c r="P6" s="23">
        <f t="shared" si="1"/>
        <v>48.33</v>
      </c>
      <c r="Q6" s="23">
        <f t="shared" si="1"/>
        <v>57.24</v>
      </c>
      <c r="R6" s="23">
        <f t="shared" si="1"/>
        <v>3542</v>
      </c>
      <c r="S6" s="23">
        <f t="shared" si="1"/>
        <v>72567</v>
      </c>
      <c r="T6" s="23">
        <f t="shared" si="1"/>
        <v>240.4</v>
      </c>
      <c r="U6" s="23">
        <f t="shared" si="1"/>
        <v>301.86</v>
      </c>
      <c r="V6" s="23">
        <f t="shared" si="1"/>
        <v>34966</v>
      </c>
      <c r="W6" s="23">
        <f t="shared" si="1"/>
        <v>15.2</v>
      </c>
      <c r="X6" s="23">
        <f t="shared" si="1"/>
        <v>2300.39</v>
      </c>
      <c r="Y6" s="27">
        <f t="shared" ref="Y6:AH6" si="2">IF(Y7="",NA(),Y7)</f>
        <v>100.14</v>
      </c>
      <c r="Z6" s="27">
        <f t="shared" si="2"/>
        <v>103.66</v>
      </c>
      <c r="AA6" s="27">
        <f t="shared" si="2"/>
        <v>101.03</v>
      </c>
      <c r="AB6" s="27">
        <f t="shared" si="2"/>
        <v>99.6</v>
      </c>
      <c r="AC6" s="27">
        <f t="shared" si="2"/>
        <v>101.04</v>
      </c>
      <c r="AD6" s="27">
        <f t="shared" si="2"/>
        <v>109.91</v>
      </c>
      <c r="AE6" s="27">
        <f t="shared" si="2"/>
        <v>108.04</v>
      </c>
      <c r="AF6" s="27">
        <f t="shared" si="2"/>
        <v>107.49</v>
      </c>
      <c r="AG6" s="27">
        <f t="shared" si="2"/>
        <v>107.64</v>
      </c>
      <c r="AH6" s="27">
        <f t="shared" si="2"/>
        <v>106.35</v>
      </c>
      <c r="AI6" s="23" t="str">
        <f>IF(AI7="","",IF(AI7="-","【-】","【"&amp;SUBSTITUTE(TEXT(AI7,"#,##0.00"),"-","△")&amp;"】"))</f>
        <v>【105.36】</v>
      </c>
      <c r="AJ6" s="23">
        <f t="shared" ref="AJ6:AS6" si="3">IF(AJ7="",NA(),AJ7)</f>
        <v>0</v>
      </c>
      <c r="AK6" s="23">
        <f t="shared" si="3"/>
        <v>0</v>
      </c>
      <c r="AL6" s="23">
        <f t="shared" si="3"/>
        <v>0</v>
      </c>
      <c r="AM6" s="23">
        <f t="shared" si="3"/>
        <v>0</v>
      </c>
      <c r="AN6" s="23">
        <f t="shared" si="3"/>
        <v>0</v>
      </c>
      <c r="AO6" s="27">
        <f t="shared" si="3"/>
        <v>9.42</v>
      </c>
      <c r="AP6" s="27">
        <f t="shared" si="3"/>
        <v>4.49</v>
      </c>
      <c r="AQ6" s="27">
        <f t="shared" si="3"/>
        <v>5.41</v>
      </c>
      <c r="AR6" s="27">
        <f t="shared" si="3"/>
        <v>5.61</v>
      </c>
      <c r="AS6" s="27">
        <f t="shared" si="3"/>
        <v>6.26</v>
      </c>
      <c r="AT6" s="23" t="str">
        <f>IF(AT7="","",IF(AT7="-","【-】","【"&amp;SUBSTITUTE(TEXT(AT7,"#,##0.00"),"-","△")&amp;"】"))</f>
        <v>【3.12】</v>
      </c>
      <c r="AU6" s="27">
        <f t="shared" ref="AU6:BD6" si="4">IF(AU7="",NA(),AU7)</f>
        <v>64.7</v>
      </c>
      <c r="AV6" s="27">
        <f t="shared" si="4"/>
        <v>71.13</v>
      </c>
      <c r="AW6" s="27">
        <f t="shared" si="4"/>
        <v>65.44</v>
      </c>
      <c r="AX6" s="27">
        <f t="shared" si="4"/>
        <v>60</v>
      </c>
      <c r="AY6" s="27">
        <f t="shared" si="4"/>
        <v>47.33</v>
      </c>
      <c r="AZ6" s="27">
        <f t="shared" si="4"/>
        <v>47.61</v>
      </c>
      <c r="BA6" s="27">
        <f t="shared" si="4"/>
        <v>68.53</v>
      </c>
      <c r="BB6" s="27">
        <f t="shared" si="4"/>
        <v>69.180000000000007</v>
      </c>
      <c r="BC6" s="27">
        <f t="shared" si="4"/>
        <v>76.319999999999993</v>
      </c>
      <c r="BD6" s="27">
        <f t="shared" si="4"/>
        <v>80.33</v>
      </c>
      <c r="BE6" s="23" t="str">
        <f>IF(BE7="","",IF(BE7="-","【-】","【"&amp;SUBSTITUTE(TEXT(BE7,"#,##0.00"),"-","△")&amp;"】"))</f>
        <v>【82.75】</v>
      </c>
      <c r="BF6" s="27">
        <f t="shared" ref="BF6:BO6" si="5">IF(BF7="",NA(),BF7)</f>
        <v>848.59</v>
      </c>
      <c r="BG6" s="27">
        <f t="shared" si="5"/>
        <v>371.43</v>
      </c>
      <c r="BH6" s="27">
        <f t="shared" si="5"/>
        <v>795.63</v>
      </c>
      <c r="BI6" s="27">
        <f t="shared" si="5"/>
        <v>901.36</v>
      </c>
      <c r="BJ6" s="27">
        <f t="shared" si="5"/>
        <v>840.72</v>
      </c>
      <c r="BK6" s="27">
        <f t="shared" si="5"/>
        <v>1092.22</v>
      </c>
      <c r="BL6" s="27">
        <f t="shared" si="5"/>
        <v>825.1</v>
      </c>
      <c r="BM6" s="27">
        <f t="shared" si="5"/>
        <v>789.87</v>
      </c>
      <c r="BN6" s="27">
        <f t="shared" si="5"/>
        <v>749.43</v>
      </c>
      <c r="BO6" s="27">
        <f t="shared" si="5"/>
        <v>698.04</v>
      </c>
      <c r="BP6" s="23" t="str">
        <f>IF(BP7="","",IF(BP7="-","【-】","【"&amp;SUBSTITUTE(TEXT(BP7,"#,##0.00"),"-","△")&amp;"】"))</f>
        <v>【602.56】</v>
      </c>
      <c r="BQ6" s="27">
        <f t="shared" ref="BQ6:BZ6" si="6">IF(BQ7="",NA(),BQ7)</f>
        <v>99.65</v>
      </c>
      <c r="BR6" s="27">
        <f t="shared" si="6"/>
        <v>96.27</v>
      </c>
      <c r="BS6" s="27">
        <f t="shared" si="6"/>
        <v>100.21</v>
      </c>
      <c r="BT6" s="27">
        <f t="shared" si="6"/>
        <v>100.48</v>
      </c>
      <c r="BU6" s="27">
        <f t="shared" si="6"/>
        <v>100.31</v>
      </c>
      <c r="BV6" s="27">
        <f t="shared" si="6"/>
        <v>97.53</v>
      </c>
      <c r="BW6" s="27">
        <f t="shared" si="6"/>
        <v>97.07</v>
      </c>
      <c r="BX6" s="27">
        <f t="shared" si="6"/>
        <v>98.06</v>
      </c>
      <c r="BY6" s="27">
        <f t="shared" si="6"/>
        <v>98.46</v>
      </c>
      <c r="BZ6" s="27">
        <f t="shared" si="6"/>
        <v>97.98</v>
      </c>
      <c r="CA6" s="23" t="str">
        <f>IF(CA7="","",IF(CA7="-","【-】","【"&amp;SUBSTITUTE(TEXT(CA7,"#,##0.00"),"-","△")&amp;"】"))</f>
        <v>【97.94】</v>
      </c>
      <c r="CB6" s="27">
        <f t="shared" ref="CB6:CK6" si="7">IF(CB7="",NA(),CB7)</f>
        <v>156.25</v>
      </c>
      <c r="CC6" s="27">
        <f t="shared" si="7"/>
        <v>161.96</v>
      </c>
      <c r="CD6" s="27">
        <f t="shared" si="7"/>
        <v>175.93</v>
      </c>
      <c r="CE6" s="27">
        <f t="shared" si="7"/>
        <v>179.87</v>
      </c>
      <c r="CF6" s="27">
        <f t="shared" si="7"/>
        <v>180.46</v>
      </c>
      <c r="CG6" s="27">
        <f t="shared" si="7"/>
        <v>155.83000000000001</v>
      </c>
      <c r="CH6" s="27">
        <f t="shared" si="7"/>
        <v>157.81</v>
      </c>
      <c r="CI6" s="27">
        <f t="shared" si="7"/>
        <v>157.37</v>
      </c>
      <c r="CJ6" s="27">
        <f t="shared" si="7"/>
        <v>157.44999999999999</v>
      </c>
      <c r="CK6" s="27">
        <f t="shared" si="7"/>
        <v>159.75</v>
      </c>
      <c r="CL6" s="23" t="str">
        <f>IF(CL7="","",IF(CL7="-","【-】","【"&amp;SUBSTITUTE(TEXT(CL7,"#,##0.00"),"-","△")&amp;"】"))</f>
        <v>【140.98】</v>
      </c>
      <c r="CM6" s="27">
        <f t="shared" ref="CM6:CV6" si="8">IF(CM7="",NA(),CM7)</f>
        <v>91.4</v>
      </c>
      <c r="CN6" s="27">
        <f t="shared" si="8"/>
        <v>82.73</v>
      </c>
      <c r="CO6" s="27">
        <f t="shared" si="8"/>
        <v>77.72</v>
      </c>
      <c r="CP6" s="27">
        <f t="shared" si="8"/>
        <v>83.05</v>
      </c>
      <c r="CQ6" s="27">
        <f t="shared" si="8"/>
        <v>88.31</v>
      </c>
      <c r="CR6" s="27">
        <f t="shared" si="8"/>
        <v>61.51</v>
      </c>
      <c r="CS6" s="27">
        <f t="shared" si="8"/>
        <v>64.92</v>
      </c>
      <c r="CT6" s="27">
        <f t="shared" si="8"/>
        <v>64.14</v>
      </c>
      <c r="CU6" s="27">
        <f t="shared" si="8"/>
        <v>63.71</v>
      </c>
      <c r="CV6" s="27">
        <f t="shared" si="8"/>
        <v>64.95</v>
      </c>
      <c r="CW6" s="23" t="str">
        <f>IF(CW7="","",IF(CW7="-","【-】","【"&amp;SUBSTITUTE(TEXT(CW7,"#,##0.00"),"-","△")&amp;"】"))</f>
        <v>【60.13】</v>
      </c>
      <c r="CX6" s="27">
        <f t="shared" ref="CX6:DG6" si="9">IF(CX7="",NA(),CX7)</f>
        <v>90.52</v>
      </c>
      <c r="CY6" s="27">
        <f t="shared" si="9"/>
        <v>91.77</v>
      </c>
      <c r="CZ6" s="27">
        <f t="shared" si="9"/>
        <v>92.17</v>
      </c>
      <c r="DA6" s="27">
        <f t="shared" si="9"/>
        <v>91.9</v>
      </c>
      <c r="DB6" s="27">
        <f t="shared" si="9"/>
        <v>92.35</v>
      </c>
      <c r="DC6" s="27">
        <f t="shared" si="9"/>
        <v>85.82</v>
      </c>
      <c r="DD6" s="27">
        <f t="shared" si="9"/>
        <v>92.88</v>
      </c>
      <c r="DE6" s="27">
        <f t="shared" si="9"/>
        <v>92.9</v>
      </c>
      <c r="DF6" s="27">
        <f t="shared" si="9"/>
        <v>92.89</v>
      </c>
      <c r="DG6" s="27">
        <f t="shared" si="9"/>
        <v>93.08</v>
      </c>
      <c r="DH6" s="23" t="str">
        <f>IF(DH7="","",IF(DH7="-","【-】","【"&amp;SUBSTITUTE(TEXT(DH7,"#,##0.00"),"-","△")&amp;"】"))</f>
        <v>【96.00】</v>
      </c>
      <c r="DI6" s="27">
        <f t="shared" ref="DI6:DR6" si="10">IF(DI7="",NA(),DI7)</f>
        <v>9.81</v>
      </c>
      <c r="DJ6" s="27">
        <f t="shared" si="10"/>
        <v>12.16</v>
      </c>
      <c r="DK6" s="27">
        <f t="shared" si="10"/>
        <v>15.26</v>
      </c>
      <c r="DL6" s="27">
        <f t="shared" si="10"/>
        <v>18.350000000000001</v>
      </c>
      <c r="DM6" s="27">
        <f t="shared" si="10"/>
        <v>20.62</v>
      </c>
      <c r="DN6" s="27">
        <f t="shared" si="10"/>
        <v>15.29</v>
      </c>
      <c r="DO6" s="27">
        <f t="shared" si="10"/>
        <v>25.66</v>
      </c>
      <c r="DP6" s="27">
        <f t="shared" si="10"/>
        <v>27.46</v>
      </c>
      <c r="DQ6" s="27">
        <f t="shared" si="10"/>
        <v>29.93</v>
      </c>
      <c r="DR6" s="27">
        <f t="shared" si="10"/>
        <v>31.89</v>
      </c>
      <c r="DS6" s="23" t="str">
        <f>IF(DS7="","",IF(DS7="-","【-】","【"&amp;SUBSTITUTE(TEXT(DS7,"#,##0.00"),"-","△")&amp;"】"))</f>
        <v>【42.20】</v>
      </c>
      <c r="DT6" s="23">
        <f t="shared" ref="DT6:EC6" si="11">IF(DT7="",NA(),DT7)</f>
        <v>0</v>
      </c>
      <c r="DU6" s="23">
        <f t="shared" si="11"/>
        <v>0</v>
      </c>
      <c r="DV6" s="23">
        <f t="shared" si="11"/>
        <v>0</v>
      </c>
      <c r="DW6" s="23">
        <f t="shared" si="11"/>
        <v>0</v>
      </c>
      <c r="DX6" s="23">
        <f t="shared" si="11"/>
        <v>0</v>
      </c>
      <c r="DY6" s="27">
        <f t="shared" si="11"/>
        <v>0.11</v>
      </c>
      <c r="DZ6" s="27">
        <f t="shared" si="11"/>
        <v>1.61</v>
      </c>
      <c r="EA6" s="27">
        <f t="shared" si="11"/>
        <v>2.08</v>
      </c>
      <c r="EB6" s="27">
        <f t="shared" si="11"/>
        <v>2.74</v>
      </c>
      <c r="EC6" s="27">
        <f t="shared" si="11"/>
        <v>3.24</v>
      </c>
      <c r="ED6" s="23" t="str">
        <f>IF(ED7="","",IF(ED7="-","【-】","【"&amp;SUBSTITUTE(TEXT(ED7,"#,##0.00"),"-","△")&amp;"】"))</f>
        <v>【9.46】</v>
      </c>
      <c r="EE6" s="27">
        <f t="shared" ref="EE6:EN6" si="12">IF(EE7="",NA(),EE7)</f>
        <v>0.17</v>
      </c>
      <c r="EF6" s="27">
        <f t="shared" si="12"/>
        <v>0.08</v>
      </c>
      <c r="EG6" s="27">
        <f t="shared" si="12"/>
        <v>0.15</v>
      </c>
      <c r="EH6" s="23">
        <f t="shared" si="12"/>
        <v>0</v>
      </c>
      <c r="EI6" s="27">
        <f t="shared" si="12"/>
        <v>0.09</v>
      </c>
      <c r="EJ6" s="27">
        <f t="shared" si="12"/>
        <v>0.15</v>
      </c>
      <c r="EK6" s="27">
        <f t="shared" si="12"/>
        <v>0.17</v>
      </c>
      <c r="EL6" s="27">
        <f t="shared" si="12"/>
        <v>0.13</v>
      </c>
      <c r="EM6" s="27">
        <f t="shared" si="12"/>
        <v>0.06</v>
      </c>
      <c r="EN6" s="27">
        <f t="shared" si="12"/>
        <v>0.08</v>
      </c>
      <c r="EO6" s="23" t="str">
        <f>IF(EO7="","",IF(EO7="-","【-】","【"&amp;SUBSTITUTE(TEXT(EO7,"#,##0.00"),"-","△")&amp;"】"))</f>
        <v>【0.19】</v>
      </c>
    </row>
    <row r="7" spans="1:148" s="13" customFormat="1" x14ac:dyDescent="0.15">
      <c r="A7" s="14"/>
      <c r="B7" s="20">
        <v>2024</v>
      </c>
      <c r="C7" s="20">
        <v>82163</v>
      </c>
      <c r="D7" s="20">
        <v>46</v>
      </c>
      <c r="E7" s="20">
        <v>17</v>
      </c>
      <c r="F7" s="20">
        <v>1</v>
      </c>
      <c r="G7" s="20">
        <v>0</v>
      </c>
      <c r="H7" s="20" t="s">
        <v>96</v>
      </c>
      <c r="I7" s="20" t="s">
        <v>97</v>
      </c>
      <c r="J7" s="20" t="s">
        <v>98</v>
      </c>
      <c r="K7" s="20" t="s">
        <v>99</v>
      </c>
      <c r="L7" s="20" t="s">
        <v>100</v>
      </c>
      <c r="M7" s="20" t="s">
        <v>101</v>
      </c>
      <c r="N7" s="24" t="s">
        <v>102</v>
      </c>
      <c r="O7" s="24">
        <v>56.08</v>
      </c>
      <c r="P7" s="24">
        <v>48.33</v>
      </c>
      <c r="Q7" s="24">
        <v>57.24</v>
      </c>
      <c r="R7" s="24">
        <v>3542</v>
      </c>
      <c r="S7" s="24">
        <v>72567</v>
      </c>
      <c r="T7" s="24">
        <v>240.4</v>
      </c>
      <c r="U7" s="24">
        <v>301.86</v>
      </c>
      <c r="V7" s="24">
        <v>34966</v>
      </c>
      <c r="W7" s="24">
        <v>15.2</v>
      </c>
      <c r="X7" s="24">
        <v>2300.39</v>
      </c>
      <c r="Y7" s="24">
        <v>100.14</v>
      </c>
      <c r="Z7" s="24">
        <v>103.66</v>
      </c>
      <c r="AA7" s="24">
        <v>101.03</v>
      </c>
      <c r="AB7" s="24">
        <v>99.6</v>
      </c>
      <c r="AC7" s="24">
        <v>101.04</v>
      </c>
      <c r="AD7" s="24">
        <v>109.91</v>
      </c>
      <c r="AE7" s="24">
        <v>108.04</v>
      </c>
      <c r="AF7" s="24">
        <v>107.49</v>
      </c>
      <c r="AG7" s="24">
        <v>107.64</v>
      </c>
      <c r="AH7" s="24">
        <v>106.35</v>
      </c>
      <c r="AI7" s="24">
        <v>105.36</v>
      </c>
      <c r="AJ7" s="24">
        <v>0</v>
      </c>
      <c r="AK7" s="24">
        <v>0</v>
      </c>
      <c r="AL7" s="24">
        <v>0</v>
      </c>
      <c r="AM7" s="24">
        <v>0</v>
      </c>
      <c r="AN7" s="24">
        <v>0</v>
      </c>
      <c r="AO7" s="24">
        <v>9.42</v>
      </c>
      <c r="AP7" s="24">
        <v>4.49</v>
      </c>
      <c r="AQ7" s="24">
        <v>5.41</v>
      </c>
      <c r="AR7" s="24">
        <v>5.61</v>
      </c>
      <c r="AS7" s="24">
        <v>6.26</v>
      </c>
      <c r="AT7" s="24">
        <v>3.12</v>
      </c>
      <c r="AU7" s="24">
        <v>64.7</v>
      </c>
      <c r="AV7" s="24">
        <v>71.13</v>
      </c>
      <c r="AW7" s="24">
        <v>65.44</v>
      </c>
      <c r="AX7" s="24">
        <v>60</v>
      </c>
      <c r="AY7" s="24">
        <v>47.33</v>
      </c>
      <c r="AZ7" s="24">
        <v>47.61</v>
      </c>
      <c r="BA7" s="24">
        <v>68.53</v>
      </c>
      <c r="BB7" s="24">
        <v>69.180000000000007</v>
      </c>
      <c r="BC7" s="24">
        <v>76.319999999999993</v>
      </c>
      <c r="BD7" s="24">
        <v>80.33</v>
      </c>
      <c r="BE7" s="24">
        <v>82.75</v>
      </c>
      <c r="BF7" s="24">
        <v>848.59</v>
      </c>
      <c r="BG7" s="24">
        <v>371.43</v>
      </c>
      <c r="BH7" s="24">
        <v>795.63</v>
      </c>
      <c r="BI7" s="24">
        <v>901.36</v>
      </c>
      <c r="BJ7" s="24">
        <v>840.72</v>
      </c>
      <c r="BK7" s="24">
        <v>1092.22</v>
      </c>
      <c r="BL7" s="24">
        <v>825.1</v>
      </c>
      <c r="BM7" s="24">
        <v>789.87</v>
      </c>
      <c r="BN7" s="24">
        <v>749.43</v>
      </c>
      <c r="BO7" s="24">
        <v>698.04</v>
      </c>
      <c r="BP7" s="24">
        <v>602.55999999999995</v>
      </c>
      <c r="BQ7" s="24">
        <v>99.65</v>
      </c>
      <c r="BR7" s="24">
        <v>96.27</v>
      </c>
      <c r="BS7" s="24">
        <v>100.21</v>
      </c>
      <c r="BT7" s="24">
        <v>100.48</v>
      </c>
      <c r="BU7" s="24">
        <v>100.31</v>
      </c>
      <c r="BV7" s="24">
        <v>97.53</v>
      </c>
      <c r="BW7" s="24">
        <v>97.07</v>
      </c>
      <c r="BX7" s="24">
        <v>98.06</v>
      </c>
      <c r="BY7" s="24">
        <v>98.46</v>
      </c>
      <c r="BZ7" s="24">
        <v>97.98</v>
      </c>
      <c r="CA7" s="24">
        <v>97.94</v>
      </c>
      <c r="CB7" s="24">
        <v>156.25</v>
      </c>
      <c r="CC7" s="24">
        <v>161.96</v>
      </c>
      <c r="CD7" s="24">
        <v>175.93</v>
      </c>
      <c r="CE7" s="24">
        <v>179.87</v>
      </c>
      <c r="CF7" s="24">
        <v>180.46</v>
      </c>
      <c r="CG7" s="24">
        <v>155.83000000000001</v>
      </c>
      <c r="CH7" s="24">
        <v>157.81</v>
      </c>
      <c r="CI7" s="24">
        <v>157.37</v>
      </c>
      <c r="CJ7" s="24">
        <v>157.44999999999999</v>
      </c>
      <c r="CK7" s="24">
        <v>159.75</v>
      </c>
      <c r="CL7" s="24">
        <v>140.97999999999999</v>
      </c>
      <c r="CM7" s="24">
        <v>91.4</v>
      </c>
      <c r="CN7" s="24">
        <v>82.73</v>
      </c>
      <c r="CO7" s="24">
        <v>77.72</v>
      </c>
      <c r="CP7" s="24">
        <v>83.05</v>
      </c>
      <c r="CQ7" s="24">
        <v>88.31</v>
      </c>
      <c r="CR7" s="24">
        <v>61.51</v>
      </c>
      <c r="CS7" s="24">
        <v>64.92</v>
      </c>
      <c r="CT7" s="24">
        <v>64.14</v>
      </c>
      <c r="CU7" s="24">
        <v>63.71</v>
      </c>
      <c r="CV7" s="24">
        <v>64.95</v>
      </c>
      <c r="CW7" s="24">
        <v>60.13</v>
      </c>
      <c r="CX7" s="24">
        <v>90.52</v>
      </c>
      <c r="CY7" s="24">
        <v>91.77</v>
      </c>
      <c r="CZ7" s="24">
        <v>92.17</v>
      </c>
      <c r="DA7" s="24">
        <v>91.9</v>
      </c>
      <c r="DB7" s="24">
        <v>92.35</v>
      </c>
      <c r="DC7" s="24">
        <v>85.82</v>
      </c>
      <c r="DD7" s="24">
        <v>92.88</v>
      </c>
      <c r="DE7" s="24">
        <v>92.9</v>
      </c>
      <c r="DF7" s="24">
        <v>92.89</v>
      </c>
      <c r="DG7" s="24">
        <v>93.08</v>
      </c>
      <c r="DH7" s="24">
        <v>96</v>
      </c>
      <c r="DI7" s="24">
        <v>9.81</v>
      </c>
      <c r="DJ7" s="24">
        <v>12.16</v>
      </c>
      <c r="DK7" s="24">
        <v>15.26</v>
      </c>
      <c r="DL7" s="24">
        <v>18.350000000000001</v>
      </c>
      <c r="DM7" s="24">
        <v>20.62</v>
      </c>
      <c r="DN7" s="24">
        <v>15.29</v>
      </c>
      <c r="DO7" s="24">
        <v>25.66</v>
      </c>
      <c r="DP7" s="24">
        <v>27.46</v>
      </c>
      <c r="DQ7" s="24">
        <v>29.93</v>
      </c>
      <c r="DR7" s="24">
        <v>31.89</v>
      </c>
      <c r="DS7" s="24">
        <v>42.2</v>
      </c>
      <c r="DT7" s="24">
        <v>0</v>
      </c>
      <c r="DU7" s="24">
        <v>0</v>
      </c>
      <c r="DV7" s="24">
        <v>0</v>
      </c>
      <c r="DW7" s="24">
        <v>0</v>
      </c>
      <c r="DX7" s="24">
        <v>0</v>
      </c>
      <c r="DY7" s="24">
        <v>0.11</v>
      </c>
      <c r="DZ7" s="24">
        <v>1.61</v>
      </c>
      <c r="EA7" s="24">
        <v>2.08</v>
      </c>
      <c r="EB7" s="24">
        <v>2.74</v>
      </c>
      <c r="EC7" s="24">
        <v>3.24</v>
      </c>
      <c r="ED7" s="24">
        <v>9.4600000000000009</v>
      </c>
      <c r="EE7" s="24">
        <v>0.17</v>
      </c>
      <c r="EF7" s="24">
        <v>0.08</v>
      </c>
      <c r="EG7" s="24">
        <v>0.15</v>
      </c>
      <c r="EH7" s="24">
        <v>0</v>
      </c>
      <c r="EI7" s="24">
        <v>0.09</v>
      </c>
      <c r="EJ7" s="24">
        <v>0.15</v>
      </c>
      <c r="EK7" s="24">
        <v>0.17</v>
      </c>
      <c r="EL7" s="24">
        <v>0.13</v>
      </c>
      <c r="EM7" s="24">
        <v>0.06</v>
      </c>
      <c r="EN7" s="24">
        <v>0.08</v>
      </c>
      <c r="EO7" s="24">
        <v>0.19</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15"/>
      <c r="B9" s="15" t="s">
        <v>103</v>
      </c>
      <c r="C9" s="15" t="s">
        <v>104</v>
      </c>
      <c r="D9" s="15" t="s">
        <v>105</v>
      </c>
      <c r="E9" s="15" t="s">
        <v>106</v>
      </c>
      <c r="F9" s="15"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15" t="s">
        <v>63</v>
      </c>
      <c r="B10" s="21">
        <f>DATEVALUE($B7-B11&amp;"/1/"&amp;B12)</f>
        <v>37257</v>
      </c>
      <c r="C10" s="21">
        <f>DATEVALUE($B7-C11&amp;"/1/"&amp;C12)</f>
        <v>37622</v>
      </c>
      <c r="D10" s="21">
        <f>DATEVALUE($B7-D11&amp;"/1/"&amp;D12)</f>
        <v>37988</v>
      </c>
      <c r="E10" s="21">
        <f>DATEVALUE($B7-E11&amp;"/1/"&amp;E12)</f>
        <v>38355</v>
      </c>
      <c r="F10" s="21">
        <f>DATEVALUE($B7-F11&amp;"/1/"&amp;F12)</f>
        <v>38721</v>
      </c>
    </row>
    <row r="11" spans="1:148" x14ac:dyDescent="0.15">
      <c r="B11">
        <v>22</v>
      </c>
      <c r="C11">
        <v>21</v>
      </c>
      <c r="D11">
        <v>20</v>
      </c>
      <c r="E11">
        <v>19</v>
      </c>
      <c r="F11">
        <v>18</v>
      </c>
      <c r="G11" t="s">
        <v>46</v>
      </c>
    </row>
    <row r="12" spans="1:148" x14ac:dyDescent="0.15">
      <c r="B12">
        <v>1</v>
      </c>
      <c r="C12">
        <v>1</v>
      </c>
      <c r="D12">
        <v>2</v>
      </c>
      <c r="E12">
        <v>3</v>
      </c>
      <c r="F12">
        <v>4</v>
      </c>
      <c r="G12" t="s">
        <v>108</v>
      </c>
    </row>
    <row r="13" spans="1:148" x14ac:dyDescent="0.15">
      <c r="B13" t="s">
        <v>109</v>
      </c>
      <c r="C13" t="s">
        <v>109</v>
      </c>
      <c r="D13" t="s">
        <v>109</v>
      </c>
      <c r="E13" t="s">
        <v>109</v>
      </c>
      <c r="F13" t="s">
        <v>109</v>
      </c>
      <c r="G13" t="s">
        <v>110</v>
      </c>
    </row>
  </sheetData>
  <mergeCells count="14">
    <mergeCell ref="H3:X4"/>
    <mergeCell ref="Y3:DH3"/>
    <mergeCell ref="DI3:EO3"/>
    <mergeCell ref="Y4:AI4"/>
    <mergeCell ref="AJ4:AT4"/>
    <mergeCell ref="AU4:BE4"/>
    <mergeCell ref="BF4:BP4"/>
    <mergeCell ref="BQ4:CA4"/>
    <mergeCell ref="CB4:CL4"/>
    <mergeCell ref="CM4:CW4"/>
    <mergeCell ref="CX4:DH4"/>
    <mergeCell ref="DI4:DS4"/>
    <mergeCell ref="DT4:ED4"/>
    <mergeCell ref="EE4:EO4"/>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菊池　南</cp:lastModifiedBy>
  <dcterms:created xsi:type="dcterms:W3CDTF">2025-12-23T05:57:42Z</dcterms:created>
  <dcterms:modified xsi:type="dcterms:W3CDTF">2026-02-27T00:44:44Z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6.0.1.0</vt:lpwstr>
    </vt:vector>
  </property>
  <property fmtid="{DCFEDD21-7773-49B2-8022-6FC58DB5260B}" pid="3" name="LastSavedVersion">
    <vt:lpwstr>6.0.1.0</vt:lpwstr>
  </property>
  <property fmtid="{DCFEDD21-7773-49B2-8022-6FC58DB5260B}" pid="4" name="LastSavedDate">
    <vt:filetime>2026-01-28T02:49:45Z</vt:filetime>
  </property>
</Properties>
</file>