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ファイル名変更&amp;事業毎仕分け用\03事業毎に仕分け\法適\175_農業集落排水\"/>
    </mc:Choice>
  </mc:AlternateContent>
  <xr:revisionPtr revIDLastSave="0" documentId="8_{8C8B48AC-993F-412A-95DF-1B6994970690}" xr6:coauthVersionLast="47" xr6:coauthVersionMax="47" xr10:uidLastSave="{00000000-0000-0000-0000-000000000000}"/>
  <workbookProtection workbookAlgorithmName="SHA-512" workbookHashValue="pNTftp6PuY4ojyXqxyK/mGNUQrt0Y69KqDnIOWjAzTXmpGilvuzzj4U+g1JyNb3YdbK3G1cmDw034achEsh1/A==" workbookSaltValue="JMqXtS7ljIK7+rZMdmmIpg=="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AL10" i="4"/>
  <c r="I10" i="4"/>
  <c r="I8" i="4"/>
</calcChain>
</file>

<file path=xl/sharedStrings.xml><?xml version="1.0" encoding="utf-8"?>
<sst xmlns="http://schemas.openxmlformats.org/spreadsheetml/2006/main" count="319" uniqueCount="119">
  <si>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</si>
  <si>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</si>
  <si>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</si>
  <si>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</si>
  <si>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</si>
  <si>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</si>
  <si>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</si>
  <si>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</si>
  <si>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</si>
  <si>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</si>
  <si>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</si>
  <si>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</si>
  <si>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</si>
  <si>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</si>
  <si>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</si>
  <si>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</si>
  <si>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</si>
  <si>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</si>
  <si>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</si>
  <si>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</si>
  <si>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</si>
  <si>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</si>
  <si>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</si>
  <si>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</si>
  <si>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</si>
  <si>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</si>
  <si>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</si>
  <si>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</si>
  <si>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</si>
  <si>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</si>
  <si>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</si>
  <si>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</si>
  <si>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</si>
  <si>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</si>
  <si>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</si>
  <si>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</si>
  <si>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</si>
  <si>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</si>
  <si>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</si>
  <si>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</si>
  <si>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</si>
  <si>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</si>
  <si>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</si>
  <si>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</si>
  <si>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</si>
  <si>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</si>
  <si>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</si>
  <si>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</si>
  <si>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</si>
  <si>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</si>
  <si>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</si>
  <si>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</si>
  <si>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</si>
  <si>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</si>
  <si>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</si>
  <si>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</si>
  <si>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</si>
  <si>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</si>
  <si>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</si>
  <si>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</si>
  <si>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</si>
  <si>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</si>
  <si>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</si>
  <si>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</si>
  <si>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</si>
  <si>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</si>
  <si>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</si>
  <si>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</si>
  <si>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</si>
  <si>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</si>
  <si>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</si>
  <si>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</si>
  <si>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</si>
  <si>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</si>
  <si>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</si>
  <si>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</si>
  <si>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</si>
  <si>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</si>
  <si>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</si>
  <si>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</si>
  <si>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</si>
  <si>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</si>
  <si>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</si>
  <si>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</si>
  <si>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</si>
  <si>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</si>
  <si>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</si>
  <si>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</si>
  <si>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</si>
  <si>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</si>
  <si>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</si>
  <si>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</si>
  <si>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</si>
  <si>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</si>
  <si>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</si>
  <si>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</si>
  <si>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結城市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</si>
  <si>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</si>
  <si>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</si>
  <si>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</si>
  <si>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</si>
  <si>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</si>
  <si>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</si>
  <si>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</si>
  <si>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</si>
  <si>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</si>
  <si>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</si>
  <si>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</si>
  <si>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</si>
  <si>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</si>
  <si>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</si>
  <si>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</si>
  <si>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</si>
  <si>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</si>
  <si>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"R"yy</t>
    <phoneticPr fontId="4"/>
  </si>
  <si>
    <t>←書式設定</t>
    <rPh sb="1" eb="3">
      <t>ショシキ</t>
    </rPh>
    <rPh sb="3" eb="5">
      <t>セッテイ</t>
    </rPh>
    <phoneticPr fontId="4"/>
  </si>
  <si>
    <t>現在の経営状況は概ね健全であるが、類似団体平均値との比較により、改善すべき課題もあるといえる。
経営の健全性、効率性で分析のとおり、現状では指標上黒字になったに過ぎない。経費回収率は100%未満のため使用料で回収すべき経費が使用料以外の収入により賄われている状況である。
機能診断や最適整備構想によって、改修や修繕の必要が出てくる。そのために経費削減や適正な使用料確保による財源の確保を行わなければならない。</t>
    <phoneticPr fontId="4"/>
  </si>
  <si>
    <t>①経常収支比率は、収支が黒字であることを示す100％以上となっているため、経営は健全であるといえる。しかし、類似団体平均値を下回っているため、計画的な施設修繕等により費用の削減を図っていく必要がある。
②累積欠損金は発生しておらず、経営は健全であるといえる。
③流動比率は100％を下回っており、1年以内の支払能力が低いことを示している。流動負債の多くが建設改良費に係る企業債であり、施設整備により今後使用料収入等現金の増が見込めるが、より支払能力を高めるために接続率向上等に努める必要がある。
④企業債残高対事業規模比率は、R8年度に矢畑地区が，またR12年度に江川南地区がそれぞれ供用開始20年を迎えるが、大幅な改修等を行うとなった場合、再び比率が上がることとなる。
⑤経費回収率は類似団体平均値よりも上回っているが、100%未満であるため使用料で回収すべき経費を一般会計繰入金等の使用料以外の収入により賄っている状況であり、経費回収率の増に努めることが重要である。
⑥汚水処理原価は類似団体と比較して低く、効率的な汚水処理が行われている状況である。
⑦施設利用率は類似団体平均値を上回っており、適切な施設規模であるといえる。
⑧水洗化率は類似団体と比較して低い。効率的な汚水処理が行われ施設にも余裕があるが，水洗化利用率が低いため接続率の向上が課題である。</t>
    <phoneticPr fontId="4"/>
  </si>
  <si>
    <r>
      <t>①有形固定資産減価償却率は、類似団体平均値より低く、早急な施設の更新等が必要な状況ではないといえる。</t>
    </r>
    <r>
      <rPr>
        <sz val="11"/>
        <rFont val="ＭＳ ゴシック"/>
        <family val="3"/>
        <charset val="128"/>
      </rPr>
      <t>７年度</t>
    </r>
    <r>
      <rPr>
        <sz val="11"/>
        <color theme="1"/>
        <rFont val="ＭＳ ゴシック"/>
        <family val="3"/>
        <charset val="128"/>
      </rPr>
      <t>策定予定の最適整備構想に基づき、計画的な更新を図っていく。
②管渠老朽化率は0であり、法定耐用年数を超えた管渠はない。
③管渠改善率は0であり、更新した管渠はない。</t>
    </r>
    <rPh sb="51" eb="53">
      <t>ネンド</t>
    </rPh>
    <rPh sb="53" eb="55">
      <t>サクテイ</t>
    </rPh>
    <rPh sb="55" eb="57">
      <t>ヨテイ</t>
    </rPh>
    <rPh sb="58" eb="64">
      <t>サイテキセイビコウソウ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</si>
</sst>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036-4B3A-B176-B18A53DA452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5036-4B3A-B176-B18A53DA452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58.89</c:v>
                </c:pt>
              </c:numCache>
            </c:numRef>
          </c:val>
          <c:extLst>
            <c:ext xmlns:c16="http://schemas.microsoft.com/office/drawing/2014/chart" uri="{C3380CC4-5D6E-409C-BE32-E72D297353CC}">
              <c16:uniqueId val="{00000000-39A1-4D78-9797-E01531AF605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52.34</c:v>
                </c:pt>
              </c:numCache>
            </c:numRef>
          </c:val>
          <c:smooth val="0"/>
          <c:extLst>
            <c:ext xmlns:c16="http://schemas.microsoft.com/office/drawing/2014/chart" uri="{C3380CC4-5D6E-409C-BE32-E72D297353CC}">
              <c16:uniqueId val="{00000001-39A1-4D78-9797-E01531AF605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85.25</c:v>
                </c:pt>
              </c:numCache>
            </c:numRef>
          </c:val>
          <c:extLst>
            <c:ext xmlns:c16="http://schemas.microsoft.com/office/drawing/2014/chart" uri="{C3380CC4-5D6E-409C-BE32-E72D297353CC}">
              <c16:uniqueId val="{00000000-7DBD-44AF-A253-5E48B5F39B5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90.05</c:v>
                </c:pt>
              </c:numCache>
            </c:numRef>
          </c:val>
          <c:smooth val="0"/>
          <c:extLst>
            <c:ext xmlns:c16="http://schemas.microsoft.com/office/drawing/2014/chart" uri="{C3380CC4-5D6E-409C-BE32-E72D297353CC}">
              <c16:uniqueId val="{00000001-7DBD-44AF-A253-5E48B5F39B5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101.36</c:v>
                </c:pt>
              </c:numCache>
            </c:numRef>
          </c:val>
          <c:extLst>
            <c:ext xmlns:c16="http://schemas.microsoft.com/office/drawing/2014/chart" uri="{C3380CC4-5D6E-409C-BE32-E72D297353CC}">
              <c16:uniqueId val="{00000000-FCA5-43DA-ABCB-AE861C1836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103.04</c:v>
                </c:pt>
              </c:numCache>
            </c:numRef>
          </c:val>
          <c:smooth val="0"/>
          <c:extLst>
            <c:ext xmlns:c16="http://schemas.microsoft.com/office/drawing/2014/chart" uri="{C3380CC4-5D6E-409C-BE32-E72D297353CC}">
              <c16:uniqueId val="{00000001-FCA5-43DA-ABCB-AE861C1836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4.04</c:v>
                </c:pt>
              </c:numCache>
            </c:numRef>
          </c:val>
          <c:extLst>
            <c:ext xmlns:c16="http://schemas.microsoft.com/office/drawing/2014/chart" uri="{C3380CC4-5D6E-409C-BE32-E72D297353CC}">
              <c16:uniqueId val="{00000000-96C9-4CFA-82A0-8C4D5F89B81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30.49</c:v>
                </c:pt>
              </c:numCache>
            </c:numRef>
          </c:val>
          <c:smooth val="0"/>
          <c:extLst>
            <c:ext xmlns:c16="http://schemas.microsoft.com/office/drawing/2014/chart" uri="{C3380CC4-5D6E-409C-BE32-E72D297353CC}">
              <c16:uniqueId val="{00000001-96C9-4CFA-82A0-8C4D5F89B81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501-41C5-B38F-B30F4B96DC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3501-41C5-B38F-B30F4B96DC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022-4B67-86E8-CF98D80BB2E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100.31</c:v>
                </c:pt>
              </c:numCache>
            </c:numRef>
          </c:val>
          <c:smooth val="0"/>
          <c:extLst>
            <c:ext xmlns:c16="http://schemas.microsoft.com/office/drawing/2014/chart" uri="{C3380CC4-5D6E-409C-BE32-E72D297353CC}">
              <c16:uniqueId val="{00000001-E022-4B67-86E8-CF98D80BB2E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27.02</c:v>
                </c:pt>
              </c:numCache>
            </c:numRef>
          </c:val>
          <c:extLst>
            <c:ext xmlns:c16="http://schemas.microsoft.com/office/drawing/2014/chart" uri="{C3380CC4-5D6E-409C-BE32-E72D297353CC}">
              <c16:uniqueId val="{00000000-3EBE-4CEE-BB15-5E0A5A14309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41.03</c:v>
                </c:pt>
              </c:numCache>
            </c:numRef>
          </c:val>
          <c:smooth val="0"/>
          <c:extLst>
            <c:ext xmlns:c16="http://schemas.microsoft.com/office/drawing/2014/chart" uri="{C3380CC4-5D6E-409C-BE32-E72D297353CC}">
              <c16:uniqueId val="{00000001-3EBE-4CEE-BB15-5E0A5A14309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B929-45AF-9D33-1A26066C740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796.8</c:v>
                </c:pt>
              </c:numCache>
            </c:numRef>
          </c:val>
          <c:smooth val="0"/>
          <c:extLst>
            <c:ext xmlns:c16="http://schemas.microsoft.com/office/drawing/2014/chart" uri="{C3380CC4-5D6E-409C-BE32-E72D297353CC}">
              <c16:uniqueId val="{00000001-B929-45AF-9D33-1A26066C740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84.31</c:v>
                </c:pt>
              </c:numCache>
            </c:numRef>
          </c:val>
          <c:extLst>
            <c:ext xmlns:c16="http://schemas.microsoft.com/office/drawing/2014/chart" uri="{C3380CC4-5D6E-409C-BE32-E72D297353CC}">
              <c16:uniqueId val="{00000000-3C65-47B8-85D4-D0FE79B752A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58.41</c:v>
                </c:pt>
              </c:numCache>
            </c:numRef>
          </c:val>
          <c:smooth val="0"/>
          <c:extLst>
            <c:ext xmlns:c16="http://schemas.microsoft.com/office/drawing/2014/chart" uri="{C3380CC4-5D6E-409C-BE32-E72D297353CC}">
              <c16:uniqueId val="{00000001-3C65-47B8-85D4-D0FE79B752A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180.99</c:v>
                </c:pt>
              </c:numCache>
            </c:numRef>
          </c:val>
          <c:extLst>
            <c:ext xmlns:c16="http://schemas.microsoft.com/office/drawing/2014/chart" uri="{C3380CC4-5D6E-409C-BE32-E72D297353CC}">
              <c16:uniqueId val="{00000000-0EC8-43D9-BFE1-C9160522386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267.33999999999997</c:v>
                </c:pt>
              </c:numCache>
            </c:numRef>
          </c:val>
          <c:smooth val="0"/>
          <c:extLst>
            <c:ext xmlns:c16="http://schemas.microsoft.com/office/drawing/2014/chart" uri="{C3380CC4-5D6E-409C-BE32-E72D297353CC}">
              <c16:uniqueId val="{00000001-0EC8-43D9-BFE1-C9160522386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1" zoomScale="110" zoomScaleNormal="110" workbookViewId="0">
      <selection activeCell="BL14" sqref="BL14:BZ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茨城県　結城市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49528</v>
      </c>
      <c r="AM8" s="44"/>
      <c r="AN8" s="44"/>
      <c r="AO8" s="44"/>
      <c r="AP8" s="44"/>
      <c r="AQ8" s="44"/>
      <c r="AR8" s="44"/>
      <c r="AS8" s="44"/>
      <c r="AT8" s="45">
        <f>データ!T6</f>
        <v>65.760000000000005</v>
      </c>
      <c r="AU8" s="45"/>
      <c r="AV8" s="45"/>
      <c r="AW8" s="45"/>
      <c r="AX8" s="45"/>
      <c r="AY8" s="45"/>
      <c r="AZ8" s="45"/>
      <c r="BA8" s="45"/>
      <c r="BB8" s="45">
        <f>データ!U6</f>
        <v>753.16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70.09</v>
      </c>
      <c r="J10" s="45"/>
      <c r="K10" s="45"/>
      <c r="L10" s="45"/>
      <c r="M10" s="45"/>
      <c r="N10" s="45"/>
      <c r="O10" s="45"/>
      <c r="P10" s="45">
        <f>データ!P6</f>
        <v>5.09</v>
      </c>
      <c r="Q10" s="45"/>
      <c r="R10" s="45"/>
      <c r="S10" s="45"/>
      <c r="T10" s="45"/>
      <c r="U10" s="45"/>
      <c r="V10" s="45"/>
      <c r="W10" s="45">
        <f>データ!Q6</f>
        <v>100</v>
      </c>
      <c r="X10" s="45"/>
      <c r="Y10" s="45"/>
      <c r="Z10" s="45"/>
      <c r="AA10" s="45"/>
      <c r="AB10" s="45"/>
      <c r="AC10" s="45"/>
      <c r="AD10" s="44">
        <f>データ!R6</f>
        <v>4730</v>
      </c>
      <c r="AE10" s="44"/>
      <c r="AF10" s="44"/>
      <c r="AG10" s="44"/>
      <c r="AH10" s="44"/>
      <c r="AI10" s="44"/>
      <c r="AJ10" s="44"/>
      <c r="AK10" s="2"/>
      <c r="AL10" s="44">
        <f>データ!V6</f>
        <v>2516</v>
      </c>
      <c r="AM10" s="44"/>
      <c r="AN10" s="44"/>
      <c r="AO10" s="44"/>
      <c r="AP10" s="44"/>
      <c r="AQ10" s="44"/>
      <c r="AR10" s="44"/>
      <c r="AS10" s="44"/>
      <c r="AT10" s="45">
        <f>データ!W6</f>
        <v>1.41</v>
      </c>
      <c r="AU10" s="45"/>
      <c r="AV10" s="45"/>
      <c r="AW10" s="45"/>
      <c r="AX10" s="45"/>
      <c r="AY10" s="45"/>
      <c r="AZ10" s="45"/>
      <c r="BA10" s="45"/>
      <c r="BB10" s="45">
        <f>データ!X6</f>
        <v>1784.4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qR6smSqH86Afg4WKyA/At06WD9UYzHaXsY35LDvzumrJpjaT8WENFQrliY0YbTqfZrnhu1GldYROxTZaTSA8LA==" saltValue="3OkNcmv7Y3pc0K/aPEtk9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82074</v>
      </c>
      <c r="D6" s="19">
        <f t="shared" si="3"/>
        <v>46</v>
      </c>
      <c r="E6" s="19">
        <f t="shared" si="3"/>
        <v>17</v>
      </c>
      <c r="F6" s="19">
        <f t="shared" si="3"/>
        <v>5</v>
      </c>
      <c r="G6" s="19">
        <f t="shared" si="3"/>
        <v>0</v>
      </c>
      <c r="H6" s="19" t="str">
        <f t="shared" si="3"/>
        <v>茨城県　結城市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70.09</v>
      </c>
      <c r="P6" s="20">
        <f t="shared" si="3"/>
        <v>5.09</v>
      </c>
      <c r="Q6" s="20">
        <f t="shared" si="3"/>
        <v>100</v>
      </c>
      <c r="R6" s="20">
        <f t="shared" si="3"/>
        <v>4730</v>
      </c>
      <c r="S6" s="20">
        <f t="shared" si="3"/>
        <v>49528</v>
      </c>
      <c r="T6" s="20">
        <f t="shared" si="3"/>
        <v>65.760000000000005</v>
      </c>
      <c r="U6" s="20">
        <f t="shared" si="3"/>
        <v>753.16</v>
      </c>
      <c r="V6" s="20">
        <f t="shared" si="3"/>
        <v>2516</v>
      </c>
      <c r="W6" s="20">
        <f t="shared" si="3"/>
        <v>1.41</v>
      </c>
      <c r="X6" s="20">
        <f t="shared" si="3"/>
        <v>1784.4</v>
      </c>
      <c r="Y6" s="21" t="str">
        <f>IF(Y7="",NA(),Y7)</f>
        <v>-</v>
      </c>
      <c r="Z6" s="21" t="str">
        <f t="shared" ref="Z6:AH6" si="4">IF(Z7="",NA(),Z7)</f>
        <v>-</v>
      </c>
      <c r="AA6" s="21" t="str">
        <f t="shared" si="4"/>
        <v>-</v>
      </c>
      <c r="AB6" s="21" t="str">
        <f t="shared" si="4"/>
        <v>-</v>
      </c>
      <c r="AC6" s="21">
        <f t="shared" si="4"/>
        <v>101.36</v>
      </c>
      <c r="AD6" s="21" t="str">
        <f t="shared" si="4"/>
        <v>-</v>
      </c>
      <c r="AE6" s="21" t="str">
        <f t="shared" si="4"/>
        <v>-</v>
      </c>
      <c r="AF6" s="21" t="str">
        <f t="shared" si="4"/>
        <v>-</v>
      </c>
      <c r="AG6" s="21" t="str">
        <f t="shared" si="4"/>
        <v>-</v>
      </c>
      <c r="AH6" s="21">
        <f t="shared" si="4"/>
        <v>103.04</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100.31</v>
      </c>
      <c r="AT6" s="20" t="str">
        <f>IF(AT7="","",IF(AT7="-","【-】","【"&amp;SUBSTITUTE(TEXT(AT7,"#,##0.00"),"-","△")&amp;"】"))</f>
        <v>【102.74】</v>
      </c>
      <c r="AU6" s="21" t="str">
        <f>IF(AU7="",NA(),AU7)</f>
        <v>-</v>
      </c>
      <c r="AV6" s="21" t="str">
        <f t="shared" ref="AV6:BD6" si="6">IF(AV7="",NA(),AV7)</f>
        <v>-</v>
      </c>
      <c r="AW6" s="21" t="str">
        <f t="shared" si="6"/>
        <v>-</v>
      </c>
      <c r="AX6" s="21" t="str">
        <f t="shared" si="6"/>
        <v>-</v>
      </c>
      <c r="AY6" s="21">
        <f t="shared" si="6"/>
        <v>27.02</v>
      </c>
      <c r="AZ6" s="21" t="str">
        <f t="shared" si="6"/>
        <v>-</v>
      </c>
      <c r="BA6" s="21" t="str">
        <f t="shared" si="6"/>
        <v>-</v>
      </c>
      <c r="BB6" s="21" t="str">
        <f t="shared" si="6"/>
        <v>-</v>
      </c>
      <c r="BC6" s="21" t="str">
        <f t="shared" si="6"/>
        <v>-</v>
      </c>
      <c r="BD6" s="21">
        <f t="shared" si="6"/>
        <v>41.03</v>
      </c>
      <c r="BE6" s="20" t="str">
        <f>IF(BE7="","",IF(BE7="-","【-】","【"&amp;SUBSTITUTE(TEXT(BE7,"#,##0.00"),"-","△")&amp;"】"))</f>
        <v>【47.19】</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796.8</v>
      </c>
      <c r="BP6" s="20" t="str">
        <f>IF(BP7="","",IF(BP7="-","【-】","【"&amp;SUBSTITUTE(TEXT(BP7,"#,##0.00"),"-","△")&amp;"】"))</f>
        <v>【798.10】</v>
      </c>
      <c r="BQ6" s="21" t="str">
        <f>IF(BQ7="",NA(),BQ7)</f>
        <v>-</v>
      </c>
      <c r="BR6" s="21" t="str">
        <f t="shared" ref="BR6:BZ6" si="8">IF(BR7="",NA(),BR7)</f>
        <v>-</v>
      </c>
      <c r="BS6" s="21" t="str">
        <f t="shared" si="8"/>
        <v>-</v>
      </c>
      <c r="BT6" s="21" t="str">
        <f t="shared" si="8"/>
        <v>-</v>
      </c>
      <c r="BU6" s="21">
        <f t="shared" si="8"/>
        <v>84.31</v>
      </c>
      <c r="BV6" s="21" t="str">
        <f t="shared" si="8"/>
        <v>-</v>
      </c>
      <c r="BW6" s="21" t="str">
        <f t="shared" si="8"/>
        <v>-</v>
      </c>
      <c r="BX6" s="21" t="str">
        <f t="shared" si="8"/>
        <v>-</v>
      </c>
      <c r="BY6" s="21" t="str">
        <f t="shared" si="8"/>
        <v>-</v>
      </c>
      <c r="BZ6" s="21">
        <f t="shared" si="8"/>
        <v>58.41</v>
      </c>
      <c r="CA6" s="20" t="str">
        <f>IF(CA7="","",IF(CA7="-","【-】","【"&amp;SUBSTITUTE(TEXT(CA7,"#,##0.00"),"-","△")&amp;"】"))</f>
        <v>【54.51】</v>
      </c>
      <c r="CB6" s="21" t="str">
        <f>IF(CB7="",NA(),CB7)</f>
        <v>-</v>
      </c>
      <c r="CC6" s="21" t="str">
        <f t="shared" ref="CC6:CK6" si="9">IF(CC7="",NA(),CC7)</f>
        <v>-</v>
      </c>
      <c r="CD6" s="21" t="str">
        <f t="shared" si="9"/>
        <v>-</v>
      </c>
      <c r="CE6" s="21" t="str">
        <f t="shared" si="9"/>
        <v>-</v>
      </c>
      <c r="CF6" s="21">
        <f t="shared" si="9"/>
        <v>180.99</v>
      </c>
      <c r="CG6" s="21" t="str">
        <f t="shared" si="9"/>
        <v>-</v>
      </c>
      <c r="CH6" s="21" t="str">
        <f t="shared" si="9"/>
        <v>-</v>
      </c>
      <c r="CI6" s="21" t="str">
        <f t="shared" si="9"/>
        <v>-</v>
      </c>
      <c r="CJ6" s="21" t="str">
        <f t="shared" si="9"/>
        <v>-</v>
      </c>
      <c r="CK6" s="21">
        <f t="shared" si="9"/>
        <v>267.33999999999997</v>
      </c>
      <c r="CL6" s="20" t="str">
        <f>IF(CL7="","",IF(CL7="-","【-】","【"&amp;SUBSTITUTE(TEXT(CL7,"#,##0.00"),"-","△")&amp;"】"))</f>
        <v>【286.33】</v>
      </c>
      <c r="CM6" s="21" t="str">
        <f>IF(CM7="",NA(),CM7)</f>
        <v>-</v>
      </c>
      <c r="CN6" s="21" t="str">
        <f t="shared" ref="CN6:CV6" si="10">IF(CN7="",NA(),CN7)</f>
        <v>-</v>
      </c>
      <c r="CO6" s="21" t="str">
        <f t="shared" si="10"/>
        <v>-</v>
      </c>
      <c r="CP6" s="21" t="str">
        <f t="shared" si="10"/>
        <v>-</v>
      </c>
      <c r="CQ6" s="21">
        <f t="shared" si="10"/>
        <v>58.89</v>
      </c>
      <c r="CR6" s="21" t="str">
        <f t="shared" si="10"/>
        <v>-</v>
      </c>
      <c r="CS6" s="21" t="str">
        <f t="shared" si="10"/>
        <v>-</v>
      </c>
      <c r="CT6" s="21" t="str">
        <f t="shared" si="10"/>
        <v>-</v>
      </c>
      <c r="CU6" s="21" t="str">
        <f t="shared" si="10"/>
        <v>-</v>
      </c>
      <c r="CV6" s="21">
        <f t="shared" si="10"/>
        <v>52.34</v>
      </c>
      <c r="CW6" s="20" t="str">
        <f>IF(CW7="","",IF(CW7="-","【-】","【"&amp;SUBSTITUTE(TEXT(CW7,"#,##0.00"),"-","△")&amp;"】"))</f>
        <v>【49.92】</v>
      </c>
      <c r="CX6" s="21" t="str">
        <f>IF(CX7="",NA(),CX7)</f>
        <v>-</v>
      </c>
      <c r="CY6" s="21" t="str">
        <f t="shared" ref="CY6:DG6" si="11">IF(CY7="",NA(),CY7)</f>
        <v>-</v>
      </c>
      <c r="CZ6" s="21" t="str">
        <f t="shared" si="11"/>
        <v>-</v>
      </c>
      <c r="DA6" s="21" t="str">
        <f t="shared" si="11"/>
        <v>-</v>
      </c>
      <c r="DB6" s="21">
        <f t="shared" si="11"/>
        <v>85.25</v>
      </c>
      <c r="DC6" s="21" t="str">
        <f t="shared" si="11"/>
        <v>-</v>
      </c>
      <c r="DD6" s="21" t="str">
        <f t="shared" si="11"/>
        <v>-</v>
      </c>
      <c r="DE6" s="21" t="str">
        <f t="shared" si="11"/>
        <v>-</v>
      </c>
      <c r="DF6" s="21" t="str">
        <f t="shared" si="11"/>
        <v>-</v>
      </c>
      <c r="DG6" s="21">
        <f t="shared" si="11"/>
        <v>90.05</v>
      </c>
      <c r="DH6" s="20" t="str">
        <f>IF(DH7="","",IF(DH7="-","【-】","【"&amp;SUBSTITUTE(TEXT(DH7,"#,##0.00"),"-","△")&amp;"】"))</f>
        <v>【87.80】</v>
      </c>
      <c r="DI6" s="21" t="str">
        <f>IF(DI7="",NA(),DI7)</f>
        <v>-</v>
      </c>
      <c r="DJ6" s="21" t="str">
        <f t="shared" ref="DJ6:DR6" si="12">IF(DJ7="",NA(),DJ7)</f>
        <v>-</v>
      </c>
      <c r="DK6" s="21" t="str">
        <f t="shared" si="12"/>
        <v>-</v>
      </c>
      <c r="DL6" s="21" t="str">
        <f t="shared" si="12"/>
        <v>-</v>
      </c>
      <c r="DM6" s="21">
        <f t="shared" si="12"/>
        <v>4.04</v>
      </c>
      <c r="DN6" s="21" t="str">
        <f t="shared" si="12"/>
        <v>-</v>
      </c>
      <c r="DO6" s="21" t="str">
        <f t="shared" si="12"/>
        <v>-</v>
      </c>
      <c r="DP6" s="21" t="str">
        <f t="shared" si="12"/>
        <v>-</v>
      </c>
      <c r="DQ6" s="21" t="str">
        <f t="shared" si="12"/>
        <v>-</v>
      </c>
      <c r="DR6" s="21">
        <f t="shared" si="12"/>
        <v>30.49</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0.05</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0.02</v>
      </c>
      <c r="EO6" s="20" t="str">
        <f>IF(EO7="","",IF(EO7="-","【-】","【"&amp;SUBSTITUTE(TEXT(EO7,"#,##0.00"),"-","△")&amp;"】"))</f>
        <v>【0.02】</v>
      </c>
    </row>
    <row r="7" spans="1:148" s="22" customFormat="1" x14ac:dyDescent="0.15">
      <c r="A7" s="14"/>
      <c r="B7" s="23">
        <v>2024</v>
      </c>
      <c r="C7" s="23">
        <v>82074</v>
      </c>
      <c r="D7" s="23">
        <v>46</v>
      </c>
      <c r="E7" s="23">
        <v>17</v>
      </c>
      <c r="F7" s="23">
        <v>5</v>
      </c>
      <c r="G7" s="23">
        <v>0</v>
      </c>
      <c r="H7" s="23" t="s">
        <v>96</v>
      </c>
      <c r="I7" s="23" t="s">
        <v>97</v>
      </c>
      <c r="J7" s="23" t="s">
        <v>98</v>
      </c>
      <c r="K7" s="23" t="s">
        <v>99</v>
      </c>
      <c r="L7" s="23" t="s">
        <v>100</v>
      </c>
      <c r="M7" s="23" t="s">
        <v>101</v>
      </c>
      <c r="N7" s="24" t="s">
        <v>102</v>
      </c>
      <c r="O7" s="24">
        <v>70.09</v>
      </c>
      <c r="P7" s="24">
        <v>5.09</v>
      </c>
      <c r="Q7" s="24">
        <v>100</v>
      </c>
      <c r="R7" s="24">
        <v>4730</v>
      </c>
      <c r="S7" s="24">
        <v>49528</v>
      </c>
      <c r="T7" s="24">
        <v>65.760000000000005</v>
      </c>
      <c r="U7" s="24">
        <v>753.16</v>
      </c>
      <c r="V7" s="24">
        <v>2516</v>
      </c>
      <c r="W7" s="24">
        <v>1.41</v>
      </c>
      <c r="X7" s="24">
        <v>1784.4</v>
      </c>
      <c r="Y7" s="24" t="s">
        <v>102</v>
      </c>
      <c r="Z7" s="24" t="s">
        <v>102</v>
      </c>
      <c r="AA7" s="24" t="s">
        <v>102</v>
      </c>
      <c r="AB7" s="24" t="s">
        <v>102</v>
      </c>
      <c r="AC7" s="24">
        <v>101.36</v>
      </c>
      <c r="AD7" s="24" t="s">
        <v>102</v>
      </c>
      <c r="AE7" s="24" t="s">
        <v>102</v>
      </c>
      <c r="AF7" s="24" t="s">
        <v>102</v>
      </c>
      <c r="AG7" s="24" t="s">
        <v>102</v>
      </c>
      <c r="AH7" s="24">
        <v>103.04</v>
      </c>
      <c r="AI7" s="24">
        <v>104.3</v>
      </c>
      <c r="AJ7" s="24" t="s">
        <v>102</v>
      </c>
      <c r="AK7" s="24" t="s">
        <v>102</v>
      </c>
      <c r="AL7" s="24" t="s">
        <v>102</v>
      </c>
      <c r="AM7" s="24" t="s">
        <v>102</v>
      </c>
      <c r="AN7" s="24">
        <v>0</v>
      </c>
      <c r="AO7" s="24" t="s">
        <v>102</v>
      </c>
      <c r="AP7" s="24" t="s">
        <v>102</v>
      </c>
      <c r="AQ7" s="24" t="s">
        <v>102</v>
      </c>
      <c r="AR7" s="24" t="s">
        <v>102</v>
      </c>
      <c r="AS7" s="24">
        <v>100.31</v>
      </c>
      <c r="AT7" s="24">
        <v>102.74</v>
      </c>
      <c r="AU7" s="24" t="s">
        <v>102</v>
      </c>
      <c r="AV7" s="24" t="s">
        <v>102</v>
      </c>
      <c r="AW7" s="24" t="s">
        <v>102</v>
      </c>
      <c r="AX7" s="24" t="s">
        <v>102</v>
      </c>
      <c r="AY7" s="24">
        <v>27.02</v>
      </c>
      <c r="AZ7" s="24" t="s">
        <v>102</v>
      </c>
      <c r="BA7" s="24" t="s">
        <v>102</v>
      </c>
      <c r="BB7" s="24" t="s">
        <v>102</v>
      </c>
      <c r="BC7" s="24" t="s">
        <v>102</v>
      </c>
      <c r="BD7" s="24">
        <v>41.03</v>
      </c>
      <c r="BE7" s="24">
        <v>47.19</v>
      </c>
      <c r="BF7" s="24" t="s">
        <v>102</v>
      </c>
      <c r="BG7" s="24" t="s">
        <v>102</v>
      </c>
      <c r="BH7" s="24" t="s">
        <v>102</v>
      </c>
      <c r="BI7" s="24" t="s">
        <v>102</v>
      </c>
      <c r="BJ7" s="24">
        <v>0</v>
      </c>
      <c r="BK7" s="24" t="s">
        <v>102</v>
      </c>
      <c r="BL7" s="24" t="s">
        <v>102</v>
      </c>
      <c r="BM7" s="24" t="s">
        <v>102</v>
      </c>
      <c r="BN7" s="24" t="s">
        <v>102</v>
      </c>
      <c r="BO7" s="24">
        <v>796.8</v>
      </c>
      <c r="BP7" s="24">
        <v>798.1</v>
      </c>
      <c r="BQ7" s="24" t="s">
        <v>102</v>
      </c>
      <c r="BR7" s="24" t="s">
        <v>102</v>
      </c>
      <c r="BS7" s="24" t="s">
        <v>102</v>
      </c>
      <c r="BT7" s="24" t="s">
        <v>102</v>
      </c>
      <c r="BU7" s="24">
        <v>84.31</v>
      </c>
      <c r="BV7" s="24" t="s">
        <v>102</v>
      </c>
      <c r="BW7" s="24" t="s">
        <v>102</v>
      </c>
      <c r="BX7" s="24" t="s">
        <v>102</v>
      </c>
      <c r="BY7" s="24" t="s">
        <v>102</v>
      </c>
      <c r="BZ7" s="24">
        <v>58.41</v>
      </c>
      <c r="CA7" s="24">
        <v>54.51</v>
      </c>
      <c r="CB7" s="24" t="s">
        <v>102</v>
      </c>
      <c r="CC7" s="24" t="s">
        <v>102</v>
      </c>
      <c r="CD7" s="24" t="s">
        <v>102</v>
      </c>
      <c r="CE7" s="24" t="s">
        <v>102</v>
      </c>
      <c r="CF7" s="24">
        <v>180.99</v>
      </c>
      <c r="CG7" s="24" t="s">
        <v>102</v>
      </c>
      <c r="CH7" s="24" t="s">
        <v>102</v>
      </c>
      <c r="CI7" s="24" t="s">
        <v>102</v>
      </c>
      <c r="CJ7" s="24" t="s">
        <v>102</v>
      </c>
      <c r="CK7" s="24">
        <v>267.33999999999997</v>
      </c>
      <c r="CL7" s="24">
        <v>286.33</v>
      </c>
      <c r="CM7" s="24" t="s">
        <v>102</v>
      </c>
      <c r="CN7" s="24" t="s">
        <v>102</v>
      </c>
      <c r="CO7" s="24" t="s">
        <v>102</v>
      </c>
      <c r="CP7" s="24" t="s">
        <v>102</v>
      </c>
      <c r="CQ7" s="24">
        <v>58.89</v>
      </c>
      <c r="CR7" s="24" t="s">
        <v>102</v>
      </c>
      <c r="CS7" s="24" t="s">
        <v>102</v>
      </c>
      <c r="CT7" s="24" t="s">
        <v>102</v>
      </c>
      <c r="CU7" s="24" t="s">
        <v>102</v>
      </c>
      <c r="CV7" s="24">
        <v>52.34</v>
      </c>
      <c r="CW7" s="24">
        <v>49.92</v>
      </c>
      <c r="CX7" s="24" t="s">
        <v>102</v>
      </c>
      <c r="CY7" s="24" t="s">
        <v>102</v>
      </c>
      <c r="CZ7" s="24" t="s">
        <v>102</v>
      </c>
      <c r="DA7" s="24" t="s">
        <v>102</v>
      </c>
      <c r="DB7" s="24">
        <v>85.25</v>
      </c>
      <c r="DC7" s="24" t="s">
        <v>102</v>
      </c>
      <c r="DD7" s="24" t="s">
        <v>102</v>
      </c>
      <c r="DE7" s="24" t="s">
        <v>102</v>
      </c>
      <c r="DF7" s="24" t="s">
        <v>102</v>
      </c>
      <c r="DG7" s="24">
        <v>90.05</v>
      </c>
      <c r="DH7" s="24">
        <v>87.8</v>
      </c>
      <c r="DI7" s="24" t="s">
        <v>102</v>
      </c>
      <c r="DJ7" s="24" t="s">
        <v>102</v>
      </c>
      <c r="DK7" s="24" t="s">
        <v>102</v>
      </c>
      <c r="DL7" s="24" t="s">
        <v>102</v>
      </c>
      <c r="DM7" s="24">
        <v>4.04</v>
      </c>
      <c r="DN7" s="24" t="s">
        <v>102</v>
      </c>
      <c r="DO7" s="24" t="s">
        <v>102</v>
      </c>
      <c r="DP7" s="24" t="s">
        <v>102</v>
      </c>
      <c r="DQ7" s="24" t="s">
        <v>102</v>
      </c>
      <c r="DR7" s="24">
        <v>30.49</v>
      </c>
      <c r="DS7" s="24">
        <v>28.46</v>
      </c>
      <c r="DT7" s="24" t="s">
        <v>102</v>
      </c>
      <c r="DU7" s="24" t="s">
        <v>102</v>
      </c>
      <c r="DV7" s="24" t="s">
        <v>102</v>
      </c>
      <c r="DW7" s="24" t="s">
        <v>102</v>
      </c>
      <c r="DX7" s="24">
        <v>0</v>
      </c>
      <c r="DY7" s="24" t="s">
        <v>102</v>
      </c>
      <c r="DZ7" s="24" t="s">
        <v>102</v>
      </c>
      <c r="EA7" s="24" t="s">
        <v>102</v>
      </c>
      <c r="EB7" s="24" t="s">
        <v>102</v>
      </c>
      <c r="EC7" s="24">
        <v>0.05</v>
      </c>
      <c r="ED7" s="24">
        <v>0.03</v>
      </c>
      <c r="EE7" s="24" t="s">
        <v>102</v>
      </c>
      <c r="EF7" s="24" t="s">
        <v>102</v>
      </c>
      <c r="EG7" s="24" t="s">
        <v>102</v>
      </c>
      <c r="EH7" s="24" t="s">
        <v>102</v>
      </c>
      <c r="EI7" s="24">
        <v>0</v>
      </c>
      <c r="EJ7" s="24" t="s">
        <v>102</v>
      </c>
      <c r="EK7" s="24" t="s">
        <v>102</v>
      </c>
      <c r="EL7" s="24" t="s">
        <v>102</v>
      </c>
      <c r="EM7" s="24" t="s">
        <v>102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菊池　南</cp:lastModifiedBy>
  <dcterms:created xsi:type="dcterms:W3CDTF">2025-12-23T06:17:38Z</dcterms:created>
  <dcterms:modified xsi:type="dcterms:W3CDTF">2026-02-26T06:47:16Z</dcterms:modified>
  <cp:category/>
</cp:coreProperties>
</file>