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010_水道（簡水含む）\"/>
    </mc:Choice>
  </mc:AlternateContent>
  <xr:revisionPtr revIDLastSave="0" documentId="8_{1E33B98E-124F-4D08-9579-7082A176995A}" xr6:coauthVersionLast="47" xr6:coauthVersionMax="47" xr10:uidLastSave="{00000000-0000-0000-0000-000000000000}"/>
  <workbookProtection workbookAlgorithmName="SHA-512" workbookHashValue="EXqignEfC5cyhHC6ieQRTR1wCVQ2VTz3/YpV/bBJxuna19F/ws0rzpO3MYnqNqimzCCQZq27ENXkJcgtrKb+KQ==" workbookSaltValue="8GJ4E7Q+o3JN8I62P1diNg==" workbookSpinCount="100000" lockStructure="1"/>
  <bookViews>
    <workbookView xWindow="2037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H85" i="4"/>
  <c r="F85" i="4"/>
  <c r="BB10" i="4"/>
  <c r="AT10" i="4"/>
  <c r="AL10" i="4"/>
  <c r="W10" i="4"/>
  <c r="I10" i="4"/>
  <c r="B10" i="4"/>
  <c r="BB8" i="4"/>
  <c r="AT8" i="4"/>
  <c r="AD8" i="4"/>
  <c r="W8" i="4"/>
  <c r="P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<sst xmlns="http://schemas.openxmlformats.org/spreadsheetml/2006/main" count="228" uniqueCount="114">
  <si>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</si>
  <si>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</si>
  <si>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</si>
  <si>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</si>
  <si>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</si>
  <si>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</si>
  <si>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</si>
  <si>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</si>
  <si>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</si>
  <si>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</si>
  <si>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</si>
  <si>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</si>
  <si>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</si>
  <si>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</si>
  <si>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</si>
  <si>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</si>
  <si>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</si>
  <si>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</si>
  <si>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</si>
  <si>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</si>
  <si>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</si>
  <si>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</si>
  <si>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</si>
  <si>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</si>
  <si>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</si>
  <si>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</si>
  <si>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</si>
  <si>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</si>
  <si>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</si>
  <si>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</si>
  <si>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</si>
  <si>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</si>
  <si>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</si>
  <si>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</si>
  <si>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</si>
  <si>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</si>
  <si>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</si>
  <si>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</si>
  <si>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</si>
  <si>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</si>
  <si>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</si>
  <si>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</si>
  <si>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</si>
  <si>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</si>
  <si>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</si>
  <si>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</si>
  <si>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</si>
  <si>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</si>
  <si>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</si>
  <si>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</si>
  <si>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</si>
  <si>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</si>
  <si>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</si>
  <si>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</si>
  <si>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</si>
  <si>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</si>
  <si>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</si>
  <si>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</si>
  <si>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</si>
  <si>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</si>
  <si>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</si>
  <si>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</si>
  <si>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</si>
  <si>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</si>
  <si>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</si>
  <si>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</si>
  <si>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</si>
  <si>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</si>
  <si>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</si>
  <si>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</si>
  <si>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</si>
  <si>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</si>
  <si>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</si>
  <si>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</si>
  <si>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</si>
  <si>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</si>
  <si>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</si>
  <si>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</si>
  <si>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</si>
  <si>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</si>
  <si>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</si>
  <si>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</si>
  <si>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</si>
  <si>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</si>
  <si>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</si>
  <si>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</si>
  <si>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</si>
  <si>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</si>
  <si>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</si>
  <si>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</si>
  <si>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</si>
  <si>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</si>
  <si>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</si>
  <si>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結城市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</si>
  <si>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</si>
  <si>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</si>
  <si>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</si>
  <si>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</si>
  <si>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</si>
  <si>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</si>
  <si>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</si>
  <si>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</si>
  <si>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</si>
  <si>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</si>
  <si>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</si>
  <si>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</si>
  <si>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</si>
  <si>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</si>
  <si>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</si>
  <si>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</si>
  <si>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</si>
  <si>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①経常収支比率は100％を上回り、類似団体や全国平均と比べても高い数値となっている。引き続き、計画的な事業の実施や費用の削減に努めるとともに、定期的に料金の見直しを検討する必要がある。
②累積欠損金は発生していない。
③流動比率は全国平均及び類似団体平均値よりも高い数値となっており、引き続き、支払い能力の維持を図っていく。
④企業債残高対給水収益比率は類似団体平均より低い数値を示しているものの、今後も施設の更新等に伴う、企業債借入額の増加が懸念されるため、投資の平準化を図りながら計画的な更新に努めていく。
⑤料金回収率は100％を上回り、全国平均よりも高い水準を維持している。引き続き経費の削減を図るとともに、一層の効率化を進める必要がある。
⑥物価高の影響で経費が増加したうえに、有収水量が減少したことで、前年度を大きく上回る結果となった。引き続き、経費の削減を図り一層の効率化を進める必要がある。
⑦施設利用率は高い数値となっており、効率的に利用されている。
⑧有収率は、全国平均及び類似団体よりも高い数値を維持しているものの、近年減少傾向にあるため、漏水調査等を検討するとともに、AI管路評価による効率的な配水管更新事業等を推進していく。
</t>
    <rPh sb="22" eb="24">
      <t>ゼンコク</t>
    </rPh>
    <rPh sb="24" eb="26">
      <t>ヘイキン</t>
    </rPh>
    <rPh sb="31" eb="32">
      <t>タカ</t>
    </rPh>
    <rPh sb="33" eb="35">
      <t>スウチ</t>
    </rPh>
    <rPh sb="42" eb="43">
      <t>ヒ</t>
    </rPh>
    <rPh sb="44" eb="45">
      <t>ツヅ</t>
    </rPh>
    <rPh sb="47" eb="50">
      <t>ケイカクテキ</t>
    </rPh>
    <rPh sb="54" eb="56">
      <t>ジッシ</t>
    </rPh>
    <rPh sb="119" eb="120">
      <t>オヨ</t>
    </rPh>
    <rPh sb="121" eb="125">
      <t>ルイジダンタイ</t>
    </rPh>
    <rPh sb="125" eb="127">
      <t>ヘイキン</t>
    </rPh>
    <rPh sb="127" eb="128">
      <t>アタイ</t>
    </rPh>
    <rPh sb="131" eb="132">
      <t>タカ</t>
    </rPh>
    <rPh sb="142" eb="143">
      <t>ヒ</t>
    </rPh>
    <rPh sb="144" eb="145">
      <t>ツヅ</t>
    </rPh>
    <rPh sb="147" eb="149">
      <t>シハラ</t>
    </rPh>
    <rPh sb="150" eb="152">
      <t>ノウリョク</t>
    </rPh>
    <rPh sb="153" eb="155">
      <t>イジ</t>
    </rPh>
    <rPh sb="156" eb="157">
      <t>ハカ</t>
    </rPh>
    <rPh sb="181" eb="183">
      <t>ヘイキン</t>
    </rPh>
    <rPh sb="185" eb="186">
      <t>ヒク</t>
    </rPh>
    <rPh sb="187" eb="189">
      <t>スウチ</t>
    </rPh>
    <rPh sb="190" eb="191">
      <t>シメ</t>
    </rPh>
    <rPh sb="199" eb="201">
      <t>コンゴ</t>
    </rPh>
    <rPh sb="209" eb="210">
      <t>トモナ</t>
    </rPh>
    <rPh sb="215" eb="217">
      <t>カリイレ</t>
    </rPh>
    <rPh sb="217" eb="218">
      <t>ガク</t>
    </rPh>
    <rPh sb="219" eb="221">
      <t>ゾウカ</t>
    </rPh>
    <rPh sb="222" eb="224">
      <t>ケネン</t>
    </rPh>
    <rPh sb="230" eb="232">
      <t>トウシ</t>
    </rPh>
    <rPh sb="233" eb="236">
      <t>ヘイジュンカ</t>
    </rPh>
    <rPh sb="237" eb="238">
      <t>ハカ</t>
    </rPh>
    <rPh sb="242" eb="245">
      <t>ケイカクテキ</t>
    </rPh>
    <rPh sb="246" eb="248">
      <t>コウシン</t>
    </rPh>
    <rPh sb="249" eb="250">
      <t>ツト</t>
    </rPh>
    <rPh sb="272" eb="274">
      <t>ゼンコク</t>
    </rPh>
    <rPh sb="274" eb="276">
      <t>ヘイキン</t>
    </rPh>
    <rPh sb="279" eb="280">
      <t>タカ</t>
    </rPh>
    <rPh sb="284" eb="286">
      <t>イジ</t>
    </rPh>
    <rPh sb="291" eb="292">
      <t>ヒ</t>
    </rPh>
    <rPh sb="293" eb="294">
      <t>ツヅ</t>
    </rPh>
    <rPh sb="326" eb="329">
      <t>ブッカダカ</t>
    </rPh>
    <rPh sb="330" eb="332">
      <t>エイキョウ</t>
    </rPh>
    <rPh sb="336" eb="338">
      <t>ゾウカ</t>
    </rPh>
    <rPh sb="344" eb="346">
      <t>ユウシュウ</t>
    </rPh>
    <rPh sb="346" eb="348">
      <t>スイリョウ</t>
    </rPh>
    <rPh sb="349" eb="351">
      <t>ゲンショウ</t>
    </rPh>
    <rPh sb="357" eb="360">
      <t>ゼンネンド</t>
    </rPh>
    <rPh sb="361" eb="362">
      <t>オオ</t>
    </rPh>
    <rPh sb="364" eb="366">
      <t>ウワマワ</t>
    </rPh>
    <rPh sb="367" eb="369">
      <t>ケッカ</t>
    </rPh>
    <rPh sb="374" eb="375">
      <t>ヒ</t>
    </rPh>
    <rPh sb="376" eb="377">
      <t>ツヅ</t>
    </rPh>
    <rPh sb="411" eb="412">
      <t>タカ</t>
    </rPh>
    <rPh sb="413" eb="415">
      <t>スウチ</t>
    </rPh>
    <rPh sb="441" eb="445">
      <t>ゼンコクヘイキン</t>
    </rPh>
    <rPh sb="445" eb="446">
      <t>オヨ</t>
    </rPh>
    <rPh sb="469" eb="471">
      <t>キンネン</t>
    </rPh>
    <rPh sb="471" eb="473">
      <t>ゲンショウ</t>
    </rPh>
    <rPh sb="473" eb="475">
      <t>ケイコウ</t>
    </rPh>
    <rPh sb="481" eb="485">
      <t>ロウスイチョウサ</t>
    </rPh>
    <rPh sb="485" eb="486">
      <t>トウ</t>
    </rPh>
    <rPh sb="487" eb="489">
      <t>ケントウ</t>
    </rPh>
    <rPh sb="498" eb="500">
      <t>カンロ</t>
    </rPh>
    <rPh sb="500" eb="502">
      <t>ヒョウカ</t>
    </rPh>
    <rPh sb="505" eb="508">
      <t>コウリツテキ</t>
    </rPh>
    <rPh sb="516" eb="517">
      <t>ナド</t>
    </rPh>
    <phoneticPr fontId="4"/>
  </si>
  <si>
    <t>　今後は、急激な人口減少に伴う水需要の減少や施設の老朽化に伴う更新事更新需要の増大、さらには人材確保においても一段と困難な状況が見込まれるため、将来の水需要を見据えた長期的な視点に立ち、持続可能かつ強靭な水道を構築するための耐震・老朽化対策を実施し、有収率の向上を図るとともに、いかにして支出の抑制を図るかが重要となってくる。
　このような課題に対応するため、本市では、茨城県が推進する水道事業の広域連携に参加することで、国庫補助の活用やスケールメリットを活かした効率的な事業運営に努めるとともに、アセットマネジメント及び経営戦略の見直しを行うとともに、緊急性の高い管路及び施設を優先的に更新していく必要がある。</t>
    <rPh sb="1" eb="3">
      <t>コンゴ</t>
    </rPh>
    <rPh sb="5" eb="7">
      <t>キュウゲキ</t>
    </rPh>
    <rPh sb="8" eb="12">
      <t>ジンコウゲンショウ</t>
    </rPh>
    <rPh sb="13" eb="14">
      <t>トモナ</t>
    </rPh>
    <rPh sb="22" eb="24">
      <t>シセツ</t>
    </rPh>
    <rPh sb="29" eb="30">
      <t>トモナ</t>
    </rPh>
    <rPh sb="34" eb="36">
      <t>コウシン</t>
    </rPh>
    <rPh sb="36" eb="38">
      <t>ジュヨウ</t>
    </rPh>
    <rPh sb="39" eb="41">
      <t>ゾウダイ</t>
    </rPh>
    <rPh sb="46" eb="50">
      <t>ジンザイカクホ</t>
    </rPh>
    <rPh sb="58" eb="60">
      <t>コンナン</t>
    </rPh>
    <rPh sb="61" eb="63">
      <t>ジョウキョウ</t>
    </rPh>
    <rPh sb="64" eb="66">
      <t>ミコ</t>
    </rPh>
    <rPh sb="90" eb="91">
      <t>タ</t>
    </rPh>
    <rPh sb="93" eb="97">
      <t>ジゾクカノウ</t>
    </rPh>
    <rPh sb="99" eb="101">
      <t>キョウジン</t>
    </rPh>
    <rPh sb="102" eb="104">
      <t>スイドウ</t>
    </rPh>
    <rPh sb="105" eb="107">
      <t>コウチク</t>
    </rPh>
    <rPh sb="112" eb="114">
      <t>タイシン</t>
    </rPh>
    <rPh sb="115" eb="118">
      <t>ロウキュウカ</t>
    </rPh>
    <rPh sb="118" eb="120">
      <t>タイサク</t>
    </rPh>
    <rPh sb="121" eb="123">
      <t>ジッシ</t>
    </rPh>
    <rPh sb="125" eb="128">
      <t>ユウシュウリツ</t>
    </rPh>
    <rPh sb="129" eb="131">
      <t>コウジョウ</t>
    </rPh>
    <rPh sb="132" eb="133">
      <t>ハカ</t>
    </rPh>
    <rPh sb="144" eb="146">
      <t>シシュツ</t>
    </rPh>
    <rPh sb="147" eb="149">
      <t>ヨクセイ</t>
    </rPh>
    <rPh sb="150" eb="151">
      <t>ハカ</t>
    </rPh>
    <rPh sb="154" eb="156">
      <t>ジュウヨウ</t>
    </rPh>
    <rPh sb="170" eb="172">
      <t>カダイ</t>
    </rPh>
    <rPh sb="173" eb="175">
      <t>タイオウ</t>
    </rPh>
    <rPh sb="180" eb="182">
      <t>ホンシ</t>
    </rPh>
    <rPh sb="185" eb="188">
      <t>イバラキケン</t>
    </rPh>
    <rPh sb="189" eb="191">
      <t>スイシン</t>
    </rPh>
    <rPh sb="193" eb="197">
      <t>スイドウジギョウ</t>
    </rPh>
    <rPh sb="198" eb="202">
      <t>コウイキレンケイ</t>
    </rPh>
    <rPh sb="203" eb="205">
      <t>サンカ</t>
    </rPh>
    <rPh sb="216" eb="218">
      <t>カツヨウ</t>
    </rPh>
    <rPh sb="228" eb="229">
      <t>イ</t>
    </rPh>
    <rPh sb="232" eb="235">
      <t>コウリツテキ</t>
    </rPh>
    <rPh sb="236" eb="240">
      <t>ジギョウウンエイ</t>
    </rPh>
    <rPh sb="241" eb="242">
      <t>ツト</t>
    </rPh>
    <rPh sb="259" eb="260">
      <t>オヨ</t>
    </rPh>
    <rPh sb="261" eb="265">
      <t>ケイエイセンリャク</t>
    </rPh>
    <rPh sb="266" eb="268">
      <t>ミナオ</t>
    </rPh>
    <rPh sb="270" eb="271">
      <t>オコナ</t>
    </rPh>
    <rPh sb="277" eb="280">
      <t>キンキュウセイ</t>
    </rPh>
    <rPh sb="281" eb="282">
      <t>タカ</t>
    </rPh>
    <rPh sb="283" eb="285">
      <t>カンロ</t>
    </rPh>
    <rPh sb="285" eb="286">
      <t>オヨ</t>
    </rPh>
    <rPh sb="287" eb="289">
      <t>シセツ</t>
    </rPh>
    <rPh sb="290" eb="293">
      <t>ユウセンテキ</t>
    </rPh>
    <rPh sb="300" eb="302">
      <t>ヒツヨウ</t>
    </rPh>
    <phoneticPr fontId="4"/>
  </si>
  <si>
    <t>①有形固定資産減価償却率は、全国平均及び類似団体平均値を上回り、かつ上昇傾向にある。浄水場の老朽化や耐用年数切れの管路の増加が要因と思われるが、引き続き、アセットマネジメントや経営戦略に基づいた耐震・老朽化対策を推進していく必要がある。
②管路経年化率は、全国平均や類似団体と比較して低い傾向にあるものの、耐用年数切れの管路が増加傾向であることから、計画的に管路更新をしていく必要がある。
③管路更新率は、全国平均や類似団体と比較して低い傾向にある。引き続き経費の削減、適正な料金の見直しにより更新費用を確保し、計画的な管路の更新を実施していくことが必要である。</t>
    <rPh sb="14" eb="18">
      <t>ゼンコクヘイキン</t>
    </rPh>
    <rPh sb="18" eb="19">
      <t>オヨ</t>
    </rPh>
    <rPh sb="20" eb="26">
      <t>ルイジダンタイヘイキン</t>
    </rPh>
    <rPh sb="26" eb="27">
      <t>アタイ</t>
    </rPh>
    <rPh sb="28" eb="30">
      <t>ウワマワ</t>
    </rPh>
    <rPh sb="34" eb="38">
      <t>ジョウショウケイコウ</t>
    </rPh>
    <rPh sb="63" eb="65">
      <t>ヨウイン</t>
    </rPh>
    <rPh sb="66" eb="67">
      <t>オモ</t>
    </rPh>
    <rPh sb="72" eb="73">
      <t>ヒ</t>
    </rPh>
    <rPh sb="74" eb="75">
      <t>ツヅ</t>
    </rPh>
    <rPh sb="106" eb="108">
      <t>スイシン</t>
    </rPh>
    <rPh sb="112" eb="114">
      <t>ヒツヨウ</t>
    </rPh>
    <rPh sb="128" eb="132">
      <t>ゼンコクヘイキン</t>
    </rPh>
    <rPh sb="165" eb="167">
      <t>ケイコウ</t>
    </rPh>
    <rPh sb="203" eb="207">
      <t>ゼンコクヘイキン</t>
    </rPh>
    <rPh sb="217" eb="218">
      <t>ヒク</t>
    </rPh>
    <rPh sb="225" eb="226">
      <t>ヒ</t>
    </rPh>
    <rPh sb="227" eb="228">
      <t>ツヅ</t>
    </rPh>
    <rPh sb="229" eb="231">
      <t>ケイヒ</t>
    </rPh>
    <rPh sb="232" eb="234">
      <t>サクゲン</t>
    </rPh>
    <rPh sb="235" eb="237">
      <t>テキセイ</t>
    </rPh>
    <rPh sb="238" eb="240">
      <t>リョウキン</t>
    </rPh>
    <rPh sb="241" eb="243">
      <t>ミナオ</t>
    </rPh>
    <rPh sb="247" eb="249">
      <t>コウシン</t>
    </rPh>
    <rPh sb="249" eb="251">
      <t>ヒヨウ</t>
    </rPh>
    <rPh sb="252" eb="254">
      <t>カクホ</t>
    </rPh>
    <rPh sb="256" eb="259">
      <t>ケイカクテキ</t>
    </rPh>
    <rPh sb="260" eb="262">
      <t>カンロ</t>
    </rPh>
    <rPh sb="263" eb="265">
      <t>コウシン</t>
    </rPh>
    <rPh sb="266" eb="268">
      <t>ジッシ</t>
    </rPh>
    <rPh sb="275" eb="27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</si>
</sst>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0.37</c:v>
                </c:pt>
                <c:pt idx="1">
                  <c:v>0.31</c:v>
                </c:pt>
                <c:pt idx="2">
                  <c:v>0.26</c:v>
                </c:pt>
                <c:pt idx="3">
                  <c:v>0.46</c:v>
                </c:pt>
                <c:pt idx="4">
                  <c:v>0.54</c:v>
                </c:pt>
              </c:numCache>
            </c:numRef>
          </c:val>
          <c:extLst>
            <c:ext xmlns:c16="http://schemas.microsoft.com/office/drawing/2014/chart" uri="{C3380CC4-5D6E-409C-BE32-E72D297353CC}">
              <c16:uniqueId val="{00000000-CC55-4811-A3EE-F25E5E9E927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0.52</c:v>
                </c:pt>
                <c:pt idx="2">
                  <c:v>0.48</c:v>
                </c:pt>
                <c:pt idx="3">
                  <c:v>0.48</c:v>
                </c:pt>
                <c:pt idx="4">
                  <c:v>0.46</c:v>
                </c:pt>
              </c:numCache>
            </c:numRef>
          </c:val>
          <c:smooth val="0"/>
          <c:extLst>
            <c:ext xmlns:c16="http://schemas.microsoft.com/office/drawing/2014/chart" uri="{C3380CC4-5D6E-409C-BE32-E72D297353CC}">
              <c16:uniqueId val="{00000001-CC55-4811-A3EE-F25E5E9E927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84.88</c:v>
                </c:pt>
                <c:pt idx="1">
                  <c:v>82.23</c:v>
                </c:pt>
                <c:pt idx="2">
                  <c:v>80.900000000000006</c:v>
                </c:pt>
                <c:pt idx="3">
                  <c:v>81.099999999999994</c:v>
                </c:pt>
                <c:pt idx="4">
                  <c:v>83.47</c:v>
                </c:pt>
              </c:numCache>
            </c:numRef>
          </c:val>
          <c:extLst>
            <c:ext xmlns:c16="http://schemas.microsoft.com/office/drawing/2014/chart" uri="{C3380CC4-5D6E-409C-BE32-E72D297353CC}">
              <c16:uniqueId val="{00000000-EF2F-4A65-9220-4A2723229B2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60.34</c:v>
                </c:pt>
                <c:pt idx="2">
                  <c:v>59.54</c:v>
                </c:pt>
                <c:pt idx="3">
                  <c:v>59.26</c:v>
                </c:pt>
                <c:pt idx="4">
                  <c:v>60.44</c:v>
                </c:pt>
              </c:numCache>
            </c:numRef>
          </c:val>
          <c:smooth val="0"/>
          <c:extLst>
            <c:ext xmlns:c16="http://schemas.microsoft.com/office/drawing/2014/chart" uri="{C3380CC4-5D6E-409C-BE32-E72D297353CC}">
              <c16:uniqueId val="{00000001-EF2F-4A65-9220-4A2723229B2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92.37</c:v>
                </c:pt>
                <c:pt idx="1">
                  <c:v>94.45</c:v>
                </c:pt>
                <c:pt idx="2">
                  <c:v>94.63</c:v>
                </c:pt>
                <c:pt idx="3">
                  <c:v>92.93</c:v>
                </c:pt>
                <c:pt idx="4">
                  <c:v>90.02</c:v>
                </c:pt>
              </c:numCache>
            </c:numRef>
          </c:val>
          <c:extLst>
            <c:ext xmlns:c16="http://schemas.microsoft.com/office/drawing/2014/chart" uri="{C3380CC4-5D6E-409C-BE32-E72D297353CC}">
              <c16:uniqueId val="{00000000-C8D5-43F9-9AAE-B38A1C98DE9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84.19</c:v>
                </c:pt>
                <c:pt idx="2">
                  <c:v>83.93</c:v>
                </c:pt>
                <c:pt idx="3">
                  <c:v>83.84</c:v>
                </c:pt>
                <c:pt idx="4">
                  <c:v>83.39</c:v>
                </c:pt>
              </c:numCache>
            </c:numRef>
          </c:val>
          <c:smooth val="0"/>
          <c:extLst>
            <c:ext xmlns:c16="http://schemas.microsoft.com/office/drawing/2014/chart" uri="{C3380CC4-5D6E-409C-BE32-E72D297353CC}">
              <c16:uniqueId val="{00000001-C8D5-43F9-9AAE-B38A1C98DE9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128.71</c:v>
                </c:pt>
                <c:pt idx="1">
                  <c:v>121.96</c:v>
                </c:pt>
                <c:pt idx="2">
                  <c:v>122.27</c:v>
                </c:pt>
                <c:pt idx="3">
                  <c:v>123.41</c:v>
                </c:pt>
                <c:pt idx="4">
                  <c:v>120.04</c:v>
                </c:pt>
              </c:numCache>
            </c:numRef>
          </c:val>
          <c:extLst>
            <c:ext xmlns:c16="http://schemas.microsoft.com/office/drawing/2014/chart" uri="{C3380CC4-5D6E-409C-BE32-E72D297353CC}">
              <c16:uniqueId val="{00000000-9C0C-4993-8D48-0DDD2103770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109.23</c:v>
                </c:pt>
                <c:pt idx="2">
                  <c:v>108.04</c:v>
                </c:pt>
                <c:pt idx="3">
                  <c:v>107.49</c:v>
                </c:pt>
                <c:pt idx="4">
                  <c:v>107.15</c:v>
                </c:pt>
              </c:numCache>
            </c:numRef>
          </c:val>
          <c:smooth val="0"/>
          <c:extLst>
            <c:ext xmlns:c16="http://schemas.microsoft.com/office/drawing/2014/chart" uri="{C3380CC4-5D6E-409C-BE32-E72D297353CC}">
              <c16:uniqueId val="{00000001-9C0C-4993-8D48-0DDD2103770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56.07</c:v>
                </c:pt>
                <c:pt idx="1">
                  <c:v>57.4</c:v>
                </c:pt>
                <c:pt idx="2">
                  <c:v>58.23</c:v>
                </c:pt>
                <c:pt idx="3">
                  <c:v>58.99</c:v>
                </c:pt>
                <c:pt idx="4">
                  <c:v>59.8</c:v>
                </c:pt>
              </c:numCache>
            </c:numRef>
          </c:val>
          <c:extLst>
            <c:ext xmlns:c16="http://schemas.microsoft.com/office/drawing/2014/chart" uri="{C3380CC4-5D6E-409C-BE32-E72D297353CC}">
              <c16:uniqueId val="{00000000-CA57-41BE-BB3F-E3D6384C4EA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49.96</c:v>
                </c:pt>
                <c:pt idx="2">
                  <c:v>50.82</c:v>
                </c:pt>
                <c:pt idx="3">
                  <c:v>51.82</c:v>
                </c:pt>
                <c:pt idx="4">
                  <c:v>52.53</c:v>
                </c:pt>
              </c:numCache>
            </c:numRef>
          </c:val>
          <c:smooth val="0"/>
          <c:extLst>
            <c:ext xmlns:c16="http://schemas.microsoft.com/office/drawing/2014/chart" uri="{C3380CC4-5D6E-409C-BE32-E72D297353CC}">
              <c16:uniqueId val="{00000001-CA57-41BE-BB3F-E3D6384C4EA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8.75</c:v>
                </c:pt>
                <c:pt idx="1">
                  <c:v>11.37</c:v>
                </c:pt>
                <c:pt idx="2">
                  <c:v>12.23</c:v>
                </c:pt>
                <c:pt idx="3">
                  <c:v>16.8</c:v>
                </c:pt>
                <c:pt idx="4">
                  <c:v>18.73</c:v>
                </c:pt>
              </c:numCache>
            </c:numRef>
          </c:val>
          <c:extLst>
            <c:ext xmlns:c16="http://schemas.microsoft.com/office/drawing/2014/chart" uri="{C3380CC4-5D6E-409C-BE32-E72D297353CC}">
              <c16:uniqueId val="{00000000-E2A2-4646-BD3F-3837A178442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19.32</c:v>
                </c:pt>
                <c:pt idx="2">
                  <c:v>21.16</c:v>
                </c:pt>
                <c:pt idx="3">
                  <c:v>22.72</c:v>
                </c:pt>
                <c:pt idx="4">
                  <c:v>24.16</c:v>
                </c:pt>
              </c:numCache>
            </c:numRef>
          </c:val>
          <c:smooth val="0"/>
          <c:extLst>
            <c:ext xmlns:c16="http://schemas.microsoft.com/office/drawing/2014/chart" uri="{C3380CC4-5D6E-409C-BE32-E72D297353CC}">
              <c16:uniqueId val="{00000001-E2A2-4646-BD3F-3837A178442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5C9-4F41-8CE4-8A714B6348C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4.6900000000000004</c:v>
                </c:pt>
                <c:pt idx="2">
                  <c:v>4.72</c:v>
                </c:pt>
                <c:pt idx="3">
                  <c:v>5.76</c:v>
                </c:pt>
                <c:pt idx="4">
                  <c:v>4.74</c:v>
                </c:pt>
              </c:numCache>
            </c:numRef>
          </c:val>
          <c:smooth val="0"/>
          <c:extLst>
            <c:ext xmlns:c16="http://schemas.microsoft.com/office/drawing/2014/chart" uri="{C3380CC4-5D6E-409C-BE32-E72D297353CC}">
              <c16:uniqueId val="{00000001-A5C9-4F41-8CE4-8A714B6348C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338.64</c:v>
                </c:pt>
                <c:pt idx="1">
                  <c:v>287.38</c:v>
                </c:pt>
                <c:pt idx="2">
                  <c:v>363.77</c:v>
                </c:pt>
                <c:pt idx="3">
                  <c:v>341.27</c:v>
                </c:pt>
                <c:pt idx="4">
                  <c:v>345.46</c:v>
                </c:pt>
              </c:numCache>
            </c:numRef>
          </c:val>
          <c:extLst>
            <c:ext xmlns:c16="http://schemas.microsoft.com/office/drawing/2014/chart" uri="{C3380CC4-5D6E-409C-BE32-E72D297353CC}">
              <c16:uniqueId val="{00000000-8688-4F6D-9D05-FD38FF36261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338.02</c:v>
                </c:pt>
                <c:pt idx="2">
                  <c:v>345.94</c:v>
                </c:pt>
                <c:pt idx="3">
                  <c:v>329.7</c:v>
                </c:pt>
                <c:pt idx="4">
                  <c:v>319.99</c:v>
                </c:pt>
              </c:numCache>
            </c:numRef>
          </c:val>
          <c:smooth val="0"/>
          <c:extLst>
            <c:ext xmlns:c16="http://schemas.microsoft.com/office/drawing/2014/chart" uri="{C3380CC4-5D6E-409C-BE32-E72D297353CC}">
              <c16:uniqueId val="{00000001-8688-4F6D-9D05-FD38FF36261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366.19</c:v>
                </c:pt>
                <c:pt idx="1">
                  <c:v>345.39</c:v>
                </c:pt>
                <c:pt idx="2">
                  <c:v>343.62</c:v>
                </c:pt>
                <c:pt idx="3">
                  <c:v>338.93</c:v>
                </c:pt>
                <c:pt idx="4">
                  <c:v>329.65</c:v>
                </c:pt>
              </c:numCache>
            </c:numRef>
          </c:val>
          <c:extLst>
            <c:ext xmlns:c16="http://schemas.microsoft.com/office/drawing/2014/chart" uri="{C3380CC4-5D6E-409C-BE32-E72D297353CC}">
              <c16:uniqueId val="{00000000-915D-455E-A327-24ECB4B280E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379.91</c:v>
                </c:pt>
                <c:pt idx="2">
                  <c:v>386.61</c:v>
                </c:pt>
                <c:pt idx="3">
                  <c:v>381.56</c:v>
                </c:pt>
                <c:pt idx="4">
                  <c:v>365.55</c:v>
                </c:pt>
              </c:numCache>
            </c:numRef>
          </c:val>
          <c:smooth val="0"/>
          <c:extLst>
            <c:ext xmlns:c16="http://schemas.microsoft.com/office/drawing/2014/chart" uri="{C3380CC4-5D6E-409C-BE32-E72D297353CC}">
              <c16:uniqueId val="{00000001-915D-455E-A327-24ECB4B280E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127.9</c:v>
                </c:pt>
                <c:pt idx="1">
                  <c:v>120.07</c:v>
                </c:pt>
                <c:pt idx="2">
                  <c:v>119.69</c:v>
                </c:pt>
                <c:pt idx="3">
                  <c:v>121.44</c:v>
                </c:pt>
                <c:pt idx="4">
                  <c:v>117.47</c:v>
                </c:pt>
              </c:numCache>
            </c:numRef>
          </c:val>
          <c:extLst>
            <c:ext xmlns:c16="http://schemas.microsoft.com/office/drawing/2014/chart" uri="{C3380CC4-5D6E-409C-BE32-E72D297353CC}">
              <c16:uniqueId val="{00000000-5651-432E-B029-7988F5E07DC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98.3</c:v>
                </c:pt>
                <c:pt idx="2">
                  <c:v>93.82</c:v>
                </c:pt>
                <c:pt idx="3">
                  <c:v>95.04</c:v>
                </c:pt>
                <c:pt idx="4">
                  <c:v>95.42</c:v>
                </c:pt>
              </c:numCache>
            </c:numRef>
          </c:val>
          <c:smooth val="0"/>
          <c:extLst>
            <c:ext xmlns:c16="http://schemas.microsoft.com/office/drawing/2014/chart" uri="{C3380CC4-5D6E-409C-BE32-E72D297353CC}">
              <c16:uniqueId val="{00000001-5651-432E-B029-7988F5E07DC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170.76</c:v>
                </c:pt>
                <c:pt idx="1">
                  <c:v>184.96</c:v>
                </c:pt>
                <c:pt idx="2">
                  <c:v>186.85</c:v>
                </c:pt>
                <c:pt idx="3">
                  <c:v>184.99</c:v>
                </c:pt>
                <c:pt idx="4">
                  <c:v>191.96</c:v>
                </c:pt>
              </c:numCache>
            </c:numRef>
          </c:val>
          <c:extLst>
            <c:ext xmlns:c16="http://schemas.microsoft.com/office/drawing/2014/chart" uri="{C3380CC4-5D6E-409C-BE32-E72D297353CC}">
              <c16:uniqueId val="{00000000-DBC9-47CA-A6D1-776BD569E08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173.7</c:v>
                </c:pt>
                <c:pt idx="2">
                  <c:v>178.94</c:v>
                </c:pt>
                <c:pt idx="3">
                  <c:v>180.19</c:v>
                </c:pt>
                <c:pt idx="4">
                  <c:v>184.25</c:v>
                </c:pt>
              </c:numCache>
            </c:numRef>
          </c:val>
          <c:smooth val="0"/>
          <c:extLst>
            <c:ext xmlns:c16="http://schemas.microsoft.com/office/drawing/2014/chart" uri="{C3380CC4-5D6E-409C-BE32-E72D297353CC}">
              <c16:uniqueId val="{00000001-DBC9-47CA-A6D1-776BD569E08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茨城県　結城市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A5</v>
      </c>
      <c r="X8" s="74"/>
      <c r="Y8" s="74"/>
      <c r="Z8" s="74"/>
      <c r="AA8" s="74"/>
      <c r="AB8" s="74"/>
      <c r="AC8" s="74"/>
      <c r="AD8" s="74" t="str">
        <f>データ!$M$6</f>
        <v>非設置</v>
      </c>
      <c r="AE8" s="74"/>
      <c r="AF8" s="74"/>
      <c r="AG8" s="74"/>
      <c r="AH8" s="74"/>
      <c r="AI8" s="74"/>
      <c r="AJ8" s="74"/>
      <c r="AK8" s="2"/>
      <c r="AL8" s="65">
        <f>データ!$R$6</f>
        <v>49528</v>
      </c>
      <c r="AM8" s="65"/>
      <c r="AN8" s="65"/>
      <c r="AO8" s="65"/>
      <c r="AP8" s="65"/>
      <c r="AQ8" s="65"/>
      <c r="AR8" s="65"/>
      <c r="AS8" s="65"/>
      <c r="AT8" s="36">
        <f>データ!$S$6</f>
        <v>65.760000000000005</v>
      </c>
      <c r="AU8" s="37"/>
      <c r="AV8" s="37"/>
      <c r="AW8" s="37"/>
      <c r="AX8" s="37"/>
      <c r="AY8" s="37"/>
      <c r="AZ8" s="37"/>
      <c r="BA8" s="37"/>
      <c r="BB8" s="54">
        <f>データ!$T$6</f>
        <v>753.16</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59.72</v>
      </c>
      <c r="J10" s="37"/>
      <c r="K10" s="37"/>
      <c r="L10" s="37"/>
      <c r="M10" s="37"/>
      <c r="N10" s="37"/>
      <c r="O10" s="64"/>
      <c r="P10" s="54">
        <f>データ!$P$6</f>
        <v>96.55</v>
      </c>
      <c r="Q10" s="54"/>
      <c r="R10" s="54"/>
      <c r="S10" s="54"/>
      <c r="T10" s="54"/>
      <c r="U10" s="54"/>
      <c r="V10" s="54"/>
      <c r="W10" s="65">
        <f>データ!$Q$6</f>
        <v>4081</v>
      </c>
      <c r="X10" s="65"/>
      <c r="Y10" s="65"/>
      <c r="Z10" s="65"/>
      <c r="AA10" s="65"/>
      <c r="AB10" s="65"/>
      <c r="AC10" s="65"/>
      <c r="AD10" s="2"/>
      <c r="AE10" s="2"/>
      <c r="AF10" s="2"/>
      <c r="AG10" s="2"/>
      <c r="AH10" s="2"/>
      <c r="AI10" s="2"/>
      <c r="AJ10" s="2"/>
      <c r="AK10" s="2"/>
      <c r="AL10" s="65">
        <f>データ!$U$6</f>
        <v>47688</v>
      </c>
      <c r="AM10" s="65"/>
      <c r="AN10" s="65"/>
      <c r="AO10" s="65"/>
      <c r="AP10" s="65"/>
      <c r="AQ10" s="65"/>
      <c r="AR10" s="65"/>
      <c r="AS10" s="65"/>
      <c r="AT10" s="36">
        <f>データ!$V$6</f>
        <v>65.760000000000005</v>
      </c>
      <c r="AU10" s="37"/>
      <c r="AV10" s="37"/>
      <c r="AW10" s="37"/>
      <c r="AX10" s="37"/>
      <c r="AY10" s="37"/>
      <c r="AZ10" s="37"/>
      <c r="BA10" s="37"/>
      <c r="BB10" s="54">
        <f>データ!$W$6</f>
        <v>725.18</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113</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WUX5F2XK46VNFROaVQD/ToqHQMVV/f4QbX/mgDZ7ak0pXZEP652NNZ7SLKcQMrFDtqvrktmSl36bgHSBGnPR1Q==" saltValue="0MxBEZlGKRAmLkrEZuUb2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82074</v>
      </c>
      <c r="D6" s="20">
        <f t="shared" si="3"/>
        <v>46</v>
      </c>
      <c r="E6" s="20">
        <f t="shared" si="3"/>
        <v>1</v>
      </c>
      <c r="F6" s="20">
        <f t="shared" si="3"/>
        <v>0</v>
      </c>
      <c r="G6" s="20">
        <f t="shared" si="3"/>
        <v>1</v>
      </c>
      <c r="H6" s="20" t="str">
        <f t="shared" si="3"/>
        <v>茨城県　結城市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59.72</v>
      </c>
      <c r="P6" s="21">
        <f t="shared" si="3"/>
        <v>96.55</v>
      </c>
      <c r="Q6" s="21">
        <f t="shared" si="3"/>
        <v>4081</v>
      </c>
      <c r="R6" s="21">
        <f t="shared" si="3"/>
        <v>49528</v>
      </c>
      <c r="S6" s="21">
        <f t="shared" si="3"/>
        <v>65.760000000000005</v>
      </c>
      <c r="T6" s="21">
        <f t="shared" si="3"/>
        <v>753.16</v>
      </c>
      <c r="U6" s="21">
        <f t="shared" si="3"/>
        <v>47688</v>
      </c>
      <c r="V6" s="21">
        <f t="shared" si="3"/>
        <v>65.760000000000005</v>
      </c>
      <c r="W6" s="21">
        <f t="shared" si="3"/>
        <v>725.18</v>
      </c>
      <c r="X6" s="22">
        <f>IF(X7="",NA(),X7)</f>
        <v>128.71</v>
      </c>
      <c r="Y6" s="22">
        <f t="shared" ref="Y6:AG6" si="4">IF(Y7="",NA(),Y7)</f>
        <v>121.96</v>
      </c>
      <c r="Z6" s="22">
        <f t="shared" si="4"/>
        <v>122.27</v>
      </c>
      <c r="AA6" s="22">
        <f t="shared" si="4"/>
        <v>123.41</v>
      </c>
      <c r="AB6" s="22">
        <f t="shared" si="4"/>
        <v>120.04</v>
      </c>
      <c r="AC6" s="22">
        <f t="shared" si="4"/>
        <v>110.91</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4.6900000000000004</v>
      </c>
      <c r="AP6" s="22">
        <f t="shared" si="5"/>
        <v>4.72</v>
      </c>
      <c r="AQ6" s="22">
        <f t="shared" si="5"/>
        <v>5.76</v>
      </c>
      <c r="AR6" s="22">
        <f t="shared" si="5"/>
        <v>4.74</v>
      </c>
      <c r="AS6" s="21" t="str">
        <f>IF(AS7="","",IF(AS7="-","【-】","【"&amp;SUBSTITUTE(TEXT(AS7,"#,##0.00"),"-","△")&amp;"】"))</f>
        <v>【1.61】</v>
      </c>
      <c r="AT6" s="22">
        <f>IF(AT7="",NA(),AT7)</f>
        <v>338.64</v>
      </c>
      <c r="AU6" s="22">
        <f t="shared" ref="AU6:BC6" si="6">IF(AU7="",NA(),AU7)</f>
        <v>287.38</v>
      </c>
      <c r="AV6" s="22">
        <f t="shared" si="6"/>
        <v>363.77</v>
      </c>
      <c r="AW6" s="22">
        <f t="shared" si="6"/>
        <v>341.27</v>
      </c>
      <c r="AX6" s="22">
        <f t="shared" si="6"/>
        <v>345.46</v>
      </c>
      <c r="AY6" s="22">
        <f t="shared" si="6"/>
        <v>350.79</v>
      </c>
      <c r="AZ6" s="22">
        <f t="shared" si="6"/>
        <v>338.02</v>
      </c>
      <c r="BA6" s="22">
        <f t="shared" si="6"/>
        <v>345.94</v>
      </c>
      <c r="BB6" s="22">
        <f t="shared" si="6"/>
        <v>329.7</v>
      </c>
      <c r="BC6" s="22">
        <f t="shared" si="6"/>
        <v>319.99</v>
      </c>
      <c r="BD6" s="21" t="str">
        <f>IF(BD7="","",IF(BD7="-","【-】","【"&amp;SUBSTITUTE(TEXT(BD7,"#,##0.00"),"-","△")&amp;"】"))</f>
        <v>【239.69】</v>
      </c>
      <c r="BE6" s="22">
        <f>IF(BE7="",NA(),BE7)</f>
        <v>366.19</v>
      </c>
      <c r="BF6" s="22">
        <f t="shared" ref="BF6:BN6" si="7">IF(BF7="",NA(),BF7)</f>
        <v>345.39</v>
      </c>
      <c r="BG6" s="22">
        <f t="shared" si="7"/>
        <v>343.62</v>
      </c>
      <c r="BH6" s="22">
        <f t="shared" si="7"/>
        <v>338.93</v>
      </c>
      <c r="BI6" s="22">
        <f t="shared" si="7"/>
        <v>329.65</v>
      </c>
      <c r="BJ6" s="22">
        <f t="shared" si="7"/>
        <v>322.92</v>
      </c>
      <c r="BK6" s="22">
        <f t="shared" si="7"/>
        <v>379.91</v>
      </c>
      <c r="BL6" s="22">
        <f t="shared" si="7"/>
        <v>386.61</v>
      </c>
      <c r="BM6" s="22">
        <f t="shared" si="7"/>
        <v>381.56</v>
      </c>
      <c r="BN6" s="22">
        <f t="shared" si="7"/>
        <v>365.55</v>
      </c>
      <c r="BO6" s="21" t="str">
        <f>IF(BO7="","",IF(BO7="-","【-】","【"&amp;SUBSTITUTE(TEXT(BO7,"#,##0.00"),"-","△")&amp;"】"))</f>
        <v>【264.86】</v>
      </c>
      <c r="BP6" s="22">
        <f>IF(BP7="",NA(),BP7)</f>
        <v>127.9</v>
      </c>
      <c r="BQ6" s="22">
        <f t="shared" ref="BQ6:BY6" si="8">IF(BQ7="",NA(),BQ7)</f>
        <v>120.07</v>
      </c>
      <c r="BR6" s="22">
        <f t="shared" si="8"/>
        <v>119.69</v>
      </c>
      <c r="BS6" s="22">
        <f t="shared" si="8"/>
        <v>121.44</v>
      </c>
      <c r="BT6" s="22">
        <f t="shared" si="8"/>
        <v>117.47</v>
      </c>
      <c r="BU6" s="22">
        <f t="shared" si="8"/>
        <v>100.85</v>
      </c>
      <c r="BV6" s="22">
        <f t="shared" si="8"/>
        <v>98.3</v>
      </c>
      <c r="BW6" s="22">
        <f t="shared" si="8"/>
        <v>93.82</v>
      </c>
      <c r="BX6" s="22">
        <f t="shared" si="8"/>
        <v>95.04</v>
      </c>
      <c r="BY6" s="22">
        <f t="shared" si="8"/>
        <v>95.42</v>
      </c>
      <c r="BZ6" s="21" t="str">
        <f>IF(BZ7="","",IF(BZ7="-","【-】","【"&amp;SUBSTITUTE(TEXT(BZ7,"#,##0.00"),"-","△")&amp;"】"))</f>
        <v>【97.59】</v>
      </c>
      <c r="CA6" s="22">
        <f>IF(CA7="",NA(),CA7)</f>
        <v>170.76</v>
      </c>
      <c r="CB6" s="22">
        <f t="shared" ref="CB6:CJ6" si="9">IF(CB7="",NA(),CB7)</f>
        <v>184.96</v>
      </c>
      <c r="CC6" s="22">
        <f t="shared" si="9"/>
        <v>186.85</v>
      </c>
      <c r="CD6" s="22">
        <f t="shared" si="9"/>
        <v>184.99</v>
      </c>
      <c r="CE6" s="22">
        <f t="shared" si="9"/>
        <v>191.96</v>
      </c>
      <c r="CF6" s="22">
        <f t="shared" si="9"/>
        <v>167.1</v>
      </c>
      <c r="CG6" s="22">
        <f t="shared" si="9"/>
        <v>173.7</v>
      </c>
      <c r="CH6" s="22">
        <f t="shared" si="9"/>
        <v>178.94</v>
      </c>
      <c r="CI6" s="22">
        <f t="shared" si="9"/>
        <v>180.19</v>
      </c>
      <c r="CJ6" s="22">
        <f t="shared" si="9"/>
        <v>184.25</v>
      </c>
      <c r="CK6" s="21" t="str">
        <f>IF(CK7="","",IF(CK7="-","【-】","【"&amp;SUBSTITUTE(TEXT(CK7,"#,##0.00"),"-","△")&amp;"】"))</f>
        <v>【181.66】</v>
      </c>
      <c r="CL6" s="22">
        <f>IF(CL7="",NA(),CL7)</f>
        <v>84.88</v>
      </c>
      <c r="CM6" s="22">
        <f t="shared" ref="CM6:CU6" si="10">IF(CM7="",NA(),CM7)</f>
        <v>82.23</v>
      </c>
      <c r="CN6" s="22">
        <f t="shared" si="10"/>
        <v>80.900000000000006</v>
      </c>
      <c r="CO6" s="22">
        <f t="shared" si="10"/>
        <v>81.099999999999994</v>
      </c>
      <c r="CP6" s="22">
        <f t="shared" si="10"/>
        <v>83.47</v>
      </c>
      <c r="CQ6" s="22">
        <f t="shared" si="10"/>
        <v>59.91</v>
      </c>
      <c r="CR6" s="22">
        <f t="shared" si="10"/>
        <v>60.34</v>
      </c>
      <c r="CS6" s="22">
        <f t="shared" si="10"/>
        <v>59.54</v>
      </c>
      <c r="CT6" s="22">
        <f t="shared" si="10"/>
        <v>59.26</v>
      </c>
      <c r="CU6" s="22">
        <f t="shared" si="10"/>
        <v>60.44</v>
      </c>
      <c r="CV6" s="21" t="str">
        <f>IF(CV7="","",IF(CV7="-","【-】","【"&amp;SUBSTITUTE(TEXT(CV7,"#,##0.00"),"-","△")&amp;"】"))</f>
        <v>【60.21】</v>
      </c>
      <c r="CW6" s="22">
        <f>IF(CW7="",NA(),CW7)</f>
        <v>92.37</v>
      </c>
      <c r="CX6" s="22">
        <f t="shared" ref="CX6:DF6" si="11">IF(CX7="",NA(),CX7)</f>
        <v>94.45</v>
      </c>
      <c r="CY6" s="22">
        <f t="shared" si="11"/>
        <v>94.63</v>
      </c>
      <c r="CZ6" s="22">
        <f t="shared" si="11"/>
        <v>92.93</v>
      </c>
      <c r="DA6" s="22">
        <f t="shared" si="11"/>
        <v>90.02</v>
      </c>
      <c r="DB6" s="22">
        <f t="shared" si="11"/>
        <v>87.26</v>
      </c>
      <c r="DC6" s="22">
        <f t="shared" si="11"/>
        <v>84.19</v>
      </c>
      <c r="DD6" s="22">
        <f t="shared" si="11"/>
        <v>83.93</v>
      </c>
      <c r="DE6" s="22">
        <f t="shared" si="11"/>
        <v>83.84</v>
      </c>
      <c r="DF6" s="22">
        <f t="shared" si="11"/>
        <v>83.39</v>
      </c>
      <c r="DG6" s="21" t="str">
        <f>IF(DG7="","",IF(DG7="-","【-】","【"&amp;SUBSTITUTE(TEXT(DG7,"#,##0.00"),"-","△")&amp;"】"))</f>
        <v>【89.21】</v>
      </c>
      <c r="DH6" s="22">
        <f>IF(DH7="",NA(),DH7)</f>
        <v>56.07</v>
      </c>
      <c r="DI6" s="22">
        <f t="shared" ref="DI6:DQ6" si="12">IF(DI7="",NA(),DI7)</f>
        <v>57.4</v>
      </c>
      <c r="DJ6" s="22">
        <f t="shared" si="12"/>
        <v>58.23</v>
      </c>
      <c r="DK6" s="22">
        <f t="shared" si="12"/>
        <v>58.99</v>
      </c>
      <c r="DL6" s="22">
        <f t="shared" si="12"/>
        <v>59.8</v>
      </c>
      <c r="DM6" s="22">
        <f t="shared" si="12"/>
        <v>49.2</v>
      </c>
      <c r="DN6" s="22">
        <f t="shared" si="12"/>
        <v>49.96</v>
      </c>
      <c r="DO6" s="22">
        <f t="shared" si="12"/>
        <v>50.82</v>
      </c>
      <c r="DP6" s="22">
        <f t="shared" si="12"/>
        <v>51.82</v>
      </c>
      <c r="DQ6" s="22">
        <f t="shared" si="12"/>
        <v>52.53</v>
      </c>
      <c r="DR6" s="21" t="str">
        <f>IF(DR7="","",IF(DR7="-","【-】","【"&amp;SUBSTITUTE(TEXT(DR7,"#,##0.00"),"-","△")&amp;"】"))</f>
        <v>【52.41】</v>
      </c>
      <c r="DS6" s="22">
        <f>IF(DS7="",NA(),DS7)</f>
        <v>8.75</v>
      </c>
      <c r="DT6" s="22">
        <f t="shared" ref="DT6:EB6" si="13">IF(DT7="",NA(),DT7)</f>
        <v>11.37</v>
      </c>
      <c r="DU6" s="22">
        <f t="shared" si="13"/>
        <v>12.23</v>
      </c>
      <c r="DV6" s="22">
        <f t="shared" si="13"/>
        <v>16.8</v>
      </c>
      <c r="DW6" s="22">
        <f t="shared" si="13"/>
        <v>18.73</v>
      </c>
      <c r="DX6" s="22">
        <f t="shared" si="13"/>
        <v>18.329999999999998</v>
      </c>
      <c r="DY6" s="22">
        <f t="shared" si="13"/>
        <v>19.32</v>
      </c>
      <c r="DZ6" s="22">
        <f t="shared" si="13"/>
        <v>21.16</v>
      </c>
      <c r="EA6" s="22">
        <f t="shared" si="13"/>
        <v>22.72</v>
      </c>
      <c r="EB6" s="22">
        <f t="shared" si="13"/>
        <v>24.16</v>
      </c>
      <c r="EC6" s="21" t="str">
        <f>IF(EC7="","",IF(EC7="-","【-】","【"&amp;SUBSTITUTE(TEXT(EC7,"#,##0.00"),"-","△")&amp;"】"))</f>
        <v>【26.78】</v>
      </c>
      <c r="ED6" s="22">
        <f>IF(ED7="",NA(),ED7)</f>
        <v>0.37</v>
      </c>
      <c r="EE6" s="22">
        <f t="shared" ref="EE6:EM6" si="14">IF(EE7="",NA(),EE7)</f>
        <v>0.31</v>
      </c>
      <c r="EF6" s="22">
        <f t="shared" si="14"/>
        <v>0.26</v>
      </c>
      <c r="EG6" s="22">
        <f t="shared" si="14"/>
        <v>0.46</v>
      </c>
      <c r="EH6" s="22">
        <f t="shared" si="14"/>
        <v>0.54</v>
      </c>
      <c r="EI6" s="22">
        <f t="shared" si="14"/>
        <v>0.6</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82074</v>
      </c>
      <c r="D7" s="24">
        <v>46</v>
      </c>
      <c r="E7" s="24">
        <v>1</v>
      </c>
      <c r="F7" s="24">
        <v>0</v>
      </c>
      <c r="G7" s="24">
        <v>1</v>
      </c>
      <c r="H7" s="24" t="s">
        <v>93</v>
      </c>
      <c r="I7" s="24" t="s">
        <v>94</v>
      </c>
      <c r="J7" s="24" t="s">
        <v>95</v>
      </c>
      <c r="K7" s="24" t="s">
        <v>96</v>
      </c>
      <c r="L7" s="24" t="s">
        <v>97</v>
      </c>
      <c r="M7" s="24" t="s">
        <v>98</v>
      </c>
      <c r="N7" s="25" t="s">
        <v>99</v>
      </c>
      <c r="O7" s="25">
        <v>59.72</v>
      </c>
      <c r="P7" s="25">
        <v>96.55</v>
      </c>
      <c r="Q7" s="25">
        <v>4081</v>
      </c>
      <c r="R7" s="25">
        <v>49528</v>
      </c>
      <c r="S7" s="25">
        <v>65.760000000000005</v>
      </c>
      <c r="T7" s="25">
        <v>753.16</v>
      </c>
      <c r="U7" s="25">
        <v>47688</v>
      </c>
      <c r="V7" s="25">
        <v>65.760000000000005</v>
      </c>
      <c r="W7" s="25">
        <v>725.18</v>
      </c>
      <c r="X7" s="25">
        <v>128.71</v>
      </c>
      <c r="Y7" s="25">
        <v>121.96</v>
      </c>
      <c r="Z7" s="25">
        <v>122.27</v>
      </c>
      <c r="AA7" s="25">
        <v>123.41</v>
      </c>
      <c r="AB7" s="25">
        <v>120.04</v>
      </c>
      <c r="AC7" s="25">
        <v>110.91</v>
      </c>
      <c r="AD7" s="25">
        <v>109.23</v>
      </c>
      <c r="AE7" s="25">
        <v>108.04</v>
      </c>
      <c r="AF7" s="25">
        <v>107.49</v>
      </c>
      <c r="AG7" s="25">
        <v>107.15</v>
      </c>
      <c r="AH7" s="25">
        <v>107.26</v>
      </c>
      <c r="AI7" s="25">
        <v>0</v>
      </c>
      <c r="AJ7" s="25">
        <v>0</v>
      </c>
      <c r="AK7" s="25">
        <v>0</v>
      </c>
      <c r="AL7" s="25">
        <v>0</v>
      </c>
      <c r="AM7" s="25">
        <v>0</v>
      </c>
      <c r="AN7" s="25">
        <v>0.92</v>
      </c>
      <c r="AO7" s="25">
        <v>4.6900000000000004</v>
      </c>
      <c r="AP7" s="25">
        <v>4.72</v>
      </c>
      <c r="AQ7" s="25">
        <v>5.76</v>
      </c>
      <c r="AR7" s="25">
        <v>4.74</v>
      </c>
      <c r="AS7" s="25">
        <v>1.61</v>
      </c>
      <c r="AT7" s="25">
        <v>338.64</v>
      </c>
      <c r="AU7" s="25">
        <v>287.38</v>
      </c>
      <c r="AV7" s="25">
        <v>363.77</v>
      </c>
      <c r="AW7" s="25">
        <v>341.27</v>
      </c>
      <c r="AX7" s="25">
        <v>345.46</v>
      </c>
      <c r="AY7" s="25">
        <v>350.79</v>
      </c>
      <c r="AZ7" s="25">
        <v>338.02</v>
      </c>
      <c r="BA7" s="25">
        <v>345.94</v>
      </c>
      <c r="BB7" s="25">
        <v>329.7</v>
      </c>
      <c r="BC7" s="25">
        <v>319.99</v>
      </c>
      <c r="BD7" s="25">
        <v>239.69</v>
      </c>
      <c r="BE7" s="25">
        <v>366.19</v>
      </c>
      <c r="BF7" s="25">
        <v>345.39</v>
      </c>
      <c r="BG7" s="25">
        <v>343.62</v>
      </c>
      <c r="BH7" s="25">
        <v>338.93</v>
      </c>
      <c r="BI7" s="25">
        <v>329.65</v>
      </c>
      <c r="BJ7" s="25">
        <v>322.92</v>
      </c>
      <c r="BK7" s="25">
        <v>379.91</v>
      </c>
      <c r="BL7" s="25">
        <v>386.61</v>
      </c>
      <c r="BM7" s="25">
        <v>381.56</v>
      </c>
      <c r="BN7" s="25">
        <v>365.55</v>
      </c>
      <c r="BO7" s="25">
        <v>264.86</v>
      </c>
      <c r="BP7" s="25">
        <v>127.9</v>
      </c>
      <c r="BQ7" s="25">
        <v>120.07</v>
      </c>
      <c r="BR7" s="25">
        <v>119.69</v>
      </c>
      <c r="BS7" s="25">
        <v>121.44</v>
      </c>
      <c r="BT7" s="25">
        <v>117.47</v>
      </c>
      <c r="BU7" s="25">
        <v>100.85</v>
      </c>
      <c r="BV7" s="25">
        <v>98.3</v>
      </c>
      <c r="BW7" s="25">
        <v>93.82</v>
      </c>
      <c r="BX7" s="25">
        <v>95.04</v>
      </c>
      <c r="BY7" s="25">
        <v>95.42</v>
      </c>
      <c r="BZ7" s="25">
        <v>97.59</v>
      </c>
      <c r="CA7" s="25">
        <v>170.76</v>
      </c>
      <c r="CB7" s="25">
        <v>184.96</v>
      </c>
      <c r="CC7" s="25">
        <v>186.85</v>
      </c>
      <c r="CD7" s="25">
        <v>184.99</v>
      </c>
      <c r="CE7" s="25">
        <v>191.96</v>
      </c>
      <c r="CF7" s="25">
        <v>167.1</v>
      </c>
      <c r="CG7" s="25">
        <v>173.7</v>
      </c>
      <c r="CH7" s="25">
        <v>178.94</v>
      </c>
      <c r="CI7" s="25">
        <v>180.19</v>
      </c>
      <c r="CJ7" s="25">
        <v>184.25</v>
      </c>
      <c r="CK7" s="25">
        <v>181.66</v>
      </c>
      <c r="CL7" s="25">
        <v>84.88</v>
      </c>
      <c r="CM7" s="25">
        <v>82.23</v>
      </c>
      <c r="CN7" s="25">
        <v>80.900000000000006</v>
      </c>
      <c r="CO7" s="25">
        <v>81.099999999999994</v>
      </c>
      <c r="CP7" s="25">
        <v>83.47</v>
      </c>
      <c r="CQ7" s="25">
        <v>59.91</v>
      </c>
      <c r="CR7" s="25">
        <v>60.34</v>
      </c>
      <c r="CS7" s="25">
        <v>59.54</v>
      </c>
      <c r="CT7" s="25">
        <v>59.26</v>
      </c>
      <c r="CU7" s="25">
        <v>60.44</v>
      </c>
      <c r="CV7" s="25">
        <v>60.21</v>
      </c>
      <c r="CW7" s="25">
        <v>92.37</v>
      </c>
      <c r="CX7" s="25">
        <v>94.45</v>
      </c>
      <c r="CY7" s="25">
        <v>94.63</v>
      </c>
      <c r="CZ7" s="25">
        <v>92.93</v>
      </c>
      <c r="DA7" s="25">
        <v>90.02</v>
      </c>
      <c r="DB7" s="25">
        <v>87.26</v>
      </c>
      <c r="DC7" s="25">
        <v>84.19</v>
      </c>
      <c r="DD7" s="25">
        <v>83.93</v>
      </c>
      <c r="DE7" s="25">
        <v>83.84</v>
      </c>
      <c r="DF7" s="25">
        <v>83.39</v>
      </c>
      <c r="DG7" s="25">
        <v>89.21</v>
      </c>
      <c r="DH7" s="25">
        <v>56.07</v>
      </c>
      <c r="DI7" s="25">
        <v>57.4</v>
      </c>
      <c r="DJ7" s="25">
        <v>58.23</v>
      </c>
      <c r="DK7" s="25">
        <v>58.99</v>
      </c>
      <c r="DL7" s="25">
        <v>59.8</v>
      </c>
      <c r="DM7" s="25">
        <v>49.2</v>
      </c>
      <c r="DN7" s="25">
        <v>49.96</v>
      </c>
      <c r="DO7" s="25">
        <v>50.82</v>
      </c>
      <c r="DP7" s="25">
        <v>51.82</v>
      </c>
      <c r="DQ7" s="25">
        <v>52.53</v>
      </c>
      <c r="DR7" s="25">
        <v>52.41</v>
      </c>
      <c r="DS7" s="25">
        <v>8.75</v>
      </c>
      <c r="DT7" s="25">
        <v>11.37</v>
      </c>
      <c r="DU7" s="25">
        <v>12.23</v>
      </c>
      <c r="DV7" s="25">
        <v>16.8</v>
      </c>
      <c r="DW7" s="25">
        <v>18.73</v>
      </c>
      <c r="DX7" s="25">
        <v>18.329999999999998</v>
      </c>
      <c r="DY7" s="25">
        <v>19.32</v>
      </c>
      <c r="DZ7" s="25">
        <v>21.16</v>
      </c>
      <c r="EA7" s="25">
        <v>22.72</v>
      </c>
      <c r="EB7" s="25">
        <v>24.16</v>
      </c>
      <c r="EC7" s="25">
        <v>26.78</v>
      </c>
      <c r="ED7" s="25">
        <v>0.37</v>
      </c>
      <c r="EE7" s="25">
        <v>0.31</v>
      </c>
      <c r="EF7" s="25">
        <v>0.26</v>
      </c>
      <c r="EG7" s="25">
        <v>0.46</v>
      </c>
      <c r="EH7" s="25">
        <v>0.54</v>
      </c>
      <c r="EI7" s="25">
        <v>0.6</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109</v>
      </c>
      <c r="E13" t="s">
        <v>107</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2026-01-21T00:19:22Z</cp:lastPrinted>
  <dcterms:created xsi:type="dcterms:W3CDTF">2025-12-12T09:12:52Z</dcterms:created>
  <dcterms:modified xsi:type="dcterms:W3CDTF">2026-02-26T06:47:15Z</dcterms:modified>
  <cp:category/>
</cp:coreProperties>
</file>