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F3A07FDC-54DC-4881-B8FB-30757149DE00}" xr6:coauthVersionLast="47" xr6:coauthVersionMax="47" xr10:uidLastSave="{00000000-0000-0000-0000-000000000000}"/>
  <workbookProtection workbookAlgorithmName="SHA-512" workbookHashValue="3vp7jlxpJFW9l/iqNVMxUmIDSJdATFIkS7KfPhPZJrWIM1KvCbMlTS15jCUKtEPM+YjWgM3vwN8NPOAyAfvDwQ==" workbookSaltValue="abH7HKHG4AtlBEpYz++fm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<sst xmlns="http://schemas.openxmlformats.org/spreadsheetml/2006/main" count="231" uniqueCount="114">
  <si>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</si>
  <si>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</si>
  <si>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</si>
  <si>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</si>
  <si>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</si>
  <si>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</si>
  <si>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</si>
  <si>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</si>
  <si>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</si>
  <si>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</si>
  <si>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</si>
  <si>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</si>
  <si>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</si>
  <si>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</si>
  <si>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</si>
  <si>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</si>
  <si>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</si>
  <si>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</si>
  <si>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</si>
  <si>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</si>
  <si>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</si>
  <si>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</si>
  <si>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</si>
  <si>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</si>
  <si>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</si>
  <si>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</si>
  <si>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</si>
  <si>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</si>
  <si>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</si>
  <si>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</si>
  <si>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</si>
  <si>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</si>
  <si>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</si>
  <si>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</si>
  <si>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</si>
  <si>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</si>
  <si>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</si>
  <si>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</si>
  <si>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</si>
  <si>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</si>
  <si>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</si>
  <si>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</si>
  <si>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</si>
  <si>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</si>
  <si>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</si>
  <si>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①有形固定資産減価償却率15.29%は、法定耐用年数に近い資産が少ない事を示している。要因としては、施設の改築を適宜、実施してきた事によるものと考えられる。今後も、計画的な施設改築等を推進する必要がある。
②管渠老朽化率0.00%は、法定耐用年数を超えた管渠延長が無いことを示しているが、今後老朽化を迎える管渠の更新・改良時期が到来することから計画的な、更新・改良を推進する必要がある。
③管渠改修率0.00%は、令和６年度に更新した管渠延長が無いことを示しているが、今後老朽化を迎える管渠の更新・改良時期が到来することから計画的な、更新・改良を推進する必要がある。</t>
  </si>
  <si>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</si>
  <si>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</si>
  <si>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</si>
  <si>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</si>
  <si>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</si>
  <si>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</si>
  <si>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</si>
  <si>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</si>
  <si>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</si>
  <si>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</si>
  <si>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</si>
  <si>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</si>
  <si>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</si>
  <si>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</si>
  <si>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</si>
  <si>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</si>
  <si>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</si>
  <si>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</si>
  <si>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</si>
  <si>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</si>
  <si>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</si>
  <si>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</si>
  <si>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</si>
  <si>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</si>
  <si>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</si>
  <si>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</si>
  <si>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</si>
  <si>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</si>
  <si>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</si>
  <si>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</si>
  <si>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</si>
  <si>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</si>
  <si>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</si>
  <si>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</si>
  <si>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</si>
  <si>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</si>
  <si>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</si>
  <si>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</si>
  <si>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</si>
  <si>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</si>
  <si>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</si>
  <si>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</si>
  <si>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</si>
  <si>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</si>
  <si>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</si>
  <si>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</si>
  <si>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</si>
  <si>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</si>
  <si>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</si>
  <si>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</si>
  <si>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石岡市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</si>
  <si>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</si>
  <si>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</si>
  <si>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</si>
  <si>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</si>
  <si>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</si>
  <si>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</si>
  <si>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</si>
  <si>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</si>
  <si>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</si>
  <si>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</si>
  <si>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</si>
  <si>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</si>
  <si>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</si>
  <si>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</si>
  <si>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</si>
  <si>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農業集落排水事業は、先行的に施設整備を行う事業であり、下水道施設建設に要した経費の回収に長い年月を要するため、今後も経費の縮減を図り、供用開始後は水洗化率向上に努め、有収水量を確保し、下水道施設利用率を高め、収益を向上させていく事が必要である。
　しかし、今後については人口減少に伴う収入の減、職員給与費の増加や人材の確保の問題、物価高騰による費用の増、下水道施設の老朽化による更新・改良に伴い投資増も見込まれる。
　これらの対策ついては使用料の値上げや人材戦略を盛り込んだ経営戦略の再策定を予定している。また、機能診断の実施、最適化整備構想、長寿命化計画等に基づき、適時、更新・改良を進める事も必要である。
　以上を基に健全な経営を図っていきたい。</t>
  </si>
  <si>
    <r>
      <t>①</t>
    </r>
    <r>
      <rPr>
        <sz val="11"/>
        <rFont val="ＭＳ ゴシック"/>
        <family val="3"/>
        <charset val="128"/>
      </rPr>
      <t>経常</t>
    </r>
    <r>
      <rPr>
        <sz val="11"/>
        <color theme="1"/>
        <rFont val="ＭＳ ゴシック"/>
        <family val="3"/>
      </rPr>
      <t>収支比率は147.25%であり、経常費用が経常収益内で賄えている。
③流動比率27.74%は、流動負債が賄えていない事を示しているが、将来、償還等の原資を使用料収入等により得ることが予定されている。
④企業債残高対事業規模比率0.00%の要因は、企業債の償還が一般会計負担となっているためである。
⑤経費回収率32.65%は、汚水処理に係る費用が使用料以外の収入で賄われている事を示しているが、今後も、経費も縮減を図りつつ、水洗化率向上を図り、有収水量を確保し、収益を向上させていく事が必要である。
⑥汚水処理原価388.33円は、類似団体平均値と比較して高い値となっている。今後も経費の縮減を図り、健全経営を進めていく事が必要である。
⑦施設利用率31.44%は、類似団体平均値と比較して低い値となっている。要因としては、水洗化率が低いこと等が挙げられる。今後も水洗化率向上に努め、有収水量を確保し、施設利用率を高める事が必要である。
⑧水洗化率74.54%は、類似団体平均値と比較して低い値となっている。今後も戸別訪問や広報紙掲載等を重点的に実施し、水洗化率向上に努めていく事が必要である。</t>
    </r>
    <rPh sb="1" eb="3">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</si>
</sst>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3D-417F-8F14-32666897B4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A3D-417F-8F14-32666897B4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31.83</c:v>
                </c:pt>
                <c:pt idx="1">
                  <c:v>33.97</c:v>
                </c:pt>
                <c:pt idx="2">
                  <c:v>30.02</c:v>
                </c:pt>
                <c:pt idx="3">
                  <c:v>31.44</c:v>
                </c:pt>
                <c:pt idx="4">
                  <c:v>31.44</c:v>
                </c:pt>
              </c:numCache>
            </c:numRef>
          </c:val>
          <c:extLst>
            <c:ext xmlns:c16="http://schemas.microsoft.com/office/drawing/2014/chart" uri="{C3380CC4-5D6E-409C-BE32-E72D297353CC}">
              <c16:uniqueId val="{00000000-484E-426A-B362-0341828C15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84E-426A-B362-0341828C15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73.44</c:v>
                </c:pt>
                <c:pt idx="1">
                  <c:v>74.680000000000007</c:v>
                </c:pt>
                <c:pt idx="2">
                  <c:v>74.56</c:v>
                </c:pt>
                <c:pt idx="3">
                  <c:v>74.47</c:v>
                </c:pt>
                <c:pt idx="4">
                  <c:v>74.540000000000006</c:v>
                </c:pt>
              </c:numCache>
            </c:numRef>
          </c:val>
          <c:extLst>
            <c:ext xmlns:c16="http://schemas.microsoft.com/office/drawing/2014/chart" uri="{C3380CC4-5D6E-409C-BE32-E72D297353CC}">
              <c16:uniqueId val="{00000000-4259-4E58-83F8-F440DF1DB9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259-4E58-83F8-F440DF1DB9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131.87</c:v>
                </c:pt>
                <c:pt idx="1">
                  <c:v>126.73</c:v>
                </c:pt>
                <c:pt idx="2">
                  <c:v>138.06</c:v>
                </c:pt>
                <c:pt idx="3">
                  <c:v>140.24</c:v>
                </c:pt>
                <c:pt idx="4">
                  <c:v>147.25</c:v>
                </c:pt>
              </c:numCache>
            </c:numRef>
          </c:val>
          <c:extLst>
            <c:ext xmlns:c16="http://schemas.microsoft.com/office/drawing/2014/chart" uri="{C3380CC4-5D6E-409C-BE32-E72D297353CC}">
              <c16:uniqueId val="{00000000-E76F-4341-825A-6B897BE1DD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76F-4341-825A-6B897BE1DD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3.34</c:v>
                </c:pt>
                <c:pt idx="1">
                  <c:v>6.47</c:v>
                </c:pt>
                <c:pt idx="2">
                  <c:v>9.5500000000000007</c:v>
                </c:pt>
                <c:pt idx="3">
                  <c:v>12.45</c:v>
                </c:pt>
                <c:pt idx="4">
                  <c:v>15.29</c:v>
                </c:pt>
              </c:numCache>
            </c:numRef>
          </c:val>
          <c:extLst>
            <c:ext xmlns:c16="http://schemas.microsoft.com/office/drawing/2014/chart" uri="{C3380CC4-5D6E-409C-BE32-E72D297353CC}">
              <c16:uniqueId val="{00000000-7173-456F-96B3-4AA1CE0A8E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173-456F-96B3-4AA1CE0A8E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93-4E4A-8302-AEDC9FAFCF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793-4E4A-8302-AEDC9FAFCF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4-4457-9349-AFA1ACEECB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7D4-4457-9349-AFA1ACEECB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22.6</c:v>
                </c:pt>
                <c:pt idx="1">
                  <c:v>17.79</c:v>
                </c:pt>
                <c:pt idx="2">
                  <c:v>17.399999999999999</c:v>
                </c:pt>
                <c:pt idx="3">
                  <c:v>11.23</c:v>
                </c:pt>
                <c:pt idx="4">
                  <c:v>27.74</c:v>
                </c:pt>
              </c:numCache>
            </c:numRef>
          </c:val>
          <c:extLst>
            <c:ext xmlns:c16="http://schemas.microsoft.com/office/drawing/2014/chart" uri="{C3380CC4-5D6E-409C-BE32-E72D297353CC}">
              <c16:uniqueId val="{00000000-2CAE-48AD-BE85-20823AF0D9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CAE-48AD-BE85-20823AF0D9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AD-4401-BF33-E05D0F096B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7AD-4401-BF33-E05D0F096B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34.29</c:v>
                </c:pt>
                <c:pt idx="1">
                  <c:v>33.67</c:v>
                </c:pt>
                <c:pt idx="2">
                  <c:v>35.81</c:v>
                </c:pt>
                <c:pt idx="3">
                  <c:v>37.49</c:v>
                </c:pt>
                <c:pt idx="4">
                  <c:v>32.65</c:v>
                </c:pt>
              </c:numCache>
            </c:numRef>
          </c:val>
          <c:extLst>
            <c:ext xmlns:c16="http://schemas.microsoft.com/office/drawing/2014/chart" uri="{C3380CC4-5D6E-409C-BE32-E72D297353CC}">
              <c16:uniqueId val="{00000000-4123-4856-8F75-9BC211985B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4123-4856-8F75-9BC211985B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365.18</c:v>
                </c:pt>
                <c:pt idx="1">
                  <c:v>354.99</c:v>
                </c:pt>
                <c:pt idx="2">
                  <c:v>371.47</c:v>
                </c:pt>
                <c:pt idx="3">
                  <c:v>345.4</c:v>
                </c:pt>
                <c:pt idx="4">
                  <c:v>388.33</c:v>
                </c:pt>
              </c:numCache>
            </c:numRef>
          </c:val>
          <c:extLst>
            <c:ext xmlns:c16="http://schemas.microsoft.com/office/drawing/2014/chart" uri="{C3380CC4-5D6E-409C-BE32-E72D297353CC}">
              <c16:uniqueId val="{00000000-915F-494E-A3F3-A0805470BA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15F-494E-A3F3-A0805470BA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workbookViewId="0">
      <selection activeCell="BL14" sqref="BL14:BZ15"/>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石岡市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69937</v>
      </c>
      <c r="AM8" s="35"/>
      <c r="AN8" s="35"/>
      <c r="AO8" s="35"/>
      <c r="AP8" s="35"/>
      <c r="AQ8" s="35"/>
      <c r="AR8" s="35"/>
      <c r="AS8" s="35"/>
      <c r="AT8" s="36">
        <f>データ!T6</f>
        <v>215.53</v>
      </c>
      <c r="AU8" s="36"/>
      <c r="AV8" s="36"/>
      <c r="AW8" s="36"/>
      <c r="AX8" s="36"/>
      <c r="AY8" s="36"/>
      <c r="AZ8" s="36"/>
      <c r="BA8" s="36"/>
      <c r="BB8" s="36">
        <f>データ!U6</f>
        <v>324.49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78.069999999999993</v>
      </c>
      <c r="J10" s="36"/>
      <c r="K10" s="36"/>
      <c r="L10" s="36"/>
      <c r="M10" s="36"/>
      <c r="N10" s="36"/>
      <c r="O10" s="36"/>
      <c r="P10" s="36">
        <f>データ!P6</f>
        <v>6.63</v>
      </c>
      <c r="Q10" s="36"/>
      <c r="R10" s="36"/>
      <c r="S10" s="36"/>
      <c r="T10" s="36"/>
      <c r="U10" s="36"/>
      <c r="V10" s="36"/>
      <c r="W10" s="36">
        <f>データ!Q6</f>
        <v>95.62</v>
      </c>
      <c r="X10" s="36"/>
      <c r="Y10" s="36"/>
      <c r="Z10" s="36"/>
      <c r="AA10" s="36"/>
      <c r="AB10" s="36"/>
      <c r="AC10" s="36"/>
      <c r="AD10" s="35">
        <f>データ!R6</f>
        <v>2750</v>
      </c>
      <c r="AE10" s="35"/>
      <c r="AF10" s="35"/>
      <c r="AG10" s="35"/>
      <c r="AH10" s="35"/>
      <c r="AI10" s="35"/>
      <c r="AJ10" s="35"/>
      <c r="AK10" s="2"/>
      <c r="AL10" s="35">
        <f>データ!V6</f>
        <v>4611</v>
      </c>
      <c r="AM10" s="35"/>
      <c r="AN10" s="35"/>
      <c r="AO10" s="35"/>
      <c r="AP10" s="35"/>
      <c r="AQ10" s="35"/>
      <c r="AR10" s="35"/>
      <c r="AS10" s="35"/>
      <c r="AT10" s="36">
        <f>データ!W6</f>
        <v>4.96</v>
      </c>
      <c r="AU10" s="36"/>
      <c r="AV10" s="36"/>
      <c r="AW10" s="36"/>
      <c r="AX10" s="36"/>
      <c r="AY10" s="36"/>
      <c r="AZ10" s="36"/>
      <c r="BA10" s="36"/>
      <c r="BB10" s="36">
        <f>データ!X6</f>
        <v>929.64</v>
      </c>
      <c r="BC10" s="36"/>
      <c r="BD10" s="36"/>
      <c r="BE10" s="36"/>
      <c r="BF10" s="36"/>
      <c r="BG10" s="36"/>
      <c r="BH10" s="36"/>
      <c r="BI10" s="36"/>
      <c r="BJ10" s="2"/>
      <c r="BK10" s="2"/>
      <c r="BL10" s="67" t="s">
        <v>37</v>
      </c>
      <c r="BM10" s="68"/>
      <c r="BN10" s="69" t="s">
        <v>39</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28</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43</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45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10</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9</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46</v>
      </c>
      <c r="C84" s="6"/>
      <c r="D84" s="6"/>
      <c r="E84" s="6" t="s">
        <v>48</v>
      </c>
      <c r="F84" s="6" t="s">
        <v>49</v>
      </c>
      <c r="G84" s="6" t="s">
        <v>50</v>
      </c>
      <c r="H84" s="6" t="s">
        <v>42</v>
      </c>
      <c r="I84" s="6" t="s">
        <v>8</v>
      </c>
      <c r="J84" s="6" t="s">
        <v>51</v>
      </c>
      <c r="K84" s="6" t="s">
        <v>52</v>
      </c>
      <c r="L84" s="6" t="s">
        <v>32</v>
      </c>
      <c r="M84" s="6" t="s">
        <v>35</v>
      </c>
      <c r="N84" s="6" t="s">
        <v>54</v>
      </c>
      <c r="O84" s="6" t="s">
        <v>56</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IutanIguTtPd4eklUz0sTQJfQ+liZp7KmkcyNX+uM5/OSuo+OkVbxJtKPNIQ9C5NQ+YW7zmUfIq50AP9GFv9sw==" saltValue="PHmiwNn/ItBVLcpkbfY0W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60</v>
      </c>
      <c r="D3" s="16" t="s">
        <v>38</v>
      </c>
      <c r="E3" s="16" t="s">
        <v>4</v>
      </c>
      <c r="F3" s="16" t="s">
        <v>3</v>
      </c>
      <c r="G3" s="16" t="s">
        <v>24</v>
      </c>
      <c r="H3" s="71" t="s">
        <v>61</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62</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27</v>
      </c>
      <c r="AV4" s="78"/>
      <c r="AW4" s="78"/>
      <c r="AX4" s="78"/>
      <c r="AY4" s="78"/>
      <c r="AZ4" s="78"/>
      <c r="BA4" s="78"/>
      <c r="BB4" s="78"/>
      <c r="BC4" s="78"/>
      <c r="BD4" s="78"/>
      <c r="BE4" s="78"/>
      <c r="BF4" s="78" t="s">
        <v>64</v>
      </c>
      <c r="BG4" s="78"/>
      <c r="BH4" s="78"/>
      <c r="BI4" s="78"/>
      <c r="BJ4" s="78"/>
      <c r="BK4" s="78"/>
      <c r="BL4" s="78"/>
      <c r="BM4" s="78"/>
      <c r="BN4" s="78"/>
      <c r="BO4" s="78"/>
      <c r="BP4" s="78"/>
      <c r="BQ4" s="78" t="s">
        <v>14</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82058</v>
      </c>
      <c r="D6" s="19">
        <f t="shared" si="1"/>
        <v>46</v>
      </c>
      <c r="E6" s="19">
        <f t="shared" si="1"/>
        <v>17</v>
      </c>
      <c r="F6" s="19">
        <f t="shared" si="1"/>
        <v>5</v>
      </c>
      <c r="G6" s="19">
        <f t="shared" si="1"/>
        <v>0</v>
      </c>
      <c r="H6" s="19" t="str">
        <f t="shared" si="1"/>
        <v>茨城県　石岡市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78.069999999999993</v>
      </c>
      <c r="P6" s="23">
        <f t="shared" si="1"/>
        <v>6.63</v>
      </c>
      <c r="Q6" s="23">
        <f t="shared" si="1"/>
        <v>95.62</v>
      </c>
      <c r="R6" s="23">
        <f t="shared" si="1"/>
        <v>2750</v>
      </c>
      <c r="S6" s="23">
        <f t="shared" si="1"/>
        <v>69937</v>
      </c>
      <c r="T6" s="23">
        <f t="shared" si="1"/>
        <v>215.53</v>
      </c>
      <c r="U6" s="23">
        <f t="shared" si="1"/>
        <v>324.49</v>
      </c>
      <c r="V6" s="23">
        <f t="shared" si="1"/>
        <v>4611</v>
      </c>
      <c r="W6" s="23">
        <f t="shared" si="1"/>
        <v>4.96</v>
      </c>
      <c r="X6" s="23">
        <f t="shared" si="1"/>
        <v>929.64</v>
      </c>
      <c r="Y6" s="27">
        <f t="shared" ref="Y6:AH6" si="2">IF(Y7="",NA(),Y7)</f>
        <v>131.87</v>
      </c>
      <c r="Z6" s="27">
        <f t="shared" si="2"/>
        <v>126.73</v>
      </c>
      <c r="AA6" s="27">
        <f t="shared" si="2"/>
        <v>138.06</v>
      </c>
      <c r="AB6" s="27">
        <f t="shared" si="2"/>
        <v>140.24</v>
      </c>
      <c r="AC6" s="27">
        <f t="shared" si="2"/>
        <v>147.25</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22.6</v>
      </c>
      <c r="AV6" s="27">
        <f t="shared" si="4"/>
        <v>17.79</v>
      </c>
      <c r="AW6" s="27">
        <f t="shared" si="4"/>
        <v>17.399999999999999</v>
      </c>
      <c r="AX6" s="27">
        <f t="shared" si="4"/>
        <v>11.23</v>
      </c>
      <c r="AY6" s="27">
        <f t="shared" si="4"/>
        <v>27.74</v>
      </c>
      <c r="AZ6" s="27">
        <f t="shared" si="4"/>
        <v>29.13</v>
      </c>
      <c r="BA6" s="27">
        <f t="shared" si="4"/>
        <v>35.69</v>
      </c>
      <c r="BB6" s="27">
        <f t="shared" si="4"/>
        <v>38.4</v>
      </c>
      <c r="BC6" s="27">
        <f t="shared" si="4"/>
        <v>44.04</v>
      </c>
      <c r="BD6" s="27">
        <f t="shared" si="4"/>
        <v>58.25</v>
      </c>
      <c r="BE6" s="23" t="str">
        <f>IF(BE7="","",IF(BE7="-","【-】","【"&amp;SUBSTITUTE(TEXT(BE7,"#,##0.00"),"-","△")&amp;"】"))</f>
        <v>【47.19】</v>
      </c>
      <c r="BF6" s="23">
        <f t="shared" ref="BF6:BO6" si="5">IF(BF7="",NA(),BF7)</f>
        <v>0</v>
      </c>
      <c r="BG6" s="23">
        <f t="shared" si="5"/>
        <v>0</v>
      </c>
      <c r="BH6" s="23">
        <f t="shared" si="5"/>
        <v>0</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34.29</v>
      </c>
      <c r="BR6" s="27">
        <f t="shared" si="6"/>
        <v>33.67</v>
      </c>
      <c r="BS6" s="27">
        <f t="shared" si="6"/>
        <v>35.81</v>
      </c>
      <c r="BT6" s="27">
        <f t="shared" si="6"/>
        <v>37.49</v>
      </c>
      <c r="BU6" s="27">
        <f t="shared" si="6"/>
        <v>32.65</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365.18</v>
      </c>
      <c r="CC6" s="27">
        <f t="shared" si="7"/>
        <v>354.99</v>
      </c>
      <c r="CD6" s="27">
        <f t="shared" si="7"/>
        <v>371.47</v>
      </c>
      <c r="CE6" s="27">
        <f t="shared" si="7"/>
        <v>345.4</v>
      </c>
      <c r="CF6" s="27">
        <f t="shared" si="7"/>
        <v>388.33</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31.83</v>
      </c>
      <c r="CN6" s="27">
        <f t="shared" si="8"/>
        <v>33.97</v>
      </c>
      <c r="CO6" s="27">
        <f t="shared" si="8"/>
        <v>30.02</v>
      </c>
      <c r="CP6" s="27">
        <f t="shared" si="8"/>
        <v>31.44</v>
      </c>
      <c r="CQ6" s="27">
        <f t="shared" si="8"/>
        <v>31.44</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73.44</v>
      </c>
      <c r="CY6" s="27">
        <f t="shared" si="9"/>
        <v>74.680000000000007</v>
      </c>
      <c r="CZ6" s="27">
        <f t="shared" si="9"/>
        <v>74.56</v>
      </c>
      <c r="DA6" s="27">
        <f t="shared" si="9"/>
        <v>74.47</v>
      </c>
      <c r="DB6" s="27">
        <f t="shared" si="9"/>
        <v>74.540000000000006</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3.34</v>
      </c>
      <c r="DJ6" s="27">
        <f t="shared" si="10"/>
        <v>6.47</v>
      </c>
      <c r="DK6" s="27">
        <f t="shared" si="10"/>
        <v>9.5500000000000007</v>
      </c>
      <c r="DL6" s="27">
        <f t="shared" si="10"/>
        <v>12.45</v>
      </c>
      <c r="DM6" s="27">
        <f t="shared" si="10"/>
        <v>15.29</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15">
      <c r="A7" s="14"/>
      <c r="B7" s="20">
        <v>2024</v>
      </c>
      <c r="C7" s="20">
        <v>82058</v>
      </c>
      <c r="D7" s="20">
        <v>46</v>
      </c>
      <c r="E7" s="20">
        <v>17</v>
      </c>
      <c r="F7" s="20">
        <v>5</v>
      </c>
      <c r="G7" s="20">
        <v>0</v>
      </c>
      <c r="H7" s="20" t="s">
        <v>96</v>
      </c>
      <c r="I7" s="20" t="s">
        <v>97</v>
      </c>
      <c r="J7" s="20" t="s">
        <v>98</v>
      </c>
      <c r="K7" s="20" t="s">
        <v>99</v>
      </c>
      <c r="L7" s="20" t="s">
        <v>100</v>
      </c>
      <c r="M7" s="20" t="s">
        <v>101</v>
      </c>
      <c r="N7" s="24" t="s">
        <v>102</v>
      </c>
      <c r="O7" s="24">
        <v>78.069999999999993</v>
      </c>
      <c r="P7" s="24">
        <v>6.63</v>
      </c>
      <c r="Q7" s="24">
        <v>95.62</v>
      </c>
      <c r="R7" s="24">
        <v>2750</v>
      </c>
      <c r="S7" s="24">
        <v>69937</v>
      </c>
      <c r="T7" s="24">
        <v>215.53</v>
      </c>
      <c r="U7" s="24">
        <v>324.49</v>
      </c>
      <c r="V7" s="24">
        <v>4611</v>
      </c>
      <c r="W7" s="24">
        <v>4.96</v>
      </c>
      <c r="X7" s="24">
        <v>929.64</v>
      </c>
      <c r="Y7" s="24">
        <v>131.87</v>
      </c>
      <c r="Z7" s="24">
        <v>126.73</v>
      </c>
      <c r="AA7" s="24">
        <v>138.06</v>
      </c>
      <c r="AB7" s="24">
        <v>140.24</v>
      </c>
      <c r="AC7" s="24">
        <v>147.25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22.6</v>
      </c>
      <c r="AV7" s="24">
        <v>17.79</v>
      </c>
      <c r="AW7" s="24">
        <v>17.399999999999999</v>
      </c>
      <c r="AX7" s="24">
        <v>11.23</v>
      </c>
      <c r="AY7" s="24">
        <v>27.74</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34.29</v>
      </c>
      <c r="BR7" s="24">
        <v>33.67</v>
      </c>
      <c r="BS7" s="24">
        <v>35.81</v>
      </c>
      <c r="BT7" s="24">
        <v>37.49</v>
      </c>
      <c r="BU7" s="24">
        <v>32.65</v>
      </c>
      <c r="BV7" s="24">
        <v>57.08</v>
      </c>
      <c r="BW7" s="24">
        <v>56.26</v>
      </c>
      <c r="BX7" s="24">
        <v>52.94</v>
      </c>
      <c r="BY7" s="24">
        <v>52.05</v>
      </c>
      <c r="BZ7" s="24">
        <v>47.96</v>
      </c>
      <c r="CA7" s="24">
        <v>54.51</v>
      </c>
      <c r="CB7" s="24">
        <v>365.18</v>
      </c>
      <c r="CC7" s="24">
        <v>354.99</v>
      </c>
      <c r="CD7" s="24">
        <v>371.47</v>
      </c>
      <c r="CE7" s="24">
        <v>345.4</v>
      </c>
      <c r="CF7" s="24">
        <v>388.33</v>
      </c>
      <c r="CG7" s="24">
        <v>274.99</v>
      </c>
      <c r="CH7" s="24">
        <v>282.08999999999997</v>
      </c>
      <c r="CI7" s="24">
        <v>303.27999999999997</v>
      </c>
      <c r="CJ7" s="24">
        <v>301.86</v>
      </c>
      <c r="CK7" s="24">
        <v>325.85000000000002</v>
      </c>
      <c r="CL7" s="24">
        <v>286.33</v>
      </c>
      <c r="CM7" s="24">
        <v>31.83</v>
      </c>
      <c r="CN7" s="24">
        <v>33.97</v>
      </c>
      <c r="CO7" s="24">
        <v>30.02</v>
      </c>
      <c r="CP7" s="24">
        <v>31.44</v>
      </c>
      <c r="CQ7" s="24">
        <v>31.44</v>
      </c>
      <c r="CR7" s="24">
        <v>54.83</v>
      </c>
      <c r="CS7" s="24">
        <v>66.53</v>
      </c>
      <c r="CT7" s="24">
        <v>52.35</v>
      </c>
      <c r="CU7" s="24">
        <v>46.25</v>
      </c>
      <c r="CV7" s="24">
        <v>45.32</v>
      </c>
      <c r="CW7" s="24">
        <v>49.92</v>
      </c>
      <c r="CX7" s="24">
        <v>73.44</v>
      </c>
      <c r="CY7" s="24">
        <v>74.680000000000007</v>
      </c>
      <c r="CZ7" s="24">
        <v>74.56</v>
      </c>
      <c r="DA7" s="24">
        <v>74.47</v>
      </c>
      <c r="DB7" s="24">
        <v>74.540000000000006</v>
      </c>
      <c r="DC7" s="24">
        <v>84.7</v>
      </c>
      <c r="DD7" s="24">
        <v>84.67</v>
      </c>
      <c r="DE7" s="24">
        <v>84.39</v>
      </c>
      <c r="DF7" s="24">
        <v>83.96</v>
      </c>
      <c r="DG7" s="24">
        <v>83.54</v>
      </c>
      <c r="DH7" s="24">
        <v>87.8</v>
      </c>
      <c r="DI7" s="24">
        <v>3.34</v>
      </c>
      <c r="DJ7" s="24">
        <v>6.47</v>
      </c>
      <c r="DK7" s="24">
        <v>9.5500000000000007</v>
      </c>
      <c r="DL7" s="24">
        <v>12.45</v>
      </c>
      <c r="DM7" s="24">
        <v>15.29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2025-12-23T06:17:37Z</dcterms:created>
  <dcterms:modified xsi:type="dcterms:W3CDTF">2026-02-26T06:47:12Z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2026-01-27T04:47:40Z</vt:filetime>
  </property>
</Properties>
</file>