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A9AFE6A0-CBD4-431C-AD05-DEF8DF17109B}" xr6:coauthVersionLast="47" xr6:coauthVersionMax="47" xr10:uidLastSave="{00000000-0000-0000-0000-000000000000}"/>
  <workbookProtection workbookAlgorithmName="SHA-512" workbookHashValue="DUEH96si3KDlwN8WhZZImGTjPUGKD1j/80/AKplCGrTYVIGvvjEUemIcm1dfDUgXh4EsNC+M8vhcPaLlM+CROQ==" workbookSaltValue="1JyfRKh98DfXuOZek2nkt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<sst xmlns="http://schemas.openxmlformats.org/spreadsheetml/2006/main" count="228" uniqueCount="111">
  <si>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</si>
  <si>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</si>
  <si>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</si>
  <si>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</si>
  <si>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</si>
  <si>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</si>
  <si>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</si>
  <si>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</si>
  <si>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</si>
  <si>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</si>
  <si>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</si>
  <si>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①経常収支比率　②累積欠損金比率
　経常収支比率は、昨年度及び類似団体平均値に比べ低い数値となっており、物価高騰や人件費の上昇による営業費用の増や老朽施設の修繕費の増、地下水の取水量の減による受水費の増等が要因である。今後も収益の大幅な増加が見込めないことから、費用の削減や事業の効率化を図る必要がある。また、当年度より欠損金が生じ、水道事業単体による経営が難しくなっていることから、財源について検討をする必要がある。
③流動比率　④企業債残高帯給水収益比率　⑤料金回収率
　流動比率及び料金回収率は、類似団体平均値と比較して低い数値となっている。今後も営業費用の上昇が懸念され、水道料金のみで賄うことは困難であることから、老朽管の更新等には企業債を活用し、水道料金の値上げの検討をするなど、現金の確保を維持することを目指していく。
⑥給水原価　⑦施設利用率　⑧有収率　
　給水原価は、依然として類似団体平均値と比較して高い数値となっている。受水費等の経常費用の高止まりや有収率が類似団体平均値と比較して低い数値となっており、取水量の低下や山地を抱える地理的要件等が考えられる。また、施設利用率が高い数値となっているのは有収率の低水準によるものであり、有収率は事業経営に直結するものであるため、施設の更新を進めるなど改善が図れるよう検討していく。</t>
    <rPh sb="1" eb="7">
      <t>ケイジョウシュウシヒリツ</t>
    </rPh>
    <rPh sb="18" eb="24">
      <t>ケイジョウシュウシヒリツ</t>
    </rPh>
    <rPh sb="26" eb="29">
      <t>サクネンド</t>
    </rPh>
    <rPh sb="29" eb="30">
      <t>オヨ</t>
    </rPh>
    <rPh sb="31" eb="38">
      <t>ルイジダンタイヘイキンチ</t>
    </rPh>
    <rPh sb="39" eb="40">
      <t>クラ</t>
    </rPh>
    <rPh sb="41" eb="42">
      <t>ヒク</t>
    </rPh>
    <rPh sb="43" eb="45">
      <t>スウチ</t>
    </rPh>
    <rPh sb="71" eb="72">
      <t>ゾウ</t>
    </rPh>
    <rPh sb="73" eb="77">
      <t>ロウキュウシセツ</t>
    </rPh>
    <rPh sb="78" eb="80">
      <t>シュウゼン</t>
    </rPh>
    <rPh sb="80" eb="81">
      <t>ヒ</t>
    </rPh>
    <rPh sb="82" eb="83">
      <t>ゾウ</t>
    </rPh>
    <rPh sb="84" eb="87">
      <t>チカスイ</t>
    </rPh>
    <rPh sb="88" eb="91">
      <t>シュスイリョウ</t>
    </rPh>
    <rPh sb="92" eb="93">
      <t>ゲン</t>
    </rPh>
    <rPh sb="96" eb="99">
      <t>ジュスイヒ</t>
    </rPh>
    <rPh sb="100" eb="101">
      <t>ゾウ</t>
    </rPh>
    <rPh sb="101" eb="102">
      <t>トウ</t>
    </rPh>
    <rPh sb="103" eb="105">
      <t>ヨウイン</t>
    </rPh>
    <rPh sb="109" eb="111">
      <t>コンゴ</t>
    </rPh>
    <rPh sb="112" eb="114">
      <t>シュウエキ</t>
    </rPh>
    <rPh sb="115" eb="117">
      <t>オオハバ</t>
    </rPh>
    <rPh sb="118" eb="120">
      <t>ゾウカ</t>
    </rPh>
    <rPh sb="121" eb="123">
      <t>ミコ</t>
    </rPh>
    <rPh sb="131" eb="133">
      <t>ヒヨウ</t>
    </rPh>
    <rPh sb="134" eb="136">
      <t>サクゲン</t>
    </rPh>
    <rPh sb="137" eb="139">
      <t>ジギョウ</t>
    </rPh>
    <rPh sb="140" eb="143">
      <t>コウリツカ</t>
    </rPh>
    <rPh sb="144" eb="145">
      <t>ハカ</t>
    </rPh>
    <rPh sb="146" eb="148">
      <t>ヒツヨウ</t>
    </rPh>
    <rPh sb="155" eb="158">
      <t>トウネンド</t>
    </rPh>
    <rPh sb="160" eb="163">
      <t>ケッソンキン</t>
    </rPh>
    <rPh sb="164" eb="165">
      <t>ショウ</t>
    </rPh>
    <rPh sb="167" eb="171">
      <t>スイドウジギョウ</t>
    </rPh>
    <rPh sb="171" eb="173">
      <t>タンタイ</t>
    </rPh>
    <rPh sb="176" eb="178">
      <t>ケイエイ</t>
    </rPh>
    <rPh sb="179" eb="180">
      <t>ムズカ</t>
    </rPh>
    <rPh sb="192" eb="194">
      <t>ザイゲン</t>
    </rPh>
    <rPh sb="198" eb="200">
      <t>ケントウ</t>
    </rPh>
    <rPh sb="203" eb="205">
      <t>ヒツヨウ</t>
    </rPh>
    <rPh sb="211" eb="215">
      <t>リュウドウヒリツ</t>
    </rPh>
    <rPh sb="217" eb="229">
      <t>キギョウサイザンダカタイキュウスイシュウエキヒリツ</t>
    </rPh>
    <rPh sb="231" eb="236">
      <t>リョウキンカイシュウリツ</t>
    </rPh>
    <rPh sb="238" eb="242">
      <t>リュウドウヒリツ</t>
    </rPh>
    <rPh sb="242" eb="243">
      <t>オヨ</t>
    </rPh>
    <rPh sb="244" eb="249">
      <t>リョウキンカイシュウリツ</t>
    </rPh>
    <rPh sb="251" eb="258">
      <t>ルイジダンタイヘイキンチ</t>
    </rPh>
    <rPh sb="259" eb="261">
      <t>ヒカク</t>
    </rPh>
    <rPh sb="263" eb="264">
      <t>ヒク</t>
    </rPh>
    <rPh sb="265" eb="267">
      <t>スウチ</t>
    </rPh>
    <rPh sb="274" eb="276">
      <t>コンゴ</t>
    </rPh>
    <rPh sb="277" eb="281">
      <t>エイギョウヒヨウ</t>
    </rPh>
    <rPh sb="282" eb="284">
      <t>ジョウショウ</t>
    </rPh>
    <rPh sb="285" eb="287">
      <t>ケネン</t>
    </rPh>
    <rPh sb="290" eb="294">
      <t>スイドウリョウキン</t>
    </rPh>
    <rPh sb="297" eb="298">
      <t>マカナ</t>
    </rPh>
    <rPh sb="302" eb="304">
      <t>コンナン</t>
    </rPh>
    <rPh sb="312" eb="315">
      <t>ロウキュウカン</t>
    </rPh>
    <rPh sb="316" eb="318">
      <t>コウシン</t>
    </rPh>
    <rPh sb="318" eb="319">
      <t>トウ</t>
    </rPh>
    <rPh sb="321" eb="324">
      <t>キギョウサイ</t>
    </rPh>
    <rPh sb="325" eb="327">
      <t>カツヨウ</t>
    </rPh>
    <rPh sb="329" eb="333">
      <t>スイドウリョウキン</t>
    </rPh>
    <rPh sb="334" eb="336">
      <t>ネア</t>
    </rPh>
    <rPh sb="338" eb="340">
      <t>ケントウ</t>
    </rPh>
    <rPh sb="346" eb="348">
      <t>ゲンキン</t>
    </rPh>
    <rPh sb="349" eb="351">
      <t>カクホ</t>
    </rPh>
    <rPh sb="352" eb="354">
      <t>イジ</t>
    </rPh>
    <rPh sb="359" eb="361">
      <t>メザ</t>
    </rPh>
    <rPh sb="368" eb="372">
      <t>キュウスイゲンカ</t>
    </rPh>
    <rPh sb="374" eb="379">
      <t>シセツリヨウリツ</t>
    </rPh>
    <rPh sb="381" eb="384">
      <t>ユウシュウリツ</t>
    </rPh>
    <rPh sb="387" eb="391">
      <t>キュウスイゲンカ</t>
    </rPh>
    <rPh sb="393" eb="395">
      <t>イゼン</t>
    </rPh>
    <rPh sb="398" eb="405">
      <t>ルイジダンタイヘイキンチ</t>
    </rPh>
    <rPh sb="406" eb="408">
      <t>ヒカク</t>
    </rPh>
    <rPh sb="410" eb="411">
      <t>タカ</t>
    </rPh>
    <rPh sb="412" eb="414">
      <t>スウチ</t>
    </rPh>
    <rPh sb="421" eb="425">
      <t>ジュスイヒトウ</t>
    </rPh>
    <rPh sb="426" eb="428">
      <t>ケイジョウ</t>
    </rPh>
    <rPh sb="429" eb="430">
      <t>ヨウ</t>
    </rPh>
    <rPh sb="431" eb="433">
      <t>タカド</t>
    </rPh>
    <rPh sb="436" eb="439">
      <t>ユウシュウリツ</t>
    </rPh>
    <rPh sb="444" eb="447">
      <t>ヘイキンチ</t>
    </rPh>
    <rPh sb="448" eb="450">
      <t>ヒカク</t>
    </rPh>
    <rPh sb="452" eb="453">
      <t>ヒク</t>
    </rPh>
    <rPh sb="454" eb="456">
      <t>スウチ</t>
    </rPh>
    <rPh sb="463" eb="466">
      <t>シュスイリョウ</t>
    </rPh>
    <rPh sb="467" eb="469">
      <t>テイカ</t>
    </rPh>
    <rPh sb="470" eb="472">
      <t>サンチ</t>
    </rPh>
    <rPh sb="473" eb="474">
      <t>カカ</t>
    </rPh>
    <rPh sb="476" eb="479">
      <t>チリテキ</t>
    </rPh>
    <rPh sb="479" eb="481">
      <t>ヨウケン</t>
    </rPh>
    <rPh sb="481" eb="482">
      <t>トウ</t>
    </rPh>
    <rPh sb="483" eb="484">
      <t>カンガ</t>
    </rPh>
    <rPh sb="492" eb="497">
      <t>シセツリヨウリツ</t>
    </rPh>
    <rPh sb="498" eb="499">
      <t>タカ</t>
    </rPh>
    <rPh sb="500" eb="502">
      <t>スウチ</t>
    </rPh>
    <rPh sb="510" eb="513">
      <t>ユウシュウリツ</t>
    </rPh>
    <rPh sb="514" eb="517">
      <t>テイスイジュン</t>
    </rPh>
    <rPh sb="558" eb="560">
      <t>カイゼン</t>
    </rPh>
    <rPh sb="561" eb="562">
      <t>ハカ</t>
    </rPh>
    <rPh sb="566" eb="568">
      <t>ケントウ</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</si>
  <si>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</si>
  <si>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</si>
  <si>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</si>
  <si>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</si>
  <si>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</si>
  <si>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</si>
  <si>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</si>
  <si>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</si>
  <si>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</si>
  <si>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</si>
  <si>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</si>
  <si>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</si>
  <si>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</si>
  <si>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</si>
  <si>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</si>
  <si>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</si>
  <si>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</si>
  <si>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</si>
  <si>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</si>
  <si>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</si>
  <si>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</si>
  <si>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</si>
  <si>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</si>
  <si>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</si>
  <si>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</si>
  <si>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</si>
  <si>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</si>
  <si>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</si>
  <si>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</si>
  <si>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</si>
  <si>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</si>
  <si>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</si>
  <si>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</si>
  <si>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</si>
  <si>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</si>
  <si>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</si>
  <si>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</si>
  <si>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</si>
  <si>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</si>
  <si>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</si>
  <si>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</si>
  <si>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</si>
  <si>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</si>
  <si>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</si>
  <si>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</si>
  <si>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</si>
  <si>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</si>
  <si>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</si>
  <si>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</si>
  <si>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</si>
  <si>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</si>
  <si>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</si>
  <si>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</si>
  <si>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</si>
  <si>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</si>
  <si>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</si>
  <si>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</si>
  <si>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</si>
  <si>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</si>
  <si>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</si>
  <si>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</si>
  <si>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</si>
  <si>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</si>
  <si>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</si>
  <si>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</si>
  <si>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</si>
  <si>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</si>
  <si>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</si>
  <si>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</si>
  <si>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</si>
  <si>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</si>
  <si>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</si>
  <si>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</si>
  <si>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</si>
  <si>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</si>
  <si>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</si>
  <si>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</si>
  <si>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</si>
  <si>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</si>
  <si>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</si>
  <si>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</si>
  <si>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</si>
  <si>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石岡市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</si>
  <si>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</si>
  <si>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</si>
  <si>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</si>
  <si>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</si>
  <si>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</si>
  <si>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</si>
  <si>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</si>
  <si>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</si>
  <si>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</si>
  <si>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</si>
  <si>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</si>
  <si>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</si>
  <si>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</si>
  <si>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</si>
  <si>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有収率について、類似団体平均値や全国平均値と比較して低い状況が続いている。これは、給水原価を引き上げる要因ともなっていることから、有収率の改善は喫緊の課題である。
　近年の物価高騰等の影響による経常費用の増加、老朽化施設の更新修繕の増、人件費の増、取水量の低下による受水費の増により、経営の持続が困難な状況となっている。また、人事異動や人材の流出により、企業職員の育成、確保も進んでいない。
　これらのことから、中長期基本計画や経営戦略に基づき事業の計画的・効率的な運営に努めるとともに、将来の事業継続に向けて、民間活力の導入や他水道事業体との広域化、施設の統廃合等の再編を推進し、経営改善を図る必要がある。</t>
    <rPh sb="1" eb="4">
      <t>ユウシュウリツ</t>
    </rPh>
    <rPh sb="9" eb="16">
      <t>ルイジダンタイヘイキンチ</t>
    </rPh>
    <rPh sb="17" eb="22">
      <t>ゼンコクヘイキンチ</t>
    </rPh>
    <rPh sb="23" eb="25">
      <t>ヒカク</t>
    </rPh>
    <rPh sb="27" eb="28">
      <t>ヒク</t>
    </rPh>
    <rPh sb="29" eb="31">
      <t>ジョウキョウ</t>
    </rPh>
    <rPh sb="32" eb="33">
      <t>ツヅ</t>
    </rPh>
    <rPh sb="42" eb="46">
      <t>キュウスイゲンカ</t>
    </rPh>
    <rPh sb="47" eb="48">
      <t>ヒ</t>
    </rPh>
    <rPh sb="49" eb="50">
      <t>ア</t>
    </rPh>
    <rPh sb="52" eb="54">
      <t>ヨウイン</t>
    </rPh>
    <rPh sb="66" eb="69">
      <t>ユウシュウリツ</t>
    </rPh>
    <rPh sb="70" eb="72">
      <t>カイゼン</t>
    </rPh>
    <rPh sb="73" eb="75">
      <t>キッキン</t>
    </rPh>
    <rPh sb="76" eb="78">
      <t>カダイ</t>
    </rPh>
    <rPh sb="84" eb="86">
      <t>キンネン</t>
    </rPh>
    <rPh sb="87" eb="91">
      <t>ブッカコウトウ</t>
    </rPh>
    <rPh sb="91" eb="92">
      <t>トウ</t>
    </rPh>
    <rPh sb="93" eb="95">
      <t>エイキョウ</t>
    </rPh>
    <rPh sb="98" eb="102">
      <t>ケイジョウヒヨウ</t>
    </rPh>
    <rPh sb="103" eb="105">
      <t>ゾウカ</t>
    </rPh>
    <rPh sb="106" eb="111">
      <t>ロウキュウカシセツ</t>
    </rPh>
    <rPh sb="112" eb="114">
      <t>コウシン</t>
    </rPh>
    <rPh sb="114" eb="116">
      <t>シュウゼン</t>
    </rPh>
    <rPh sb="117" eb="118">
      <t>ゾウ</t>
    </rPh>
    <rPh sb="119" eb="122">
      <t>ジンケンヒ</t>
    </rPh>
    <rPh sb="123" eb="124">
      <t>ゾウ</t>
    </rPh>
    <rPh sb="125" eb="128">
      <t>シュスイリョウ</t>
    </rPh>
    <rPh sb="129" eb="131">
      <t>テイカ</t>
    </rPh>
    <rPh sb="134" eb="137">
      <t>ジュスイヒ</t>
    </rPh>
    <rPh sb="138" eb="139">
      <t>ゾウ</t>
    </rPh>
    <rPh sb="143" eb="145">
      <t>ケイエイ</t>
    </rPh>
    <rPh sb="146" eb="148">
      <t>ジゾク</t>
    </rPh>
    <rPh sb="149" eb="151">
      <t>コンナン</t>
    </rPh>
    <rPh sb="152" eb="154">
      <t>ジョウキョウ</t>
    </rPh>
    <rPh sb="164" eb="168">
      <t>ジンジイドウ</t>
    </rPh>
    <rPh sb="169" eb="171">
      <t>ジンザイ</t>
    </rPh>
    <rPh sb="172" eb="174">
      <t>リュウシュツ</t>
    </rPh>
    <rPh sb="178" eb="182">
      <t>キギョウショクイン</t>
    </rPh>
    <rPh sb="183" eb="185">
      <t>イクセイ</t>
    </rPh>
    <rPh sb="186" eb="188">
      <t>カクホ</t>
    </rPh>
    <rPh sb="189" eb="190">
      <t>スス</t>
    </rPh>
    <rPh sb="207" eb="210">
      <t>チュウチョウキ</t>
    </rPh>
    <rPh sb="210" eb="212">
      <t>キホン</t>
    </rPh>
    <rPh sb="212" eb="214">
      <t>ケイカク</t>
    </rPh>
    <rPh sb="215" eb="219">
      <t>ケイエイセンリャク</t>
    </rPh>
    <rPh sb="220" eb="221">
      <t>モト</t>
    </rPh>
    <rPh sb="223" eb="225">
      <t>ジギョウ</t>
    </rPh>
    <rPh sb="226" eb="229">
      <t>ケイカクテキ</t>
    </rPh>
    <rPh sb="230" eb="233">
      <t>コウリツテキ</t>
    </rPh>
    <rPh sb="234" eb="236">
      <t>ウンエイ</t>
    </rPh>
    <rPh sb="237" eb="238">
      <t>ツト</t>
    </rPh>
    <rPh sb="245" eb="247">
      <t>ショウライ</t>
    </rPh>
    <rPh sb="248" eb="252">
      <t>ジギョウケイゾク</t>
    </rPh>
    <rPh sb="253" eb="254">
      <t>ム</t>
    </rPh>
    <rPh sb="257" eb="261">
      <t>ミンカンカツリョク</t>
    </rPh>
    <rPh sb="262" eb="264">
      <t>ドウニュウ</t>
    </rPh>
    <rPh sb="265" eb="268">
      <t>タスイドウ</t>
    </rPh>
    <rPh sb="268" eb="271">
      <t>ジギョウタイ</t>
    </rPh>
    <rPh sb="273" eb="276">
      <t>コウイキカ</t>
    </rPh>
    <rPh sb="277" eb="279">
      <t>シセツ</t>
    </rPh>
    <rPh sb="280" eb="284">
      <t>トウハイゴウトウ</t>
    </rPh>
    <rPh sb="285" eb="287">
      <t>サイヘン</t>
    </rPh>
    <rPh sb="288" eb="290">
      <t>スイシン</t>
    </rPh>
    <rPh sb="292" eb="296">
      <t>ケイエイカイゼン</t>
    </rPh>
    <rPh sb="297" eb="298">
      <t>ハカ</t>
    </rPh>
    <rPh sb="299" eb="301">
      <t>ヒツヨウ</t>
    </rPh>
    <phoneticPr fontId="1"/>
  </si>
  <si>
    <t>①有形固定資産減価償却率
　類似団体平均値と比較して高い数値となっている。これは施設の老朽化が進んでいる状態を表している。計画的な更新を図るとともに施設の統廃合等の再編を推進していく。
②管路経年化率
　類似団体平均値と比較して高い数値となっている。簡易水道時代の管路が更新時期となったことによる。今後、耐用年数を迎える管路は増加していくことから、計画的に更新を図っていく必要がある。
③管路更新率
　管路更新率は、類似団体平均値より低い数値となっている。管路更新には多額の費用を必要とすることから、道路工事等とあわせて実施することでコストの縮減に努めながら、計画的な更新を図る必要がある。</t>
    <rPh sb="1" eb="3">
      <t>ユウケイ</t>
    </rPh>
    <rPh sb="3" eb="5">
      <t>コテイ</t>
    </rPh>
    <rPh sb="5" eb="7">
      <t>シサン</t>
    </rPh>
    <rPh sb="7" eb="11">
      <t>ゲンカショウキャク</t>
    </rPh>
    <rPh sb="11" eb="12">
      <t>リツ</t>
    </rPh>
    <rPh sb="14" eb="21">
      <t>ルイジダンタイヘイキンチ</t>
    </rPh>
    <rPh sb="22" eb="24">
      <t>ヒカク</t>
    </rPh>
    <rPh sb="26" eb="27">
      <t>タカ</t>
    </rPh>
    <rPh sb="28" eb="30">
      <t>スウチ</t>
    </rPh>
    <rPh sb="40" eb="42">
      <t>シセツ</t>
    </rPh>
    <rPh sb="43" eb="46">
      <t>ロウキュウカ</t>
    </rPh>
    <rPh sb="47" eb="48">
      <t>スス</t>
    </rPh>
    <rPh sb="52" eb="54">
      <t>ジョウタイ</t>
    </rPh>
    <rPh sb="55" eb="56">
      <t>アラワ</t>
    </rPh>
    <rPh sb="85" eb="87">
      <t>スイシン</t>
    </rPh>
    <rPh sb="94" eb="96">
      <t>カンロ</t>
    </rPh>
    <rPh sb="96" eb="99">
      <t>ケイネンカ</t>
    </rPh>
    <rPh sb="99" eb="100">
      <t>リツ</t>
    </rPh>
    <rPh sb="102" eb="109">
      <t>ルイジダンタイヘイキンチ</t>
    </rPh>
    <rPh sb="110" eb="112">
      <t>ヒカク</t>
    </rPh>
    <rPh sb="114" eb="115">
      <t>タカ</t>
    </rPh>
    <rPh sb="116" eb="118">
      <t>スウチ</t>
    </rPh>
    <rPh sb="125" eb="129">
      <t>カンイスイドウ</t>
    </rPh>
    <rPh sb="129" eb="131">
      <t>ジダイ</t>
    </rPh>
    <rPh sb="132" eb="134">
      <t>カンロ</t>
    </rPh>
    <rPh sb="135" eb="139">
      <t>コウシンジキ</t>
    </rPh>
    <rPh sb="149" eb="151">
      <t>コンゴ</t>
    </rPh>
    <rPh sb="152" eb="156">
      <t>タイヨウネンスウ</t>
    </rPh>
    <rPh sb="157" eb="158">
      <t>ムカ</t>
    </rPh>
    <rPh sb="160" eb="162">
      <t>カンロ</t>
    </rPh>
    <rPh sb="163" eb="165">
      <t>ゾウカ</t>
    </rPh>
    <rPh sb="174" eb="177">
      <t>ケイカクテキ</t>
    </rPh>
    <rPh sb="178" eb="180">
      <t>コウシン</t>
    </rPh>
    <rPh sb="181" eb="182">
      <t>ハカ</t>
    </rPh>
    <rPh sb="186" eb="188">
      <t>ヒツヨウ</t>
    </rPh>
    <rPh sb="194" eb="196">
      <t>カンロ</t>
    </rPh>
    <rPh sb="196" eb="199">
      <t>コウシンリツ</t>
    </rPh>
    <rPh sb="201" eb="203">
      <t>カンロ</t>
    </rPh>
    <rPh sb="205" eb="206">
      <t>リツ</t>
    </rPh>
    <rPh sb="228" eb="232">
      <t>カンロコウシン</t>
    </rPh>
    <rPh sb="250" eb="254">
      <t>ドウロコウジ</t>
    </rPh>
    <rPh sb="254" eb="255">
      <t>トウ</t>
    </rPh>
    <rPh sb="260" eb="262">
      <t>ジッシ</t>
    </rPh>
    <rPh sb="271" eb="273">
      <t>シュクゲン</t>
    </rPh>
    <rPh sb="274" eb="275">
      <t>ツト</t>
    </rPh>
    <rPh sb="284" eb="286">
      <t>コウシン</t>
    </rPh>
    <rPh sb="287" eb="288">
      <t>ハカ</t>
    </rPh>
    <rPh sb="289" eb="29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</si>
</sst>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0.26</c:v>
                </c:pt>
                <c:pt idx="2">
                  <c:v>0.59</c:v>
                </c:pt>
                <c:pt idx="3">
                  <c:v>0.1</c:v>
                </c:pt>
                <c:pt idx="4">
                  <c:v>0.06</c:v>
                </c:pt>
              </c:numCache>
            </c:numRef>
          </c:val>
          <c:extLst>
            <c:ext xmlns:c16="http://schemas.microsoft.com/office/drawing/2014/chart" uri="{C3380CC4-5D6E-409C-BE32-E72D297353CC}">
              <c16:uniqueId val="{00000000-77B4-4EBE-A6A9-603A7FB109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7B4-4EBE-A6A9-603A7FB109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73.75</c:v>
                </c:pt>
                <c:pt idx="1">
                  <c:v>73.78</c:v>
                </c:pt>
                <c:pt idx="2">
                  <c:v>73.2</c:v>
                </c:pt>
                <c:pt idx="3">
                  <c:v>73.150000000000006</c:v>
                </c:pt>
                <c:pt idx="4">
                  <c:v>73.540000000000006</c:v>
                </c:pt>
              </c:numCache>
            </c:numRef>
          </c:val>
          <c:extLst>
            <c:ext xmlns:c16="http://schemas.microsoft.com/office/drawing/2014/chart" uri="{C3380CC4-5D6E-409C-BE32-E72D297353CC}">
              <c16:uniqueId val="{00000000-6728-4EFB-BEDE-31FD559992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728-4EFB-BEDE-31FD559992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77.849999999999994</c:v>
                </c:pt>
                <c:pt idx="1">
                  <c:v>77.03</c:v>
                </c:pt>
                <c:pt idx="2">
                  <c:v>75.680000000000007</c:v>
                </c:pt>
                <c:pt idx="3">
                  <c:v>74.55</c:v>
                </c:pt>
                <c:pt idx="4">
                  <c:v>74.239999999999995</c:v>
                </c:pt>
              </c:numCache>
            </c:numRef>
          </c:val>
          <c:extLst>
            <c:ext xmlns:c16="http://schemas.microsoft.com/office/drawing/2014/chart" uri="{C3380CC4-5D6E-409C-BE32-E72D297353CC}">
              <c16:uniqueId val="{00000000-B90E-4346-BED6-6442F78DDB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90E-4346-BED6-6442F78DDB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107.83</c:v>
                </c:pt>
                <c:pt idx="1">
                  <c:v>109.13</c:v>
                </c:pt>
                <c:pt idx="2">
                  <c:v>102.6</c:v>
                </c:pt>
                <c:pt idx="3">
                  <c:v>92.62</c:v>
                </c:pt>
                <c:pt idx="4">
                  <c:v>90.01</c:v>
                </c:pt>
              </c:numCache>
            </c:numRef>
          </c:val>
          <c:extLst>
            <c:ext xmlns:c16="http://schemas.microsoft.com/office/drawing/2014/chart" uri="{C3380CC4-5D6E-409C-BE32-E72D297353CC}">
              <c16:uniqueId val="{00000000-7637-4BC4-BD80-DAE39FDFC0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637-4BC4-BD80-DAE39FDFC0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57.16</c:v>
                </c:pt>
                <c:pt idx="1">
                  <c:v>58.13</c:v>
                </c:pt>
                <c:pt idx="2">
                  <c:v>58.46</c:v>
                </c:pt>
                <c:pt idx="3">
                  <c:v>59.53</c:v>
                </c:pt>
                <c:pt idx="4">
                  <c:v>60.17</c:v>
                </c:pt>
              </c:numCache>
            </c:numRef>
          </c:val>
          <c:extLst>
            <c:ext xmlns:c16="http://schemas.microsoft.com/office/drawing/2014/chart" uri="{C3380CC4-5D6E-409C-BE32-E72D297353CC}">
              <c16:uniqueId val="{00000000-F4F1-420C-984D-CFBD6291D7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4F1-420C-984D-CFBD6291D7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10.68</c:v>
                </c:pt>
                <c:pt idx="1">
                  <c:v>10.67</c:v>
                </c:pt>
                <c:pt idx="2">
                  <c:v>10.66</c:v>
                </c:pt>
                <c:pt idx="3">
                  <c:v>27.71</c:v>
                </c:pt>
                <c:pt idx="4">
                  <c:v>36.770000000000003</c:v>
                </c:pt>
              </c:numCache>
            </c:numRef>
          </c:val>
          <c:extLst>
            <c:ext xmlns:c16="http://schemas.microsoft.com/office/drawing/2014/chart" uri="{C3380CC4-5D6E-409C-BE32-E72D297353CC}">
              <c16:uniqueId val="{00000000-E51E-4E78-96AB-BD53C676A8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51E-4E78-96AB-BD53C676A8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4.8499999999999996</c:v>
                </c:pt>
              </c:numCache>
            </c:numRef>
          </c:val>
          <c:extLst>
            <c:ext xmlns:c16="http://schemas.microsoft.com/office/drawing/2014/chart" uri="{C3380CC4-5D6E-409C-BE32-E72D297353CC}">
              <c16:uniqueId val="{00000000-EB21-4978-A502-36402CF20A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B21-4978-A502-36402CF20A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341.77</c:v>
                </c:pt>
                <c:pt idx="1">
                  <c:v>314.81</c:v>
                </c:pt>
                <c:pt idx="2">
                  <c:v>280.10000000000002</c:v>
                </c:pt>
                <c:pt idx="3">
                  <c:v>286.05</c:v>
                </c:pt>
                <c:pt idx="4">
                  <c:v>274.18</c:v>
                </c:pt>
              </c:numCache>
            </c:numRef>
          </c:val>
          <c:extLst>
            <c:ext xmlns:c16="http://schemas.microsoft.com/office/drawing/2014/chart" uri="{C3380CC4-5D6E-409C-BE32-E72D297353CC}">
              <c16:uniqueId val="{00000000-BBD4-4852-B145-D7C2D30F1F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BD4-4852-B145-D7C2D30F1F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273.2</c:v>
                </c:pt>
                <c:pt idx="1">
                  <c:v>268.26</c:v>
                </c:pt>
                <c:pt idx="2">
                  <c:v>277.75</c:v>
                </c:pt>
                <c:pt idx="3">
                  <c:v>288.14</c:v>
                </c:pt>
                <c:pt idx="4">
                  <c:v>281.42</c:v>
                </c:pt>
              </c:numCache>
            </c:numRef>
          </c:val>
          <c:extLst>
            <c:ext xmlns:c16="http://schemas.microsoft.com/office/drawing/2014/chart" uri="{C3380CC4-5D6E-409C-BE32-E72D297353CC}">
              <c16:uniqueId val="{00000000-59DC-48CF-AA6E-A6E298E078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9DC-48CF-AA6E-A6E298E078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105.81</c:v>
                </c:pt>
                <c:pt idx="1">
                  <c:v>107.01</c:v>
                </c:pt>
                <c:pt idx="2">
                  <c:v>95.37</c:v>
                </c:pt>
                <c:pt idx="3">
                  <c:v>89.33</c:v>
                </c:pt>
                <c:pt idx="4">
                  <c:v>87.6</c:v>
                </c:pt>
              </c:numCache>
            </c:numRef>
          </c:val>
          <c:extLst>
            <c:ext xmlns:c16="http://schemas.microsoft.com/office/drawing/2014/chart" uri="{C3380CC4-5D6E-409C-BE32-E72D297353CC}">
              <c16:uniqueId val="{00000000-7753-4D57-826A-E48F5B2896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7753-4D57-826A-E48F5B2896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226.51</c:v>
                </c:pt>
                <c:pt idx="1">
                  <c:v>224.5</c:v>
                </c:pt>
                <c:pt idx="2">
                  <c:v>252.62</c:v>
                </c:pt>
                <c:pt idx="3">
                  <c:v>270.48</c:v>
                </c:pt>
                <c:pt idx="4">
                  <c:v>276.83</c:v>
                </c:pt>
              </c:numCache>
            </c:numRef>
          </c:val>
          <c:extLst>
            <c:ext xmlns:c16="http://schemas.microsoft.com/office/drawing/2014/chart" uri="{C3380CC4-5D6E-409C-BE32-E72D297353CC}">
              <c16:uniqueId val="{00000000-AC54-4A31-B7AB-5E2A82E1A7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C54-4A31-B7AB-5E2A82E1A7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5</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石岡市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10</v>
      </c>
      <c r="C7" s="52"/>
      <c r="D7" s="52"/>
      <c r="E7" s="52"/>
      <c r="F7" s="52"/>
      <c r="G7" s="52"/>
      <c r="H7" s="52"/>
      <c r="I7" s="51" t="s">
        <v>17</v>
      </c>
      <c r="J7" s="52"/>
      <c r="K7" s="52"/>
      <c r="L7" s="52"/>
      <c r="M7" s="52"/>
      <c r="N7" s="52"/>
      <c r="O7" s="67"/>
      <c r="P7" s="53" t="s">
        <v>9</v>
      </c>
      <c r="Q7" s="53"/>
      <c r="R7" s="53"/>
      <c r="S7" s="53"/>
      <c r="T7" s="53"/>
      <c r="U7" s="53"/>
      <c r="V7" s="53"/>
      <c r="W7" s="53" t="s">
        <v>18</v>
      </c>
      <c r="X7" s="53"/>
      <c r="Y7" s="53"/>
      <c r="Z7" s="53"/>
      <c r="AA7" s="53"/>
      <c r="AB7" s="53"/>
      <c r="AC7" s="53"/>
      <c r="AD7" s="53" t="s">
        <v>8</v>
      </c>
      <c r="AE7" s="53"/>
      <c r="AF7" s="53"/>
      <c r="AG7" s="53"/>
      <c r="AH7" s="53"/>
      <c r="AI7" s="53"/>
      <c r="AJ7" s="53"/>
      <c r="AK7" s="2"/>
      <c r="AL7" s="53" t="s">
        <v>2</v>
      </c>
      <c r="AM7" s="53"/>
      <c r="AN7" s="53"/>
      <c r="AO7" s="53"/>
      <c r="AP7" s="53"/>
      <c r="AQ7" s="53"/>
      <c r="AR7" s="53"/>
      <c r="AS7" s="53"/>
      <c r="AT7" s="51" t="s">
        <v>15</v>
      </c>
      <c r="AU7" s="52"/>
      <c r="AV7" s="52"/>
      <c r="AW7" s="52"/>
      <c r="AX7" s="52"/>
      <c r="AY7" s="52"/>
      <c r="AZ7" s="52"/>
      <c r="BA7" s="52"/>
      <c r="BB7" s="53" t="s">
        <v>19</v>
      </c>
      <c r="BC7" s="53"/>
      <c r="BD7" s="53"/>
      <c r="BE7" s="53"/>
      <c r="BF7" s="53"/>
      <c r="BG7" s="53"/>
      <c r="BH7" s="53"/>
      <c r="BI7" s="53"/>
      <c r="BJ7" s="3"/>
      <c r="BK7" s="3"/>
      <c r="BL7" s="68" t="s">
        <v>20</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2">
        <f>データ!$R$6</f>
        <v>69937</v>
      </c>
      <c r="AM8" s="62"/>
      <c r="AN8" s="62"/>
      <c r="AO8" s="62"/>
      <c r="AP8" s="62"/>
      <c r="AQ8" s="62"/>
      <c r="AR8" s="62"/>
      <c r="AS8" s="62"/>
      <c r="AT8" s="58">
        <f>データ!$S$6</f>
        <v>215.53</v>
      </c>
      <c r="AU8" s="59"/>
      <c r="AV8" s="59"/>
      <c r="AW8" s="59"/>
      <c r="AX8" s="59"/>
      <c r="AY8" s="59"/>
      <c r="AZ8" s="59"/>
      <c r="BA8" s="59"/>
      <c r="BB8" s="61">
        <f>データ!$T$6</f>
        <v>324.49</v>
      </c>
      <c r="BC8" s="61"/>
      <c r="BD8" s="61"/>
      <c r="BE8" s="61"/>
      <c r="BF8" s="61"/>
      <c r="BG8" s="61"/>
      <c r="BH8" s="61"/>
      <c r="BI8" s="61"/>
      <c r="BJ8" s="3"/>
      <c r="BK8" s="3"/>
      <c r="BL8" s="75" t="s">
        <v>16</v>
      </c>
      <c r="BM8" s="76"/>
      <c r="BN8" s="77" t="s">
        <v>22</v>
      </c>
      <c r="BO8" s="77"/>
      <c r="BP8" s="77"/>
      <c r="BQ8" s="77"/>
      <c r="BR8" s="77"/>
      <c r="BS8" s="77"/>
      <c r="BT8" s="77"/>
      <c r="BU8" s="77"/>
      <c r="BV8" s="77"/>
      <c r="BW8" s="77"/>
      <c r="BX8" s="77"/>
      <c r="BY8" s="78"/>
    </row>
    <row r="9" spans="1:78" ht="18.75" customHeight="1" x14ac:dyDescent="0.15">
      <c r="A9" s="2"/>
      <c r="B9" s="51" t="s">
        <v>24</v>
      </c>
      <c r="C9" s="52"/>
      <c r="D9" s="52"/>
      <c r="E9" s="52"/>
      <c r="F9" s="52"/>
      <c r="G9" s="52"/>
      <c r="H9" s="52"/>
      <c r="I9" s="51" t="s">
        <v>25</v>
      </c>
      <c r="J9" s="52"/>
      <c r="K9" s="52"/>
      <c r="L9" s="52"/>
      <c r="M9" s="52"/>
      <c r="N9" s="52"/>
      <c r="O9" s="67"/>
      <c r="P9" s="53" t="s">
        <v>27</v>
      </c>
      <c r="Q9" s="53"/>
      <c r="R9" s="53"/>
      <c r="S9" s="53"/>
      <c r="T9" s="53"/>
      <c r="U9" s="53"/>
      <c r="V9" s="53"/>
      <c r="W9" s="53" t="s">
        <v>23</v>
      </c>
      <c r="X9" s="53"/>
      <c r="Y9" s="53"/>
      <c r="Z9" s="53"/>
      <c r="AA9" s="53"/>
      <c r="AB9" s="53"/>
      <c r="AC9" s="53"/>
      <c r="AD9" s="2"/>
      <c r="AE9" s="2"/>
      <c r="AF9" s="2"/>
      <c r="AG9" s="2"/>
      <c r="AH9" s="2"/>
      <c r="AI9" s="2"/>
      <c r="AJ9" s="2"/>
      <c r="AK9" s="2"/>
      <c r="AL9" s="53" t="s">
        <v>30</v>
      </c>
      <c r="AM9" s="53"/>
      <c r="AN9" s="53"/>
      <c r="AO9" s="53"/>
      <c r="AP9" s="53"/>
      <c r="AQ9" s="53"/>
      <c r="AR9" s="53"/>
      <c r="AS9" s="53"/>
      <c r="AT9" s="51" t="s">
        <v>32</v>
      </c>
      <c r="AU9" s="52"/>
      <c r="AV9" s="52"/>
      <c r="AW9" s="52"/>
      <c r="AX9" s="52"/>
      <c r="AY9" s="52"/>
      <c r="AZ9" s="52"/>
      <c r="BA9" s="52"/>
      <c r="BB9" s="53" t="s">
        <v>1</v>
      </c>
      <c r="BC9" s="53"/>
      <c r="BD9" s="53"/>
      <c r="BE9" s="53"/>
      <c r="BF9" s="53"/>
      <c r="BG9" s="53"/>
      <c r="BH9" s="53"/>
      <c r="BI9" s="53"/>
      <c r="BJ9" s="3"/>
      <c r="BK9" s="3"/>
      <c r="BL9" s="54" t="s">
        <v>33</v>
      </c>
      <c r="BM9" s="55"/>
      <c r="BN9" s="56" t="s">
        <v>35</v>
      </c>
      <c r="BO9" s="56"/>
      <c r="BP9" s="56"/>
      <c r="BQ9" s="56"/>
      <c r="BR9" s="56"/>
      <c r="BS9" s="56"/>
      <c r="BT9" s="56"/>
      <c r="BU9" s="56"/>
      <c r="BV9" s="56"/>
      <c r="BW9" s="56"/>
      <c r="BX9" s="56"/>
      <c r="BY9" s="57"/>
    </row>
    <row r="10" spans="1:78" ht="18.75" customHeight="1" x14ac:dyDescent="0.15">
      <c r="A10" s="2"/>
      <c r="B10" s="58" t="str">
        <f>データ!$N$6</f>
        <v>-</v>
      </c>
      <c r="C10" s="59"/>
      <c r="D10" s="59"/>
      <c r="E10" s="59"/>
      <c r="F10" s="59"/>
      <c r="G10" s="59"/>
      <c r="H10" s="59"/>
      <c r="I10" s="58">
        <f>データ!$O$6</f>
        <v>69.010000000000005</v>
      </c>
      <c r="J10" s="59"/>
      <c r="K10" s="59"/>
      <c r="L10" s="59"/>
      <c r="M10" s="59"/>
      <c r="N10" s="59"/>
      <c r="O10" s="60"/>
      <c r="P10" s="61">
        <f>データ!$P$6</f>
        <v>28.34</v>
      </c>
      <c r="Q10" s="61"/>
      <c r="R10" s="61"/>
      <c r="S10" s="61"/>
      <c r="T10" s="61"/>
      <c r="U10" s="61"/>
      <c r="V10" s="61"/>
      <c r="W10" s="62">
        <f>データ!$Q$6</f>
        <v>4807</v>
      </c>
      <c r="X10" s="62"/>
      <c r="Y10" s="62"/>
      <c r="Z10" s="62"/>
      <c r="AA10" s="62"/>
      <c r="AB10" s="62"/>
      <c r="AC10" s="62"/>
      <c r="AD10" s="2"/>
      <c r="AE10" s="2"/>
      <c r="AF10" s="2"/>
      <c r="AG10" s="2"/>
      <c r="AH10" s="2"/>
      <c r="AI10" s="2"/>
      <c r="AJ10" s="2"/>
      <c r="AK10" s="2"/>
      <c r="AL10" s="62">
        <f>データ!$U$6</f>
        <v>19710</v>
      </c>
      <c r="AM10" s="62"/>
      <c r="AN10" s="62"/>
      <c r="AO10" s="62"/>
      <c r="AP10" s="62"/>
      <c r="AQ10" s="62"/>
      <c r="AR10" s="62"/>
      <c r="AS10" s="62"/>
      <c r="AT10" s="58">
        <f>データ!$V$6</f>
        <v>153.78</v>
      </c>
      <c r="AU10" s="59"/>
      <c r="AV10" s="59"/>
      <c r="AW10" s="59"/>
      <c r="AX10" s="59"/>
      <c r="AY10" s="59"/>
      <c r="AZ10" s="59"/>
      <c r="BA10" s="59"/>
      <c r="BB10" s="61">
        <f>データ!$W$6</f>
        <v>128.16999999999999</v>
      </c>
      <c r="BC10" s="61"/>
      <c r="BD10" s="61"/>
      <c r="BE10" s="61"/>
      <c r="BF10" s="61"/>
      <c r="BG10" s="61"/>
      <c r="BH10" s="61"/>
      <c r="BI10" s="61"/>
      <c r="BJ10" s="2"/>
      <c r="BK10" s="2"/>
      <c r="BL10" s="63" t="s">
        <v>37</v>
      </c>
      <c r="BM10" s="64"/>
      <c r="BN10" s="65" t="s">
        <v>39</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42</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45</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14</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46</v>
      </c>
      <c r="C84" s="6"/>
      <c r="D84" s="6"/>
      <c r="E84" s="6" t="s">
        <v>48</v>
      </c>
      <c r="F84" s="6" t="s">
        <v>50</v>
      </c>
      <c r="G84" s="6" t="s">
        <v>51</v>
      </c>
      <c r="H84" s="6" t="s">
        <v>44</v>
      </c>
      <c r="I84" s="6" t="s">
        <v>12</v>
      </c>
      <c r="J84" s="6" t="s">
        <v>28</v>
      </c>
      <c r="K84" s="6" t="s">
        <v>52</v>
      </c>
      <c r="L84" s="6" t="s">
        <v>54</v>
      </c>
      <c r="M84" s="6" t="s">
        <v>34</v>
      </c>
      <c r="N84" s="6" t="s">
        <v>56</v>
      </c>
      <c r="O84" s="6" t="s">
        <v>58</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BkUNlnw6yi5g+Y6Nv9kNlBiTOim95EX2SFlshWMGjDjQuVWzHuogCLXFQyPl2g0FcRgz7L/d2g9LQX59OEZAew==" saltValue="AMQjGzqEaqdBUEPcfI+DB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53</v>
      </c>
      <c r="C3" s="17" t="s">
        <v>61</v>
      </c>
      <c r="D3" s="17" t="s">
        <v>38</v>
      </c>
      <c r="E3" s="17" t="s">
        <v>7</v>
      </c>
      <c r="F3" s="17" t="s">
        <v>6</v>
      </c>
      <c r="G3" s="17" t="s">
        <v>26</v>
      </c>
      <c r="H3" s="81" t="s">
        <v>31</v>
      </c>
      <c r="I3" s="82"/>
      <c r="J3" s="82"/>
      <c r="K3" s="82"/>
      <c r="L3" s="82"/>
      <c r="M3" s="82"/>
      <c r="N3" s="82"/>
      <c r="O3" s="82"/>
      <c r="P3" s="82"/>
      <c r="Q3" s="82"/>
      <c r="R3" s="82"/>
      <c r="S3" s="82"/>
      <c r="T3" s="82"/>
      <c r="U3" s="82"/>
      <c r="V3" s="82"/>
      <c r="W3" s="83"/>
      <c r="X3" s="87" t="s">
        <v>57</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62</v>
      </c>
      <c r="B4" s="18"/>
      <c r="C4" s="18"/>
      <c r="D4" s="18"/>
      <c r="E4" s="18"/>
      <c r="F4" s="18"/>
      <c r="G4" s="18"/>
      <c r="H4" s="84"/>
      <c r="I4" s="85"/>
      <c r="J4" s="85"/>
      <c r="K4" s="85"/>
      <c r="L4" s="85"/>
      <c r="M4" s="85"/>
      <c r="N4" s="85"/>
      <c r="O4" s="85"/>
      <c r="P4" s="85"/>
      <c r="Q4" s="85"/>
      <c r="R4" s="85"/>
      <c r="S4" s="85"/>
      <c r="T4" s="85"/>
      <c r="U4" s="85"/>
      <c r="V4" s="85"/>
      <c r="W4" s="86"/>
      <c r="X4" s="88" t="s">
        <v>55</v>
      </c>
      <c r="Y4" s="88"/>
      <c r="Z4" s="88"/>
      <c r="AA4" s="88"/>
      <c r="AB4" s="88"/>
      <c r="AC4" s="88"/>
      <c r="AD4" s="88"/>
      <c r="AE4" s="88"/>
      <c r="AF4" s="88"/>
      <c r="AG4" s="88"/>
      <c r="AH4" s="88"/>
      <c r="AI4" s="88" t="s">
        <v>47</v>
      </c>
      <c r="AJ4" s="88"/>
      <c r="AK4" s="88"/>
      <c r="AL4" s="88"/>
      <c r="AM4" s="88"/>
      <c r="AN4" s="88"/>
      <c r="AO4" s="88"/>
      <c r="AP4" s="88"/>
      <c r="AQ4" s="88"/>
      <c r="AR4" s="88"/>
      <c r="AS4" s="88"/>
      <c r="AT4" s="88" t="s">
        <v>41</v>
      </c>
      <c r="AU4" s="88"/>
      <c r="AV4" s="88"/>
      <c r="AW4" s="88"/>
      <c r="AX4" s="88"/>
      <c r="AY4" s="88"/>
      <c r="AZ4" s="88"/>
      <c r="BA4" s="88"/>
      <c r="BB4" s="88"/>
      <c r="BC4" s="88"/>
      <c r="BD4" s="88"/>
      <c r="BE4" s="88" t="s">
        <v>4</v>
      </c>
      <c r="BF4" s="88"/>
      <c r="BG4" s="88"/>
      <c r="BH4" s="88"/>
      <c r="BI4" s="88"/>
      <c r="BJ4" s="88"/>
      <c r="BK4" s="88"/>
      <c r="BL4" s="88"/>
      <c r="BM4" s="88"/>
      <c r="BN4" s="88"/>
      <c r="BO4" s="88"/>
      <c r="BP4" s="88" t="s">
        <v>36</v>
      </c>
      <c r="BQ4" s="88"/>
      <c r="BR4" s="88"/>
      <c r="BS4" s="88"/>
      <c r="BT4" s="88"/>
      <c r="BU4" s="88"/>
      <c r="BV4" s="88"/>
      <c r="BW4" s="88"/>
      <c r="BX4" s="88"/>
      <c r="BY4" s="88"/>
      <c r="BZ4" s="88"/>
      <c r="CA4" s="88" t="s">
        <v>63</v>
      </c>
      <c r="CB4" s="88"/>
      <c r="CC4" s="88"/>
      <c r="CD4" s="88"/>
      <c r="CE4" s="88"/>
      <c r="CF4" s="88"/>
      <c r="CG4" s="88"/>
      <c r="CH4" s="88"/>
      <c r="CI4" s="88"/>
      <c r="CJ4" s="88"/>
      <c r="CK4" s="88"/>
      <c r="CL4" s="88" t="s">
        <v>65</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3</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15">
      <c r="A5" s="15" t="s">
        <v>29</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15">
      <c r="A6" s="15" t="s">
        <v>93</v>
      </c>
      <c r="B6" s="20">
        <f t="shared" ref="B6:W6" si="1">B7</f>
        <v>2024</v>
      </c>
      <c r="C6" s="20">
        <f t="shared" si="1"/>
        <v>82058</v>
      </c>
      <c r="D6" s="20">
        <f t="shared" si="1"/>
        <v>46</v>
      </c>
      <c r="E6" s="20">
        <f t="shared" si="1"/>
        <v>1</v>
      </c>
      <c r="F6" s="20">
        <f t="shared" si="1"/>
        <v>0</v>
      </c>
      <c r="G6" s="20">
        <f t="shared" si="1"/>
        <v>1</v>
      </c>
      <c r="H6" s="20" t="str">
        <f t="shared" si="1"/>
        <v>茨城県　石岡市</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69.010000000000005</v>
      </c>
      <c r="P6" s="25">
        <f t="shared" si="1"/>
        <v>28.34</v>
      </c>
      <c r="Q6" s="25">
        <f t="shared" si="1"/>
        <v>4807</v>
      </c>
      <c r="R6" s="25">
        <f t="shared" si="1"/>
        <v>69937</v>
      </c>
      <c r="S6" s="25">
        <f t="shared" si="1"/>
        <v>215.53</v>
      </c>
      <c r="T6" s="25">
        <f t="shared" si="1"/>
        <v>324.49</v>
      </c>
      <c r="U6" s="25">
        <f t="shared" si="1"/>
        <v>19710</v>
      </c>
      <c r="V6" s="25">
        <f t="shared" si="1"/>
        <v>153.78</v>
      </c>
      <c r="W6" s="25">
        <f t="shared" si="1"/>
        <v>128.16999999999999</v>
      </c>
      <c r="X6" s="27">
        <f t="shared" ref="X6:AG6" si="2">IF(X7="",NA(),X7)</f>
        <v>107.83</v>
      </c>
      <c r="Y6" s="27">
        <f t="shared" si="2"/>
        <v>109.13</v>
      </c>
      <c r="Z6" s="27">
        <f t="shared" si="2"/>
        <v>102.6</v>
      </c>
      <c r="AA6" s="27">
        <f t="shared" si="2"/>
        <v>92.62</v>
      </c>
      <c r="AB6" s="27">
        <f t="shared" si="2"/>
        <v>90.01</v>
      </c>
      <c r="AC6" s="27">
        <f t="shared" si="2"/>
        <v>108.35</v>
      </c>
      <c r="AD6" s="27">
        <f t="shared" si="2"/>
        <v>108.84</v>
      </c>
      <c r="AE6" s="27">
        <f t="shared" si="2"/>
        <v>105.92</v>
      </c>
      <c r="AF6" s="27">
        <f t="shared" si="2"/>
        <v>106.01</v>
      </c>
      <c r="AG6" s="27">
        <f t="shared" si="2"/>
        <v>103.74</v>
      </c>
      <c r="AH6" s="25" t="str">
        <f>IF(AH7="","",IF(AH7="-","【-】","【"&amp;SUBSTITUTE(TEXT(AH7,"#,##0.00"),"-","△")&amp;"】"))</f>
        <v>【107.26】</v>
      </c>
      <c r="AI6" s="25">
        <f t="shared" ref="AI6:AR6" si="3">IF(AI7="",NA(),AI7)</f>
        <v>0</v>
      </c>
      <c r="AJ6" s="25">
        <f t="shared" si="3"/>
        <v>0</v>
      </c>
      <c r="AK6" s="25">
        <f t="shared" si="3"/>
        <v>0</v>
      </c>
      <c r="AL6" s="25">
        <f t="shared" si="3"/>
        <v>0</v>
      </c>
      <c r="AM6" s="27">
        <f t="shared" si="3"/>
        <v>4.8499999999999996</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341.77</v>
      </c>
      <c r="AU6" s="27">
        <f t="shared" si="4"/>
        <v>314.81</v>
      </c>
      <c r="AV6" s="27">
        <f t="shared" si="4"/>
        <v>280.10000000000002</v>
      </c>
      <c r="AW6" s="27">
        <f t="shared" si="4"/>
        <v>286.05</v>
      </c>
      <c r="AX6" s="27">
        <f t="shared" si="4"/>
        <v>274.18</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273.2</v>
      </c>
      <c r="BF6" s="27">
        <f t="shared" si="5"/>
        <v>268.26</v>
      </c>
      <c r="BG6" s="27">
        <f t="shared" si="5"/>
        <v>277.75</v>
      </c>
      <c r="BH6" s="27">
        <f t="shared" si="5"/>
        <v>288.14</v>
      </c>
      <c r="BI6" s="27">
        <f t="shared" si="5"/>
        <v>281.42</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105.81</v>
      </c>
      <c r="BQ6" s="27">
        <f t="shared" si="6"/>
        <v>107.01</v>
      </c>
      <c r="BR6" s="27">
        <f t="shared" si="6"/>
        <v>95.37</v>
      </c>
      <c r="BS6" s="27">
        <f t="shared" si="6"/>
        <v>89.33</v>
      </c>
      <c r="BT6" s="27">
        <f t="shared" si="6"/>
        <v>87.6</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226.51</v>
      </c>
      <c r="CB6" s="27">
        <f t="shared" si="7"/>
        <v>224.5</v>
      </c>
      <c r="CC6" s="27">
        <f t="shared" si="7"/>
        <v>252.62</v>
      </c>
      <c r="CD6" s="27">
        <f t="shared" si="7"/>
        <v>270.48</v>
      </c>
      <c r="CE6" s="27">
        <f t="shared" si="7"/>
        <v>276.83</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73.75</v>
      </c>
      <c r="CM6" s="27">
        <f t="shared" si="8"/>
        <v>73.78</v>
      </c>
      <c r="CN6" s="27">
        <f t="shared" si="8"/>
        <v>73.2</v>
      </c>
      <c r="CO6" s="27">
        <f t="shared" si="8"/>
        <v>73.150000000000006</v>
      </c>
      <c r="CP6" s="27">
        <f t="shared" si="8"/>
        <v>73.540000000000006</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77.849999999999994</v>
      </c>
      <c r="CX6" s="27">
        <f t="shared" si="9"/>
        <v>77.03</v>
      </c>
      <c r="CY6" s="27">
        <f t="shared" si="9"/>
        <v>75.680000000000007</v>
      </c>
      <c r="CZ6" s="27">
        <f t="shared" si="9"/>
        <v>74.55</v>
      </c>
      <c r="DA6" s="27">
        <f t="shared" si="9"/>
        <v>74.239999999999995</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57.16</v>
      </c>
      <c r="DI6" s="27">
        <f t="shared" si="10"/>
        <v>58.13</v>
      </c>
      <c r="DJ6" s="27">
        <f t="shared" si="10"/>
        <v>58.46</v>
      </c>
      <c r="DK6" s="27">
        <f t="shared" si="10"/>
        <v>59.53</v>
      </c>
      <c r="DL6" s="27">
        <f t="shared" si="10"/>
        <v>60.17</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10.68</v>
      </c>
      <c r="DT6" s="27">
        <f t="shared" si="11"/>
        <v>10.67</v>
      </c>
      <c r="DU6" s="27">
        <f t="shared" si="11"/>
        <v>10.66</v>
      </c>
      <c r="DV6" s="27">
        <f t="shared" si="11"/>
        <v>27.71</v>
      </c>
      <c r="DW6" s="27">
        <f t="shared" si="11"/>
        <v>36.770000000000003</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0.27</v>
      </c>
      <c r="EE6" s="27">
        <f t="shared" si="12"/>
        <v>0.26</v>
      </c>
      <c r="EF6" s="27">
        <f t="shared" si="12"/>
        <v>0.59</v>
      </c>
      <c r="EG6" s="27">
        <f t="shared" si="12"/>
        <v>0.1</v>
      </c>
      <c r="EH6" s="27">
        <f t="shared" si="12"/>
        <v>0.06</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15">
      <c r="A7" s="15"/>
      <c r="B7" s="21">
        <v>2024</v>
      </c>
      <c r="C7" s="21">
        <v>82058</v>
      </c>
      <c r="D7" s="21">
        <v>46</v>
      </c>
      <c r="E7" s="21">
        <v>1</v>
      </c>
      <c r="F7" s="21">
        <v>0</v>
      </c>
      <c r="G7" s="21">
        <v>1</v>
      </c>
      <c r="H7" s="21" t="s">
        <v>94</v>
      </c>
      <c r="I7" s="21" t="s">
        <v>95</v>
      </c>
      <c r="J7" s="21" t="s">
        <v>96</v>
      </c>
      <c r="K7" s="21" t="s">
        <v>97</v>
      </c>
      <c r="L7" s="21" t="s">
        <v>98</v>
      </c>
      <c r="M7" s="21" t="s">
        <v>0</v>
      </c>
      <c r="N7" s="26" t="s">
        <v>99</v>
      </c>
      <c r="O7" s="26">
        <v>69.010000000000005</v>
      </c>
      <c r="P7" s="26">
        <v>28.34</v>
      </c>
      <c r="Q7" s="26">
        <v>4807</v>
      </c>
      <c r="R7" s="26">
        <v>69937</v>
      </c>
      <c r="S7" s="26">
        <v>215.53</v>
      </c>
      <c r="T7" s="26">
        <v>324.49</v>
      </c>
      <c r="U7" s="26">
        <v>19710</v>
      </c>
      <c r="V7" s="26">
        <v>153.78</v>
      </c>
      <c r="W7" s="26">
        <v>128.16999999999999</v>
      </c>
      <c r="X7" s="26">
        <v>107.83</v>
      </c>
      <c r="Y7" s="26">
        <v>109.13</v>
      </c>
      <c r="Z7" s="26">
        <v>102.6</v>
      </c>
      <c r="AA7" s="26">
        <v>92.62</v>
      </c>
      <c r="AB7" s="26">
        <v>90.01</v>
      </c>
      <c r="AC7" s="26">
        <v>108.35</v>
      </c>
      <c r="AD7" s="26">
        <v>108.84</v>
      </c>
      <c r="AE7" s="26">
        <v>105.92</v>
      </c>
      <c r="AF7" s="26">
        <v>106.01</v>
      </c>
      <c r="AG7" s="26">
        <v>103.74</v>
      </c>
      <c r="AH7" s="26">
        <v>107.26</v>
      </c>
      <c r="AI7" s="26">
        <v>0</v>
      </c>
      <c r="AJ7" s="26">
        <v>0</v>
      </c>
      <c r="AK7" s="26">
        <v>0</v>
      </c>
      <c r="AL7" s="26">
        <v>0</v>
      </c>
      <c r="AM7" s="26">
        <v>4.8499999999999996</v>
      </c>
      <c r="AN7" s="26">
        <v>3.98</v>
      </c>
      <c r="AO7" s="26">
        <v>6.02</v>
      </c>
      <c r="AP7" s="26">
        <v>7.78</v>
      </c>
      <c r="AQ7" s="26">
        <v>9.59</v>
      </c>
      <c r="AR7" s="26">
        <v>11.55</v>
      </c>
      <c r="AS7" s="26">
        <v>1.61</v>
      </c>
      <c r="AT7" s="26">
        <v>341.77</v>
      </c>
      <c r="AU7" s="26">
        <v>314.81</v>
      </c>
      <c r="AV7" s="26">
        <v>280.10000000000002</v>
      </c>
      <c r="AW7" s="26">
        <v>286.05</v>
      </c>
      <c r="AX7" s="26">
        <v>274.18</v>
      </c>
      <c r="AY7" s="26">
        <v>367.55</v>
      </c>
      <c r="AZ7" s="26">
        <v>378.56</v>
      </c>
      <c r="BA7" s="26">
        <v>364.46</v>
      </c>
      <c r="BB7" s="26">
        <v>338.89</v>
      </c>
      <c r="BC7" s="26">
        <v>352.34</v>
      </c>
      <c r="BD7" s="26">
        <v>239.69</v>
      </c>
      <c r="BE7" s="26">
        <v>273.2</v>
      </c>
      <c r="BF7" s="26">
        <v>268.26</v>
      </c>
      <c r="BG7" s="26">
        <v>277.75</v>
      </c>
      <c r="BH7" s="26">
        <v>288.14</v>
      </c>
      <c r="BI7" s="26">
        <v>281.42</v>
      </c>
      <c r="BJ7" s="26">
        <v>418.68</v>
      </c>
      <c r="BK7" s="26">
        <v>395.68</v>
      </c>
      <c r="BL7" s="26">
        <v>403.72</v>
      </c>
      <c r="BM7" s="26">
        <v>400.21</v>
      </c>
      <c r="BN7" s="26">
        <v>391.13</v>
      </c>
      <c r="BO7" s="26">
        <v>264.86</v>
      </c>
      <c r="BP7" s="26">
        <v>105.81</v>
      </c>
      <c r="BQ7" s="26">
        <v>107.01</v>
      </c>
      <c r="BR7" s="26">
        <v>95.37</v>
      </c>
      <c r="BS7" s="26">
        <v>89.33</v>
      </c>
      <c r="BT7" s="26">
        <v>87.6</v>
      </c>
      <c r="BU7" s="26">
        <v>94.78</v>
      </c>
      <c r="BV7" s="26">
        <v>97.59</v>
      </c>
      <c r="BW7" s="26">
        <v>92.17</v>
      </c>
      <c r="BX7" s="26">
        <v>92.83</v>
      </c>
      <c r="BY7" s="26">
        <v>92.16</v>
      </c>
      <c r="BZ7" s="26">
        <v>97.59</v>
      </c>
      <c r="CA7" s="26">
        <v>226.51</v>
      </c>
      <c r="CB7" s="26">
        <v>224.5</v>
      </c>
      <c r="CC7" s="26">
        <v>252.62</v>
      </c>
      <c r="CD7" s="26">
        <v>270.48</v>
      </c>
      <c r="CE7" s="26">
        <v>276.83</v>
      </c>
      <c r="CF7" s="26">
        <v>181.3</v>
      </c>
      <c r="CG7" s="26">
        <v>181.71</v>
      </c>
      <c r="CH7" s="26">
        <v>188.51</v>
      </c>
      <c r="CI7" s="26">
        <v>189.43</v>
      </c>
      <c r="CJ7" s="26">
        <v>196.75</v>
      </c>
      <c r="CK7" s="26">
        <v>181.66</v>
      </c>
      <c r="CL7" s="26">
        <v>73.75</v>
      </c>
      <c r="CM7" s="26">
        <v>73.78</v>
      </c>
      <c r="CN7" s="26">
        <v>73.2</v>
      </c>
      <c r="CO7" s="26">
        <v>73.150000000000006</v>
      </c>
      <c r="CP7" s="26">
        <v>73.540000000000006</v>
      </c>
      <c r="CQ7" s="26">
        <v>55.89</v>
      </c>
      <c r="CR7" s="26">
        <v>55.72</v>
      </c>
      <c r="CS7" s="26">
        <v>55.31</v>
      </c>
      <c r="CT7" s="26">
        <v>55.14</v>
      </c>
      <c r="CU7" s="26">
        <v>54.99</v>
      </c>
      <c r="CV7" s="26">
        <v>60.21</v>
      </c>
      <c r="CW7" s="26">
        <v>77.849999999999994</v>
      </c>
      <c r="CX7" s="26">
        <v>77.03</v>
      </c>
      <c r="CY7" s="26">
        <v>75.680000000000007</v>
      </c>
      <c r="CZ7" s="26">
        <v>74.55</v>
      </c>
      <c r="DA7" s="26">
        <v>74.239999999999995</v>
      </c>
      <c r="DB7" s="26">
        <v>81.27</v>
      </c>
      <c r="DC7" s="26">
        <v>81.260000000000005</v>
      </c>
      <c r="DD7" s="26">
        <v>80.36</v>
      </c>
      <c r="DE7" s="26">
        <v>80.13</v>
      </c>
      <c r="DF7" s="26">
        <v>79.34</v>
      </c>
      <c r="DG7" s="26">
        <v>89.21</v>
      </c>
      <c r="DH7" s="26">
        <v>57.16</v>
      </c>
      <c r="DI7" s="26">
        <v>58.13</v>
      </c>
      <c r="DJ7" s="26">
        <v>58.46</v>
      </c>
      <c r="DK7" s="26">
        <v>59.53</v>
      </c>
      <c r="DL7" s="26">
        <v>60.17</v>
      </c>
      <c r="DM7" s="26">
        <v>50.63</v>
      </c>
      <c r="DN7" s="26">
        <v>51.29</v>
      </c>
      <c r="DO7" s="26">
        <v>52.2</v>
      </c>
      <c r="DP7" s="26">
        <v>52.7</v>
      </c>
      <c r="DQ7" s="26">
        <v>53.48</v>
      </c>
      <c r="DR7" s="26">
        <v>52.41</v>
      </c>
      <c r="DS7" s="26">
        <v>10.68</v>
      </c>
      <c r="DT7" s="26">
        <v>10.67</v>
      </c>
      <c r="DU7" s="26">
        <v>10.66</v>
      </c>
      <c r="DV7" s="26">
        <v>27.71</v>
      </c>
      <c r="DW7" s="26">
        <v>36.770000000000003</v>
      </c>
      <c r="DX7" s="26">
        <v>18.28</v>
      </c>
      <c r="DY7" s="26">
        <v>19.61</v>
      </c>
      <c r="DZ7" s="26">
        <v>20.73</v>
      </c>
      <c r="EA7" s="26">
        <v>22.86</v>
      </c>
      <c r="EB7" s="26">
        <v>24.31</v>
      </c>
      <c r="EC7" s="26">
        <v>26.78</v>
      </c>
      <c r="ED7" s="26">
        <v>0.27</v>
      </c>
      <c r="EE7" s="26">
        <v>0.26</v>
      </c>
      <c r="EF7" s="26">
        <v>0.59</v>
      </c>
      <c r="EG7" s="26">
        <v>0.1</v>
      </c>
      <c r="EH7" s="26">
        <v>0.06</v>
      </c>
      <c r="EI7" s="26">
        <v>0.53</v>
      </c>
      <c r="EJ7" s="26">
        <v>0.48</v>
      </c>
      <c r="EK7" s="26">
        <v>0.5</v>
      </c>
      <c r="EL7" s="26">
        <v>0.41</v>
      </c>
      <c r="EM7" s="26">
        <v>0.41</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cp:lastPrinted>2026-01-26T08:55:28Z</cp:lastPrinted>
  <dcterms:created xsi:type="dcterms:W3CDTF">2025-12-12T09:12:51Z</dcterms:created>
  <dcterms:modified xsi:type="dcterms:W3CDTF">2026-02-26T06:47:08Z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2026-01-27T02:37:07Z</vt:filetime>
  </property>
</Properties>
</file>