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E581E909-06F9-41B5-992C-9DF26E352A29}" xr6:coauthVersionLast="47" xr6:coauthVersionMax="47" xr10:uidLastSave="{00000000-0000-0000-0000-000000000000}"/>
  <workbookProtection workbookAlgorithmName="SHA-512" workbookHashValue="ttMsvwE72evhTtBEl0p+mKDiGAnlknZF9xW7EcNhCnTO9x7gk8mUDebc0riQObuT/n/JnXkEvUe6QIOH1oZrTg==" workbookSaltValue="XhDWxArQVM52t/2T/As6I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L10" i="4"/>
  <c r="AD10" i="4"/>
  <c r="W10" i="4"/>
  <c r="B10" i="4"/>
  <c r="BB8" i="4"/>
  <c r="AD8" i="4"/>
  <c r="W8" i="4"/>
  <c r="I8" i="4"/>
  <c r="B8" i="4"/>
  <c r="B6" i="4"/>
</calcChain>
</file>

<file path=xl/sharedStrings.xml><?xml version="1.0" encoding="utf-8"?>
<sst xmlns="http://schemas.openxmlformats.org/spreadsheetml/2006/main" count="236" uniqueCount="114">
  <si>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</si>
  <si>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</si>
  <si>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</si>
  <si>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</si>
  <si>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</si>
  <si>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</si>
  <si>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</si>
  <si>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</si>
  <si>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</si>
  <si>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</si>
  <si>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</si>
  <si>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</si>
  <si>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</si>
  <si>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茨城県　古河市</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</si>
  <si>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</si>
  <si>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</si>
  <si>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</si>
  <si>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</si>
  <si>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</si>
  <si>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</si>
  <si>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</si>
  <si>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</si>
  <si>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</si>
  <si>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</si>
  <si>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</si>
  <si>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</si>
  <si>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</si>
  <si>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</si>
  <si>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</si>
  <si>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</si>
  <si>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</si>
  <si>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</si>
  <si>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</si>
  <si>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</si>
  <si>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</si>
  <si>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</si>
  <si>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</si>
  <si>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</si>
  <si>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</si>
  <si>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</si>
  <si>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</si>
  <si>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</si>
  <si>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</si>
  <si>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</si>
  <si>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</si>
  <si>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</si>
  <si>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</si>
  <si>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</si>
  <si>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</si>
  <si>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</si>
  <si>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</si>
  <si>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</si>
  <si>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</si>
  <si>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</si>
  <si>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</si>
  <si>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</si>
  <si>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</si>
  <si>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</si>
  <si>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</si>
  <si>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</si>
  <si>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</si>
  <si>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</si>
  <si>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</si>
  <si>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</si>
  <si>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</si>
  <si>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</si>
  <si>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</si>
  <si>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</si>
  <si>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</si>
  <si>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</si>
  <si>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</si>
  <si>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</si>
  <si>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</si>
  <si>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</si>
  <si>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</si>
  <si>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</si>
  <si>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</si>
  <si>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</si>
  <si>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</si>
  <si>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</si>
  <si>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</si>
  <si>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</si>
  <si>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</si>
  <si>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</si>
  <si>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</si>
  <si>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</si>
  <si>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</si>
  <si>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</si>
  <si>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</si>
  <si>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</si>
  <si>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</si>
  <si>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</si>
  <si>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</si>
  <si>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</si>
  <si>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</si>
  <si>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</si>
  <si>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</si>
  <si>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</si>
  <si>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</si>
  <si>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</si>
  <si>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</si>
  <si>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</si>
  <si>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</si>
  <si>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</si>
  <si>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</si>
  <si>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</si>
  <si>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</si>
  <si>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</si>
  <si>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</si>
  <si>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</si>
  <si>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</si>
  <si>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①有形固定資産減価償却率は、類似団体と比較して14.93ポイント下回っているものの、年々上昇しており、今後計画的な更新が必要になる。
②管渠老朽化率は、耐用年数に達した管渠は無いが、将来的に改築更新時期を迎える管渠が増加すると考えられるため、予防保全のための修繕や事業費の平準化を図っていく。
③管渠改善率は、②と関連し、ストックマネジメント計画に基づき調査・点検を実施していく予定である。</t>
    <rPh sb="1" eb="3">
      <t>ユウケイ</t>
    </rPh>
    <rPh sb="3" eb="5">
      <t>コテイ</t>
    </rPh>
    <rPh sb="5" eb="7">
      <t>シサン</t>
    </rPh>
    <rPh sb="7" eb="9">
      <t>ゲンカ</t>
    </rPh>
    <rPh sb="9" eb="11">
      <t>ショウキャク</t>
    </rPh>
    <rPh sb="11" eb="12">
      <t>リツ</t>
    </rPh>
    <rPh sb="69" eb="71">
      <t>カンキョ</t>
    </rPh>
    <rPh sb="71" eb="74">
      <t>ロウキュウカ</t>
    </rPh>
    <rPh sb="74" eb="75">
      <t>リツ</t>
    </rPh>
    <rPh sb="150" eb="152">
      <t>カンキョ</t>
    </rPh>
    <rPh sb="152" eb="154">
      <t>カイゼン</t>
    </rPh>
    <rPh sb="154" eb="155">
      <t>リツ</t>
    </rPh>
    <phoneticPr fontId="1"/>
  </si>
  <si>
    <t>　特定環境保全公共下水道事業については概ね健全な経営が保たれているといえる。しかしながら、流動比率については類似団体を下回っており、また収入についても一般会計補助金によるところも大きいため、今後も継続的に啓発活動を実施し、接続率向上を図る必要がある。
　将来的には管渠の老朽化による改築更新費用の増加が見込まれることから、経営戦略やストックマネジメント計画に基づき投資規模と収益水準に注視しつつ、使用料収入の確保や効率的な管渠更新により維持管理費の縮減に努めていく。</t>
  </si>
  <si>
    <t xml:space="preserve">①経常収支比率は、類似団体と比較して6.38ポイント下回っているが、100％を維持している。しかし、経常収益の約5割を一般会計補助金で賄っているため、使用料収入の確保や維持管理費の縮減に努めていく。
②累積欠損比率は、累積欠損金は生じておらず、健全な経営ができている。
③流動比率は、類似団体と比較して37.86ポイント下回っている。前年度まで上昇傾向にあったが、次年度企業債償還のための流動負債増加により今年度は減少した。使用料収入は増加しているため今後の回復は見込まれるが、引き続き収入の確保に努めていく。
④企業債残高対事業規模比率は、類似団体と比較して1,008.92ポイントと大きく下回っており、健全な経営となっている。
⑤経費回収率は、類似団体と比較して0.75ポイント上回っている。維持管理費が増加したことで昨年度より率は減少したものの、使用料収入は増加している。今後も効率的な維持管理により経費の縮減に努めていく。
⑥汚水処理原価は、類似団体より16.36ポイント下回っており、比較的良い結果と言える。⑤と関連するものであり、引き続き経費縮減に努めていく。
⑦施設利用率は、県の流域下水道に接続しているため、処理場は所有していない。
⑧水洗化率は、類似団体と比較して27.55ポイント下回っている。引き続き、水洗化率向上に向け接続促進に努めていく。
</t>
    <rPh sb="1" eb="3">
      <t>ケイジョウ</t>
    </rPh>
    <rPh sb="3" eb="5">
      <t>シュウシ</t>
    </rPh>
    <rPh sb="5" eb="7">
      <t>ヒリツ</t>
    </rPh>
    <rPh sb="90" eb="92">
      <t>シュクゲン</t>
    </rPh>
    <rPh sb="101" eb="103">
      <t>ルイセキ</t>
    </rPh>
    <rPh sb="103" eb="105">
      <t>ケッソン</t>
    </rPh>
    <rPh sb="105" eb="107">
      <t>ヒリツ</t>
    </rPh>
    <rPh sb="109" eb="111">
      <t>ルイセキ</t>
    </rPh>
    <rPh sb="111" eb="113">
      <t>ケッソン</t>
    </rPh>
    <rPh sb="113" eb="114">
      <t>キン</t>
    </rPh>
    <rPh sb="115" eb="116">
      <t>ショウ</t>
    </rPh>
    <rPh sb="122" eb="124">
      <t>ケンゼン</t>
    </rPh>
    <rPh sb="125" eb="127">
      <t>ケイエイ</t>
    </rPh>
    <rPh sb="136" eb="138">
      <t>リュウドウ</t>
    </rPh>
    <rPh sb="138" eb="140">
      <t>ヒリツ</t>
    </rPh>
    <rPh sb="182" eb="185">
      <t>ジネンド</t>
    </rPh>
    <rPh sb="257" eb="259">
      <t>キギョウ</t>
    </rPh>
    <rPh sb="259" eb="260">
      <t>サイ</t>
    </rPh>
    <rPh sb="260" eb="262">
      <t>ザンダカ</t>
    </rPh>
    <rPh sb="262" eb="263">
      <t>ツイ</t>
    </rPh>
    <rPh sb="263" eb="265">
      <t>ジギョウ</t>
    </rPh>
    <rPh sb="265" eb="267">
      <t>キボ</t>
    </rPh>
    <rPh sb="267" eb="269">
      <t>ヒリツ</t>
    </rPh>
    <rPh sb="317" eb="319">
      <t>ケイヒ</t>
    </rPh>
    <rPh sb="319" eb="321">
      <t>カイシュウ</t>
    </rPh>
    <rPh sb="321" eb="322">
      <t>リツ</t>
    </rPh>
    <rPh sb="392" eb="395">
      <t>コウリツテキ</t>
    </rPh>
    <rPh sb="396" eb="398">
      <t>イジ</t>
    </rPh>
    <rPh sb="417" eb="419">
      <t>オスイ</t>
    </rPh>
    <rPh sb="419" eb="421">
      <t>ショリ</t>
    </rPh>
    <rPh sb="421" eb="423">
      <t>ゲンカ</t>
    </rPh>
    <rPh sb="488" eb="490">
      <t>シセツ</t>
    </rPh>
    <rPh sb="490" eb="492">
      <t>リヨウ</t>
    </rPh>
    <rPh sb="492" eb="493">
      <t>リツ</t>
    </rPh>
    <rPh sb="495" eb="496">
      <t>ケン</t>
    </rPh>
    <rPh sb="497" eb="499">
      <t>リュウイキ</t>
    </rPh>
    <rPh sb="499" eb="502">
      <t>ゲスイドウ</t>
    </rPh>
    <rPh sb="503" eb="505">
      <t>セツゾク</t>
    </rPh>
    <rPh sb="512" eb="515">
      <t>ショリジョウ</t>
    </rPh>
    <rPh sb="516" eb="518">
      <t>ショユウ</t>
    </rPh>
    <rPh sb="526" eb="529">
      <t>スイセンカ</t>
    </rPh>
    <rPh sb="529" eb="530">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</si>
</sst>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4D-48B0-8BC9-55A565899D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514D-48B0-8BC9-55A565899D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E0-4EC0-B363-8C02A3C214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B6E0-4EC0-B363-8C02A3C214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55.61</c:v>
                </c:pt>
                <c:pt idx="1">
                  <c:v>54.36</c:v>
                </c:pt>
                <c:pt idx="2">
                  <c:v>53.15</c:v>
                </c:pt>
                <c:pt idx="3">
                  <c:v>55.68</c:v>
                </c:pt>
                <c:pt idx="4">
                  <c:v>56.66</c:v>
                </c:pt>
              </c:numCache>
            </c:numRef>
          </c:val>
          <c:extLst>
            <c:ext xmlns:c16="http://schemas.microsoft.com/office/drawing/2014/chart" uri="{C3380CC4-5D6E-409C-BE32-E72D297353CC}">
              <c16:uniqueId val="{00000000-B3E2-459C-80E1-1FBCDDF322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3E2-459C-80E1-1FBCDDF322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102.76</c:v>
                </c:pt>
                <c:pt idx="1">
                  <c:v>100</c:v>
                </c:pt>
                <c:pt idx="2">
                  <c:v>100</c:v>
                </c:pt>
                <c:pt idx="3">
                  <c:v>100</c:v>
                </c:pt>
                <c:pt idx="4">
                  <c:v>100</c:v>
                </c:pt>
              </c:numCache>
            </c:numRef>
          </c:val>
          <c:extLst>
            <c:ext xmlns:c16="http://schemas.microsoft.com/office/drawing/2014/chart" uri="{C3380CC4-5D6E-409C-BE32-E72D297353CC}">
              <c16:uniqueId val="{00000000-0734-497D-B96A-837FE6E1F7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734-497D-B96A-837FE6E1F7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2.61</c:v>
                </c:pt>
                <c:pt idx="1">
                  <c:v>5.23</c:v>
                </c:pt>
                <c:pt idx="2">
                  <c:v>7.75</c:v>
                </c:pt>
                <c:pt idx="3">
                  <c:v>10.16</c:v>
                </c:pt>
                <c:pt idx="4">
                  <c:v>12.53</c:v>
                </c:pt>
              </c:numCache>
            </c:numRef>
          </c:val>
          <c:extLst>
            <c:ext xmlns:c16="http://schemas.microsoft.com/office/drawing/2014/chart" uri="{C3380CC4-5D6E-409C-BE32-E72D297353CC}">
              <c16:uniqueId val="{00000000-1046-4233-BC4B-BB0A3BF632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046-4233-BC4B-BB0A3BF632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06-4724-A78F-55CFD4DB22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806-4724-A78F-55CFD4DB22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09-417B-9BE4-11E112E988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B09-417B-9BE4-11E112E988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8.6300000000000008</c:v>
                </c:pt>
                <c:pt idx="1">
                  <c:v>10.26</c:v>
                </c:pt>
                <c:pt idx="2">
                  <c:v>12.74</c:v>
                </c:pt>
                <c:pt idx="3">
                  <c:v>17.79</c:v>
                </c:pt>
                <c:pt idx="4">
                  <c:v>15.42</c:v>
                </c:pt>
              </c:numCache>
            </c:numRef>
          </c:val>
          <c:extLst>
            <c:ext xmlns:c16="http://schemas.microsoft.com/office/drawing/2014/chart" uri="{C3380CC4-5D6E-409C-BE32-E72D297353CC}">
              <c16:uniqueId val="{00000000-F545-4F32-8FBD-099E229BAF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545-4F32-8FBD-099E229BAF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210.85</c:v>
                </c:pt>
                <c:pt idx="1">
                  <c:v>197.01</c:v>
                </c:pt>
                <c:pt idx="2">
                  <c:v>32.450000000000003</c:v>
                </c:pt>
                <c:pt idx="3">
                  <c:v>68.91</c:v>
                </c:pt>
                <c:pt idx="4">
                  <c:v>133.52000000000001</c:v>
                </c:pt>
              </c:numCache>
            </c:numRef>
          </c:val>
          <c:extLst>
            <c:ext xmlns:c16="http://schemas.microsoft.com/office/drawing/2014/chart" uri="{C3380CC4-5D6E-409C-BE32-E72D297353CC}">
              <c16:uniqueId val="{00000000-ECE3-4D17-8B8C-230BE18025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CE3-4D17-8B8C-230BE18025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60.45</c:v>
                </c:pt>
                <c:pt idx="1">
                  <c:v>64.08</c:v>
                </c:pt>
                <c:pt idx="2">
                  <c:v>67.73</c:v>
                </c:pt>
                <c:pt idx="3">
                  <c:v>68.849999999999994</c:v>
                </c:pt>
                <c:pt idx="4">
                  <c:v>67.38</c:v>
                </c:pt>
              </c:numCache>
            </c:numRef>
          </c:val>
          <c:extLst>
            <c:ext xmlns:c16="http://schemas.microsoft.com/office/drawing/2014/chart" uri="{C3380CC4-5D6E-409C-BE32-E72D297353CC}">
              <c16:uniqueId val="{00000000-8DC0-4D03-B782-EB4C76341A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DC0-4D03-B782-EB4C76341A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262.18</c:v>
                </c:pt>
                <c:pt idx="1">
                  <c:v>247.05</c:v>
                </c:pt>
                <c:pt idx="2">
                  <c:v>231.5</c:v>
                </c:pt>
                <c:pt idx="3">
                  <c:v>230.12</c:v>
                </c:pt>
                <c:pt idx="4">
                  <c:v>235.81</c:v>
                </c:pt>
              </c:numCache>
            </c:numRef>
          </c:val>
          <c:extLst>
            <c:ext xmlns:c16="http://schemas.microsoft.com/office/drawing/2014/chart" uri="{C3380CC4-5D6E-409C-BE32-E72D297353CC}">
              <c16:uniqueId val="{00000000-F792-4C23-ABC2-6E9368D3EA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792-4C23-ABC2-6E9368D3EA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75" zoomScaleNormal="75" workbookViewId="0">
      <selection activeCell="BJ11" sqref="BJ11"/>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古河市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3</v>
      </c>
      <c r="C7" s="62"/>
      <c r="D7" s="62"/>
      <c r="E7" s="62"/>
      <c r="F7" s="62"/>
      <c r="G7" s="62"/>
      <c r="H7" s="62"/>
      <c r="I7" s="62" t="s">
        <v>15</v>
      </c>
      <c r="J7" s="62"/>
      <c r="K7" s="62"/>
      <c r="L7" s="62"/>
      <c r="M7" s="62"/>
      <c r="N7" s="62"/>
      <c r="O7" s="62"/>
      <c r="P7" s="62" t="s">
        <v>4</v>
      </c>
      <c r="Q7" s="62"/>
      <c r="R7" s="62"/>
      <c r="S7" s="62"/>
      <c r="T7" s="62"/>
      <c r="U7" s="62"/>
      <c r="V7" s="62"/>
      <c r="W7" s="62" t="s">
        <v>17</v>
      </c>
      <c r="X7" s="62"/>
      <c r="Y7" s="62"/>
      <c r="Z7" s="62"/>
      <c r="AA7" s="62"/>
      <c r="AB7" s="62"/>
      <c r="AC7" s="62"/>
      <c r="AD7" s="62" t="s">
        <v>7</v>
      </c>
      <c r="AE7" s="62"/>
      <c r="AF7" s="62"/>
      <c r="AG7" s="62"/>
      <c r="AH7" s="62"/>
      <c r="AI7" s="62"/>
      <c r="AJ7" s="62"/>
      <c r="AK7" s="3"/>
      <c r="AL7" s="62" t="s">
        <v>18</v>
      </c>
      <c r="AM7" s="62"/>
      <c r="AN7" s="62"/>
      <c r="AO7" s="62"/>
      <c r="AP7" s="62"/>
      <c r="AQ7" s="62"/>
      <c r="AR7" s="62"/>
      <c r="AS7" s="62"/>
      <c r="AT7" s="62" t="s">
        <v>11</v>
      </c>
      <c r="AU7" s="62"/>
      <c r="AV7" s="62"/>
      <c r="AW7" s="62"/>
      <c r="AX7" s="62"/>
      <c r="AY7" s="62"/>
      <c r="AZ7" s="62"/>
      <c r="BA7" s="62"/>
      <c r="BB7" s="62" t="s">
        <v>19</v>
      </c>
      <c r="BC7" s="62"/>
      <c r="BD7" s="62"/>
      <c r="BE7" s="62"/>
      <c r="BF7" s="62"/>
      <c r="BG7" s="62"/>
      <c r="BH7" s="62"/>
      <c r="BI7" s="62"/>
      <c r="BJ7" s="3"/>
      <c r="BK7" s="3"/>
      <c r="BL7" s="73" t="s">
        <v>20</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56">
        <f>データ!S6</f>
        <v>139812</v>
      </c>
      <c r="AM8" s="56"/>
      <c r="AN8" s="56"/>
      <c r="AO8" s="56"/>
      <c r="AP8" s="56"/>
      <c r="AQ8" s="56"/>
      <c r="AR8" s="56"/>
      <c r="AS8" s="56"/>
      <c r="AT8" s="57">
        <f>データ!T6</f>
        <v>123.58</v>
      </c>
      <c r="AU8" s="57"/>
      <c r="AV8" s="57"/>
      <c r="AW8" s="57"/>
      <c r="AX8" s="57"/>
      <c r="AY8" s="57"/>
      <c r="AZ8" s="57"/>
      <c r="BA8" s="57"/>
      <c r="BB8" s="57">
        <f>データ!U6</f>
        <v>1131.3499999999999</v>
      </c>
      <c r="BC8" s="57"/>
      <c r="BD8" s="57"/>
      <c r="BE8" s="57"/>
      <c r="BF8" s="57"/>
      <c r="BG8" s="57"/>
      <c r="BH8" s="57"/>
      <c r="BI8" s="57"/>
      <c r="BJ8" s="3"/>
      <c r="BK8" s="3"/>
      <c r="BL8" s="67" t="s">
        <v>14</v>
      </c>
      <c r="BM8" s="68"/>
      <c r="BN8" s="69" t="s">
        <v>22</v>
      </c>
      <c r="BO8" s="69"/>
      <c r="BP8" s="69"/>
      <c r="BQ8" s="69"/>
      <c r="BR8" s="69"/>
      <c r="BS8" s="69"/>
      <c r="BT8" s="69"/>
      <c r="BU8" s="69"/>
      <c r="BV8" s="69"/>
      <c r="BW8" s="69"/>
      <c r="BX8" s="69"/>
      <c r="BY8" s="70"/>
    </row>
    <row r="9" spans="1:78" ht="18.75" customHeight="1" x14ac:dyDescent="0.15">
      <c r="A9" s="2"/>
      <c r="B9" s="62" t="s">
        <v>24</v>
      </c>
      <c r="C9" s="62"/>
      <c r="D9" s="62"/>
      <c r="E9" s="62"/>
      <c r="F9" s="62"/>
      <c r="G9" s="62"/>
      <c r="H9" s="62"/>
      <c r="I9" s="62" t="s">
        <v>25</v>
      </c>
      <c r="J9" s="62"/>
      <c r="K9" s="62"/>
      <c r="L9" s="62"/>
      <c r="M9" s="62"/>
      <c r="N9" s="62"/>
      <c r="O9" s="62"/>
      <c r="P9" s="62" t="s">
        <v>27</v>
      </c>
      <c r="Q9" s="62"/>
      <c r="R9" s="62"/>
      <c r="S9" s="62"/>
      <c r="T9" s="62"/>
      <c r="U9" s="62"/>
      <c r="V9" s="62"/>
      <c r="W9" s="62" t="s">
        <v>28</v>
      </c>
      <c r="X9" s="62"/>
      <c r="Y9" s="62"/>
      <c r="Z9" s="62"/>
      <c r="AA9" s="62"/>
      <c r="AB9" s="62"/>
      <c r="AC9" s="62"/>
      <c r="AD9" s="62" t="s">
        <v>23</v>
      </c>
      <c r="AE9" s="62"/>
      <c r="AF9" s="62"/>
      <c r="AG9" s="62"/>
      <c r="AH9" s="62"/>
      <c r="AI9" s="62"/>
      <c r="AJ9" s="62"/>
      <c r="AK9" s="3"/>
      <c r="AL9" s="62" t="s">
        <v>31</v>
      </c>
      <c r="AM9" s="62"/>
      <c r="AN9" s="62"/>
      <c r="AO9" s="62"/>
      <c r="AP9" s="62"/>
      <c r="AQ9" s="62"/>
      <c r="AR9" s="62"/>
      <c r="AS9" s="62"/>
      <c r="AT9" s="62" t="s">
        <v>32</v>
      </c>
      <c r="AU9" s="62"/>
      <c r="AV9" s="62"/>
      <c r="AW9" s="62"/>
      <c r="AX9" s="62"/>
      <c r="AY9" s="62"/>
      <c r="AZ9" s="62"/>
      <c r="BA9" s="62"/>
      <c r="BB9" s="62" t="s">
        <v>35</v>
      </c>
      <c r="BC9" s="62"/>
      <c r="BD9" s="62"/>
      <c r="BE9" s="62"/>
      <c r="BF9" s="62"/>
      <c r="BG9" s="62"/>
      <c r="BH9" s="62"/>
      <c r="BI9" s="62"/>
      <c r="BJ9" s="3"/>
      <c r="BK9" s="3"/>
      <c r="BL9" s="63" t="s">
        <v>36</v>
      </c>
      <c r="BM9" s="64"/>
      <c r="BN9" s="65" t="s">
        <v>38</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54.47</v>
      </c>
      <c r="J10" s="57"/>
      <c r="K10" s="57"/>
      <c r="L10" s="57"/>
      <c r="M10" s="57"/>
      <c r="N10" s="57"/>
      <c r="O10" s="57"/>
      <c r="P10" s="57">
        <f>データ!P6</f>
        <v>2.21</v>
      </c>
      <c r="Q10" s="57"/>
      <c r="R10" s="57"/>
      <c r="S10" s="57"/>
      <c r="T10" s="57"/>
      <c r="U10" s="57"/>
      <c r="V10" s="57"/>
      <c r="W10" s="57">
        <f>データ!Q6</f>
        <v>84.45</v>
      </c>
      <c r="X10" s="57"/>
      <c r="Y10" s="57"/>
      <c r="Z10" s="57"/>
      <c r="AA10" s="57"/>
      <c r="AB10" s="57"/>
      <c r="AC10" s="57"/>
      <c r="AD10" s="56">
        <f>データ!R6</f>
        <v>3190</v>
      </c>
      <c r="AE10" s="56"/>
      <c r="AF10" s="56"/>
      <c r="AG10" s="56"/>
      <c r="AH10" s="56"/>
      <c r="AI10" s="56"/>
      <c r="AJ10" s="56"/>
      <c r="AK10" s="2"/>
      <c r="AL10" s="56">
        <f>データ!V6</f>
        <v>3076</v>
      </c>
      <c r="AM10" s="56"/>
      <c r="AN10" s="56"/>
      <c r="AO10" s="56"/>
      <c r="AP10" s="56"/>
      <c r="AQ10" s="56"/>
      <c r="AR10" s="56"/>
      <c r="AS10" s="56"/>
      <c r="AT10" s="57">
        <f>データ!W6</f>
        <v>1.52</v>
      </c>
      <c r="AU10" s="57"/>
      <c r="AV10" s="57"/>
      <c r="AW10" s="57"/>
      <c r="AX10" s="57"/>
      <c r="AY10" s="57"/>
      <c r="AZ10" s="57"/>
      <c r="BA10" s="57"/>
      <c r="BB10" s="57">
        <f>データ!X6</f>
        <v>2023.68</v>
      </c>
      <c r="BC10" s="57"/>
      <c r="BD10" s="57"/>
      <c r="BE10" s="57"/>
      <c r="BF10" s="57"/>
      <c r="BG10" s="57"/>
      <c r="BH10" s="57"/>
      <c r="BI10" s="57"/>
      <c r="BJ10" s="2"/>
      <c r="BK10" s="2"/>
      <c r="BL10" s="58" t="s">
        <v>39</v>
      </c>
      <c r="BM10" s="59"/>
      <c r="BN10" s="60" t="s">
        <v>41</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42</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30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43</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7"/>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7"/>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7"/>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7"/>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7"/>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7"/>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7"/>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7"/>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7"/>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7"/>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7"/>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7"/>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7"/>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7"/>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7"/>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7"/>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7"/>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7"/>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7"/>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7"/>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7"/>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7"/>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7"/>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7"/>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7"/>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7"/>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7"/>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8"/>
      <c r="BM44" s="49"/>
      <c r="BN44" s="49"/>
      <c r="BO44" s="49"/>
      <c r="BP44" s="49"/>
      <c r="BQ44" s="49"/>
      <c r="BR44" s="49"/>
      <c r="BS44" s="49"/>
      <c r="BT44" s="49"/>
      <c r="BU44" s="49"/>
      <c r="BV44" s="49"/>
      <c r="BW44" s="49"/>
      <c r="BX44" s="49"/>
      <c r="BY44" s="49"/>
      <c r="BZ44" s="5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45</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51"/>
      <c r="BN47" s="51"/>
      <c r="BO47" s="51"/>
      <c r="BP47" s="51"/>
      <c r="BQ47" s="51"/>
      <c r="BR47" s="51"/>
      <c r="BS47" s="51"/>
      <c r="BT47" s="51"/>
      <c r="BU47" s="51"/>
      <c r="BV47" s="51"/>
      <c r="BW47" s="51"/>
      <c r="BX47" s="51"/>
      <c r="BY47" s="51"/>
      <c r="BZ47" s="5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51"/>
      <c r="BN48" s="51"/>
      <c r="BO48" s="51"/>
      <c r="BP48" s="51"/>
      <c r="BQ48" s="51"/>
      <c r="BR48" s="51"/>
      <c r="BS48" s="51"/>
      <c r="BT48" s="51"/>
      <c r="BU48" s="51"/>
      <c r="BV48" s="51"/>
      <c r="BW48" s="51"/>
      <c r="BX48" s="51"/>
      <c r="BY48" s="51"/>
      <c r="BZ48" s="5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51"/>
      <c r="BN49" s="51"/>
      <c r="BO49" s="51"/>
      <c r="BP49" s="51"/>
      <c r="BQ49" s="51"/>
      <c r="BR49" s="51"/>
      <c r="BS49" s="51"/>
      <c r="BT49" s="51"/>
      <c r="BU49" s="51"/>
      <c r="BV49" s="51"/>
      <c r="BW49" s="51"/>
      <c r="BX49" s="51"/>
      <c r="BY49" s="51"/>
      <c r="BZ49" s="5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51"/>
      <c r="BN50" s="51"/>
      <c r="BO50" s="51"/>
      <c r="BP50" s="51"/>
      <c r="BQ50" s="51"/>
      <c r="BR50" s="51"/>
      <c r="BS50" s="51"/>
      <c r="BT50" s="51"/>
      <c r="BU50" s="51"/>
      <c r="BV50" s="51"/>
      <c r="BW50" s="51"/>
      <c r="BX50" s="51"/>
      <c r="BY50" s="51"/>
      <c r="BZ50" s="5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51"/>
      <c r="BN51" s="51"/>
      <c r="BO51" s="51"/>
      <c r="BP51" s="51"/>
      <c r="BQ51" s="51"/>
      <c r="BR51" s="51"/>
      <c r="BS51" s="51"/>
      <c r="BT51" s="51"/>
      <c r="BU51" s="51"/>
      <c r="BV51" s="51"/>
      <c r="BW51" s="51"/>
      <c r="BX51" s="51"/>
      <c r="BY51" s="51"/>
      <c r="BZ51" s="5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51"/>
      <c r="BN52" s="51"/>
      <c r="BO52" s="51"/>
      <c r="BP52" s="51"/>
      <c r="BQ52" s="51"/>
      <c r="BR52" s="51"/>
      <c r="BS52" s="51"/>
      <c r="BT52" s="51"/>
      <c r="BU52" s="51"/>
      <c r="BV52" s="51"/>
      <c r="BW52" s="51"/>
      <c r="BX52" s="51"/>
      <c r="BY52" s="51"/>
      <c r="BZ52" s="5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51"/>
      <c r="BN53" s="51"/>
      <c r="BO53" s="51"/>
      <c r="BP53" s="51"/>
      <c r="BQ53" s="51"/>
      <c r="BR53" s="51"/>
      <c r="BS53" s="51"/>
      <c r="BT53" s="51"/>
      <c r="BU53" s="51"/>
      <c r="BV53" s="51"/>
      <c r="BW53" s="51"/>
      <c r="BX53" s="51"/>
      <c r="BY53" s="51"/>
      <c r="BZ53" s="5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51"/>
      <c r="BN54" s="51"/>
      <c r="BO54" s="51"/>
      <c r="BP54" s="51"/>
      <c r="BQ54" s="51"/>
      <c r="BR54" s="51"/>
      <c r="BS54" s="51"/>
      <c r="BT54" s="51"/>
      <c r="BU54" s="51"/>
      <c r="BV54" s="51"/>
      <c r="BW54" s="51"/>
      <c r="BX54" s="51"/>
      <c r="BY54" s="51"/>
      <c r="BZ54" s="5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51"/>
      <c r="BN55" s="51"/>
      <c r="BO55" s="51"/>
      <c r="BP55" s="51"/>
      <c r="BQ55" s="51"/>
      <c r="BR55" s="51"/>
      <c r="BS55" s="51"/>
      <c r="BT55" s="51"/>
      <c r="BU55" s="51"/>
      <c r="BV55" s="51"/>
      <c r="BW55" s="51"/>
      <c r="BX55" s="51"/>
      <c r="BY55" s="51"/>
      <c r="BZ55" s="5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51"/>
      <c r="BN56" s="51"/>
      <c r="BO56" s="51"/>
      <c r="BP56" s="51"/>
      <c r="BQ56" s="51"/>
      <c r="BR56" s="51"/>
      <c r="BS56" s="51"/>
      <c r="BT56" s="51"/>
      <c r="BU56" s="51"/>
      <c r="BV56" s="51"/>
      <c r="BW56" s="51"/>
      <c r="BX56" s="51"/>
      <c r="BY56" s="51"/>
      <c r="BZ56" s="5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51"/>
      <c r="BN57" s="51"/>
      <c r="BO57" s="51"/>
      <c r="BP57" s="51"/>
      <c r="BQ57" s="51"/>
      <c r="BR57" s="51"/>
      <c r="BS57" s="51"/>
      <c r="BT57" s="51"/>
      <c r="BU57" s="51"/>
      <c r="BV57" s="51"/>
      <c r="BW57" s="51"/>
      <c r="BX57" s="51"/>
      <c r="BY57" s="51"/>
      <c r="BZ57" s="5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51"/>
      <c r="BN58" s="51"/>
      <c r="BO58" s="51"/>
      <c r="BP58" s="51"/>
      <c r="BQ58" s="51"/>
      <c r="BR58" s="51"/>
      <c r="BS58" s="51"/>
      <c r="BT58" s="51"/>
      <c r="BU58" s="51"/>
      <c r="BV58" s="51"/>
      <c r="BW58" s="51"/>
      <c r="BX58" s="51"/>
      <c r="BY58" s="51"/>
      <c r="BZ58" s="5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51"/>
      <c r="BN59" s="51"/>
      <c r="BO59" s="51"/>
      <c r="BP59" s="51"/>
      <c r="BQ59" s="51"/>
      <c r="BR59" s="51"/>
      <c r="BS59" s="51"/>
      <c r="BT59" s="51"/>
      <c r="BU59" s="51"/>
      <c r="BV59" s="51"/>
      <c r="BW59" s="51"/>
      <c r="BX59" s="51"/>
      <c r="BY59" s="51"/>
      <c r="BZ59" s="52"/>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51"/>
      <c r="BN60" s="51"/>
      <c r="BO60" s="51"/>
      <c r="BP60" s="51"/>
      <c r="BQ60" s="51"/>
      <c r="BR60" s="51"/>
      <c r="BS60" s="51"/>
      <c r="BT60" s="51"/>
      <c r="BU60" s="51"/>
      <c r="BV60" s="51"/>
      <c r="BW60" s="51"/>
      <c r="BX60" s="51"/>
      <c r="BY60" s="51"/>
      <c r="BZ60" s="5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51"/>
      <c r="BN61" s="51"/>
      <c r="BO61" s="51"/>
      <c r="BP61" s="51"/>
      <c r="BQ61" s="51"/>
      <c r="BR61" s="51"/>
      <c r="BS61" s="51"/>
      <c r="BT61" s="51"/>
      <c r="BU61" s="51"/>
      <c r="BV61" s="51"/>
      <c r="BW61" s="51"/>
      <c r="BX61" s="51"/>
      <c r="BY61" s="51"/>
      <c r="BZ61" s="5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51"/>
      <c r="BN62" s="51"/>
      <c r="BO62" s="51"/>
      <c r="BP62" s="51"/>
      <c r="BQ62" s="51"/>
      <c r="BR62" s="51"/>
      <c r="BS62" s="51"/>
      <c r="BT62" s="51"/>
      <c r="BU62" s="51"/>
      <c r="BV62" s="51"/>
      <c r="BW62" s="51"/>
      <c r="BX62" s="51"/>
      <c r="BY62" s="51"/>
      <c r="BZ62" s="5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46</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47</v>
      </c>
      <c r="C84" s="6"/>
      <c r="D84" s="6"/>
      <c r="E84" s="6" t="s">
        <v>49</v>
      </c>
      <c r="F84" s="6" t="s">
        <v>50</v>
      </c>
      <c r="G84" s="6" t="s">
        <v>51</v>
      </c>
      <c r="H84" s="6" t="s">
        <v>44</v>
      </c>
      <c r="I84" s="6" t="s">
        <v>8</v>
      </c>
      <c r="J84" s="6" t="s">
        <v>52</v>
      </c>
      <c r="K84" s="6" t="s">
        <v>53</v>
      </c>
      <c r="L84" s="6" t="s">
        <v>34</v>
      </c>
      <c r="M84" s="6" t="s">
        <v>37</v>
      </c>
      <c r="N84" s="6" t="s">
        <v>55</v>
      </c>
      <c r="O84" s="6" t="s">
        <v>57</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2SReOoIuASCDgs+O3OHnAjVBgQHohNa0uD0/JxWXsTiEc6ViJ/P3P3VLCLhDf+BYbTMCMLjs3d9jQyvV7PeTNg==" saltValue="g24o1IZYXNhCfzrqYDzqK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21</v>
      </c>
      <c r="B3" s="16" t="s">
        <v>33</v>
      </c>
      <c r="C3" s="16" t="s">
        <v>61</v>
      </c>
      <c r="D3" s="16" t="s">
        <v>40</v>
      </c>
      <c r="E3" s="16" t="s">
        <v>6</v>
      </c>
      <c r="F3" s="16" t="s">
        <v>5</v>
      </c>
      <c r="G3" s="16" t="s">
        <v>26</v>
      </c>
      <c r="H3" s="77" t="s">
        <v>62</v>
      </c>
      <c r="I3" s="78"/>
      <c r="J3" s="78"/>
      <c r="K3" s="78"/>
      <c r="L3" s="78"/>
      <c r="M3" s="78"/>
      <c r="N3" s="78"/>
      <c r="O3" s="78"/>
      <c r="P3" s="78"/>
      <c r="Q3" s="78"/>
      <c r="R3" s="78"/>
      <c r="S3" s="78"/>
      <c r="T3" s="78"/>
      <c r="U3" s="78"/>
      <c r="V3" s="78"/>
      <c r="W3" s="78"/>
      <c r="X3" s="79"/>
      <c r="Y3" s="83" t="s">
        <v>56</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10</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63</v>
      </c>
      <c r="B4" s="17"/>
      <c r="C4" s="17"/>
      <c r="D4" s="17"/>
      <c r="E4" s="17"/>
      <c r="F4" s="17"/>
      <c r="G4" s="17"/>
      <c r="H4" s="80"/>
      <c r="I4" s="81"/>
      <c r="J4" s="81"/>
      <c r="K4" s="81"/>
      <c r="L4" s="81"/>
      <c r="M4" s="81"/>
      <c r="N4" s="81"/>
      <c r="O4" s="81"/>
      <c r="P4" s="81"/>
      <c r="Q4" s="81"/>
      <c r="R4" s="81"/>
      <c r="S4" s="81"/>
      <c r="T4" s="81"/>
      <c r="U4" s="81"/>
      <c r="V4" s="81"/>
      <c r="W4" s="81"/>
      <c r="X4" s="82"/>
      <c r="Y4" s="84" t="s">
        <v>54</v>
      </c>
      <c r="Z4" s="84"/>
      <c r="AA4" s="84"/>
      <c r="AB4" s="84"/>
      <c r="AC4" s="84"/>
      <c r="AD4" s="84"/>
      <c r="AE4" s="84"/>
      <c r="AF4" s="84"/>
      <c r="AG4" s="84"/>
      <c r="AH4" s="84"/>
      <c r="AI4" s="84"/>
      <c r="AJ4" s="84" t="s">
        <v>48</v>
      </c>
      <c r="AK4" s="84"/>
      <c r="AL4" s="84"/>
      <c r="AM4" s="84"/>
      <c r="AN4" s="84"/>
      <c r="AO4" s="84"/>
      <c r="AP4" s="84"/>
      <c r="AQ4" s="84"/>
      <c r="AR4" s="84"/>
      <c r="AS4" s="84"/>
      <c r="AT4" s="84"/>
      <c r="AU4" s="84" t="s">
        <v>29</v>
      </c>
      <c r="AV4" s="84"/>
      <c r="AW4" s="84"/>
      <c r="AX4" s="84"/>
      <c r="AY4" s="84"/>
      <c r="AZ4" s="84"/>
      <c r="BA4" s="84"/>
      <c r="BB4" s="84"/>
      <c r="BC4" s="84"/>
      <c r="BD4" s="84"/>
      <c r="BE4" s="84"/>
      <c r="BF4" s="84" t="s">
        <v>65</v>
      </c>
      <c r="BG4" s="84"/>
      <c r="BH4" s="84"/>
      <c r="BI4" s="84"/>
      <c r="BJ4" s="84"/>
      <c r="BK4" s="84"/>
      <c r="BL4" s="84"/>
      <c r="BM4" s="84"/>
      <c r="BN4" s="84"/>
      <c r="BO4" s="84"/>
      <c r="BP4" s="84"/>
      <c r="BQ4" s="84" t="s">
        <v>16</v>
      </c>
      <c r="BR4" s="84"/>
      <c r="BS4" s="84"/>
      <c r="BT4" s="84"/>
      <c r="BU4" s="84"/>
      <c r="BV4" s="84"/>
      <c r="BW4" s="84"/>
      <c r="BX4" s="84"/>
      <c r="BY4" s="84"/>
      <c r="BZ4" s="84"/>
      <c r="CA4" s="84"/>
      <c r="CB4" s="84" t="s">
        <v>64</v>
      </c>
      <c r="CC4" s="84"/>
      <c r="CD4" s="84"/>
      <c r="CE4" s="84"/>
      <c r="CF4" s="84"/>
      <c r="CG4" s="84"/>
      <c r="CH4" s="84"/>
      <c r="CI4" s="84"/>
      <c r="CJ4" s="84"/>
      <c r="CK4" s="84"/>
      <c r="CL4" s="84"/>
      <c r="CM4" s="84" t="s">
        <v>1</v>
      </c>
      <c r="CN4" s="84"/>
      <c r="CO4" s="84"/>
      <c r="CP4" s="84"/>
      <c r="CQ4" s="84"/>
      <c r="CR4" s="84"/>
      <c r="CS4" s="84"/>
      <c r="CT4" s="84"/>
      <c r="CU4" s="84"/>
      <c r="CV4" s="84"/>
      <c r="CW4" s="84"/>
      <c r="CX4" s="84" t="s">
        <v>66</v>
      </c>
      <c r="CY4" s="84"/>
      <c r="CZ4" s="84"/>
      <c r="DA4" s="84"/>
      <c r="DB4" s="84"/>
      <c r="DC4" s="84"/>
      <c r="DD4" s="84"/>
      <c r="DE4" s="84"/>
      <c r="DF4" s="84"/>
      <c r="DG4" s="84"/>
      <c r="DH4" s="84"/>
      <c r="DI4" s="84" t="s">
        <v>67</v>
      </c>
      <c r="DJ4" s="84"/>
      <c r="DK4" s="84"/>
      <c r="DL4" s="84"/>
      <c r="DM4" s="84"/>
      <c r="DN4" s="84"/>
      <c r="DO4" s="84"/>
      <c r="DP4" s="84"/>
      <c r="DQ4" s="84"/>
      <c r="DR4" s="84"/>
      <c r="DS4" s="84"/>
      <c r="DT4" s="84" t="s">
        <v>68</v>
      </c>
      <c r="DU4" s="84"/>
      <c r="DV4" s="84"/>
      <c r="DW4" s="84"/>
      <c r="DX4" s="84"/>
      <c r="DY4" s="84"/>
      <c r="DZ4" s="84"/>
      <c r="EA4" s="84"/>
      <c r="EB4" s="84"/>
      <c r="EC4" s="84"/>
      <c r="ED4" s="84"/>
      <c r="EE4" s="84" t="s">
        <v>69</v>
      </c>
      <c r="EF4" s="84"/>
      <c r="EG4" s="84"/>
      <c r="EH4" s="84"/>
      <c r="EI4" s="84"/>
      <c r="EJ4" s="84"/>
      <c r="EK4" s="84"/>
      <c r="EL4" s="84"/>
      <c r="EM4" s="84"/>
      <c r="EN4" s="84"/>
      <c r="EO4" s="84"/>
    </row>
    <row r="5" spans="1:148" x14ac:dyDescent="0.15">
      <c r="A5" s="14" t="s">
        <v>70</v>
      </c>
      <c r="B5" s="18"/>
      <c r="C5" s="18"/>
      <c r="D5" s="18"/>
      <c r="E5" s="18"/>
      <c r="F5" s="18"/>
      <c r="G5" s="18"/>
      <c r="H5" s="22" t="s">
        <v>60</v>
      </c>
      <c r="I5" s="22" t="s">
        <v>71</v>
      </c>
      <c r="J5" s="22" t="s">
        <v>72</v>
      </c>
      <c r="K5" s="22" t="s">
        <v>73</v>
      </c>
      <c r="L5" s="22" t="s">
        <v>74</v>
      </c>
      <c r="M5" s="22" t="s">
        <v>7</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47</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82040</v>
      </c>
      <c r="D6" s="19">
        <f t="shared" si="1"/>
        <v>46</v>
      </c>
      <c r="E6" s="19">
        <f t="shared" si="1"/>
        <v>17</v>
      </c>
      <c r="F6" s="19">
        <f t="shared" si="1"/>
        <v>4</v>
      </c>
      <c r="G6" s="19">
        <f t="shared" si="1"/>
        <v>0</v>
      </c>
      <c r="H6" s="19" t="str">
        <f t="shared" si="1"/>
        <v>茨城県　古河市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54.47</v>
      </c>
      <c r="P6" s="23">
        <f t="shared" si="1"/>
        <v>2.21</v>
      </c>
      <c r="Q6" s="23">
        <f t="shared" si="1"/>
        <v>84.45</v>
      </c>
      <c r="R6" s="23">
        <f t="shared" si="1"/>
        <v>3190</v>
      </c>
      <c r="S6" s="23">
        <f t="shared" si="1"/>
        <v>139812</v>
      </c>
      <c r="T6" s="23">
        <f t="shared" si="1"/>
        <v>123.58</v>
      </c>
      <c r="U6" s="23">
        <f t="shared" si="1"/>
        <v>1131.3499999999999</v>
      </c>
      <c r="V6" s="23">
        <f t="shared" si="1"/>
        <v>3076</v>
      </c>
      <c r="W6" s="23">
        <f t="shared" si="1"/>
        <v>1.52</v>
      </c>
      <c r="X6" s="23">
        <f t="shared" si="1"/>
        <v>2023.68</v>
      </c>
      <c r="Y6" s="27">
        <f t="shared" ref="Y6:AH6" si="2">IF(Y7="",NA(),Y7)</f>
        <v>102.76</v>
      </c>
      <c r="Z6" s="27">
        <f t="shared" si="2"/>
        <v>100</v>
      </c>
      <c r="AA6" s="27">
        <f t="shared" si="2"/>
        <v>100</v>
      </c>
      <c r="AB6" s="27">
        <f t="shared" si="2"/>
        <v>100</v>
      </c>
      <c r="AC6" s="27">
        <f t="shared" si="2"/>
        <v>100</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8.6300000000000008</v>
      </c>
      <c r="AV6" s="27">
        <f t="shared" si="4"/>
        <v>10.26</v>
      </c>
      <c r="AW6" s="27">
        <f t="shared" si="4"/>
        <v>12.74</v>
      </c>
      <c r="AX6" s="27">
        <f t="shared" si="4"/>
        <v>17.79</v>
      </c>
      <c r="AY6" s="27">
        <f t="shared" si="4"/>
        <v>15.42</v>
      </c>
      <c r="AZ6" s="27">
        <f t="shared" si="4"/>
        <v>44.24</v>
      </c>
      <c r="BA6" s="27">
        <f t="shared" si="4"/>
        <v>43.07</v>
      </c>
      <c r="BB6" s="27">
        <f t="shared" si="4"/>
        <v>45.42</v>
      </c>
      <c r="BC6" s="27">
        <f t="shared" si="4"/>
        <v>50.63</v>
      </c>
      <c r="BD6" s="27">
        <f t="shared" si="4"/>
        <v>53.28</v>
      </c>
      <c r="BE6" s="23" t="str">
        <f>IF(BE7="","",IF(BE7="-","【-】","【"&amp;SUBSTITUTE(TEXT(BE7,"#,##0.00"),"-","△")&amp;"】"))</f>
        <v>【50.90】</v>
      </c>
      <c r="BF6" s="27">
        <f t="shared" ref="BF6:BO6" si="5">IF(BF7="",NA(),BF7)</f>
        <v>210.85</v>
      </c>
      <c r="BG6" s="27">
        <f t="shared" si="5"/>
        <v>197.01</v>
      </c>
      <c r="BH6" s="27">
        <f t="shared" si="5"/>
        <v>32.450000000000003</v>
      </c>
      <c r="BI6" s="27">
        <f t="shared" si="5"/>
        <v>68.91</v>
      </c>
      <c r="BJ6" s="27">
        <f t="shared" si="5"/>
        <v>133.52000000000001</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60.45</v>
      </c>
      <c r="BR6" s="27">
        <f t="shared" si="6"/>
        <v>64.08</v>
      </c>
      <c r="BS6" s="27">
        <f t="shared" si="6"/>
        <v>67.73</v>
      </c>
      <c r="BT6" s="27">
        <f t="shared" si="6"/>
        <v>68.849999999999994</v>
      </c>
      <c r="BU6" s="27">
        <f t="shared" si="6"/>
        <v>67.38</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262.18</v>
      </c>
      <c r="CC6" s="27">
        <f t="shared" si="7"/>
        <v>247.05</v>
      </c>
      <c r="CD6" s="27">
        <f t="shared" si="7"/>
        <v>231.5</v>
      </c>
      <c r="CE6" s="27">
        <f t="shared" si="7"/>
        <v>230.12</v>
      </c>
      <c r="CF6" s="27">
        <f t="shared" si="7"/>
        <v>235.81</v>
      </c>
      <c r="CG6" s="27">
        <f t="shared" si="7"/>
        <v>224.88</v>
      </c>
      <c r="CH6" s="27">
        <f t="shared" si="7"/>
        <v>228.64</v>
      </c>
      <c r="CI6" s="27">
        <f t="shared" si="7"/>
        <v>239.46</v>
      </c>
      <c r="CJ6" s="27">
        <f t="shared" si="7"/>
        <v>233.15</v>
      </c>
      <c r="CK6" s="27">
        <f t="shared" si="7"/>
        <v>252.17</v>
      </c>
      <c r="CL6" s="23" t="str">
        <f>IF(CL7="","",IF(CL7="-","【-】","【"&amp;SUBSTITUTE(TEXT(CL7,"#,##0.00"),"-","△")&amp;"】"))</f>
        <v>【225.78】</v>
      </c>
      <c r="CM6" s="27" t="str">
        <f t="shared" ref="CM6:CV6" si="8">IF(CM7="",NA(),CM7)</f>
        <v>-</v>
      </c>
      <c r="CN6" s="27" t="str">
        <f t="shared" si="8"/>
        <v>-</v>
      </c>
      <c r="CO6" s="27" t="str">
        <f t="shared" si="8"/>
        <v>-</v>
      </c>
      <c r="CP6" s="27" t="str">
        <f t="shared" si="8"/>
        <v>-</v>
      </c>
      <c r="CQ6" s="27" t="str">
        <f t="shared" si="8"/>
        <v>-</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55.61</v>
      </c>
      <c r="CY6" s="27">
        <f t="shared" si="9"/>
        <v>54.36</v>
      </c>
      <c r="CZ6" s="27">
        <f t="shared" si="9"/>
        <v>53.15</v>
      </c>
      <c r="DA6" s="27">
        <f t="shared" si="9"/>
        <v>55.68</v>
      </c>
      <c r="DB6" s="27">
        <f t="shared" si="9"/>
        <v>56.66</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2.61</v>
      </c>
      <c r="DJ6" s="27">
        <f t="shared" si="10"/>
        <v>5.23</v>
      </c>
      <c r="DK6" s="27">
        <f t="shared" si="10"/>
        <v>7.75</v>
      </c>
      <c r="DL6" s="27">
        <f t="shared" si="10"/>
        <v>10.16</v>
      </c>
      <c r="DM6" s="27">
        <f t="shared" si="10"/>
        <v>12.53</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15">
      <c r="A7" s="14"/>
      <c r="B7" s="20">
        <v>2024</v>
      </c>
      <c r="C7" s="20">
        <v>82040</v>
      </c>
      <c r="D7" s="20">
        <v>46</v>
      </c>
      <c r="E7" s="20">
        <v>17</v>
      </c>
      <c r="F7" s="20">
        <v>4</v>
      </c>
      <c r="G7" s="20">
        <v>0</v>
      </c>
      <c r="H7" s="20" t="s">
        <v>13</v>
      </c>
      <c r="I7" s="20" t="s">
        <v>97</v>
      </c>
      <c r="J7" s="20" t="s">
        <v>98</v>
      </c>
      <c r="K7" s="20" t="s">
        <v>12</v>
      </c>
      <c r="L7" s="20" t="s">
        <v>99</v>
      </c>
      <c r="M7" s="20" t="s">
        <v>100</v>
      </c>
      <c r="N7" s="24" t="s">
        <v>101</v>
      </c>
      <c r="O7" s="24">
        <v>54.47</v>
      </c>
      <c r="P7" s="24">
        <v>2.21</v>
      </c>
      <c r="Q7" s="24">
        <v>84.45</v>
      </c>
      <c r="R7" s="24">
        <v>3190</v>
      </c>
      <c r="S7" s="24">
        <v>139812</v>
      </c>
      <c r="T7" s="24">
        <v>123.58</v>
      </c>
      <c r="U7" s="24">
        <v>1131.3499999999999</v>
      </c>
      <c r="V7" s="24">
        <v>3076</v>
      </c>
      <c r="W7" s="24">
        <v>1.52</v>
      </c>
      <c r="X7" s="24">
        <v>2023.68</v>
      </c>
      <c r="Y7" s="24">
        <v>102.76</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8.6300000000000008</v>
      </c>
      <c r="AV7" s="24">
        <v>10.26</v>
      </c>
      <c r="AW7" s="24">
        <v>12.74</v>
      </c>
      <c r="AX7" s="24">
        <v>17.79</v>
      </c>
      <c r="AY7" s="24">
        <v>15.42</v>
      </c>
      <c r="AZ7" s="24">
        <v>44.24</v>
      </c>
      <c r="BA7" s="24">
        <v>43.07</v>
      </c>
      <c r="BB7" s="24">
        <v>45.42</v>
      </c>
      <c r="BC7" s="24">
        <v>50.63</v>
      </c>
      <c r="BD7" s="24">
        <v>53.28</v>
      </c>
      <c r="BE7" s="24">
        <v>50.9</v>
      </c>
      <c r="BF7" s="24">
        <v>210.85</v>
      </c>
      <c r="BG7" s="24">
        <v>197.01</v>
      </c>
      <c r="BH7" s="24">
        <v>32.450000000000003</v>
      </c>
      <c r="BI7" s="24">
        <v>68.91</v>
      </c>
      <c r="BJ7" s="24">
        <v>133.52000000000001</v>
      </c>
      <c r="BK7" s="24">
        <v>1258.43</v>
      </c>
      <c r="BL7" s="24">
        <v>1163.75</v>
      </c>
      <c r="BM7" s="24">
        <v>1195.47</v>
      </c>
      <c r="BN7" s="24">
        <v>1168.69</v>
      </c>
      <c r="BO7" s="24">
        <v>1142.44</v>
      </c>
      <c r="BP7" s="24">
        <v>1099.1500000000001</v>
      </c>
      <c r="BQ7" s="24">
        <v>60.45</v>
      </c>
      <c r="BR7" s="24">
        <v>64.08</v>
      </c>
      <c r="BS7" s="24">
        <v>67.73</v>
      </c>
      <c r="BT7" s="24">
        <v>68.849999999999994</v>
      </c>
      <c r="BU7" s="24">
        <v>67.38</v>
      </c>
      <c r="BV7" s="24">
        <v>73.36</v>
      </c>
      <c r="BW7" s="24">
        <v>72.599999999999994</v>
      </c>
      <c r="BX7" s="24">
        <v>69.430000000000007</v>
      </c>
      <c r="BY7" s="24">
        <v>70.709999999999994</v>
      </c>
      <c r="BZ7" s="24">
        <v>66.63</v>
      </c>
      <c r="CA7" s="24">
        <v>72.92</v>
      </c>
      <c r="CB7" s="24">
        <v>262.18</v>
      </c>
      <c r="CC7" s="24">
        <v>247.05</v>
      </c>
      <c r="CD7" s="24">
        <v>231.5</v>
      </c>
      <c r="CE7" s="24">
        <v>230.12</v>
      </c>
      <c r="CF7" s="24">
        <v>235.81</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55.61</v>
      </c>
      <c r="CY7" s="24">
        <v>54.36</v>
      </c>
      <c r="CZ7" s="24">
        <v>53.15</v>
      </c>
      <c r="DA7" s="24">
        <v>55.68</v>
      </c>
      <c r="DB7" s="24">
        <v>56.66</v>
      </c>
      <c r="DC7" s="24">
        <v>84.19</v>
      </c>
      <c r="DD7" s="24">
        <v>84.34</v>
      </c>
      <c r="DE7" s="24">
        <v>84.34</v>
      </c>
      <c r="DF7" s="24">
        <v>84.73</v>
      </c>
      <c r="DG7" s="24">
        <v>84.21</v>
      </c>
      <c r="DH7" s="24">
        <v>86.31</v>
      </c>
      <c r="DI7" s="24">
        <v>2.61</v>
      </c>
      <c r="DJ7" s="24">
        <v>5.23</v>
      </c>
      <c r="DK7" s="24">
        <v>7.75</v>
      </c>
      <c r="DL7" s="24">
        <v>10.16</v>
      </c>
      <c r="DM7" s="24">
        <v>12.53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2025-12-23T06:09:36Z</dcterms:created>
  <dcterms:modified xsi:type="dcterms:W3CDTF">2026-02-26T06:47:04Z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2026-01-27T08:11:23Z</vt:filetime>
  </property>
</Properties>
</file>