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CA57CD72-45B9-41B3-81A3-1354CAE961DE}" xr6:coauthVersionLast="47" xr6:coauthVersionMax="47" xr10:uidLastSave="{00000000-0000-0000-0000-000000000000}"/>
  <workbookProtection workbookAlgorithmName="SHA-512" workbookHashValue="sgz9ywoWtAz4rFagE/NTHxciEWEjBrY/7T3aglZWX1mbwe03FpE8/yTI2ReE7JCotoGjXKzN/SG4pVcyawCY+w==" workbookSaltValue="mee3HlQtVipnOEEWZjIQ9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<sst xmlns="http://schemas.openxmlformats.org/spreadsheetml/2006/main" count="231" uniqueCount="115">
  <si>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</si>
  <si>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</si>
  <si>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</si>
  <si>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</si>
  <si>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</si>
  <si>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</si>
  <si>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</si>
  <si>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</si>
  <si>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</si>
  <si>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</si>
  <si>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</si>
  <si>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</si>
  <si>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</si>
  <si>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</si>
  <si>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</si>
  <si>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</si>
  <si>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</si>
  <si>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</si>
  <si>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</si>
  <si>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</si>
  <si>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</si>
  <si>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</si>
  <si>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</si>
  <si>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</si>
  <si>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</si>
  <si>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</si>
  <si>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</si>
  <si>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</si>
  <si>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</si>
  <si>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</si>
  <si>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</si>
  <si>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</si>
  <si>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</si>
  <si>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</si>
  <si>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</si>
  <si>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</si>
  <si>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</si>
  <si>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</si>
  <si>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</si>
  <si>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</si>
  <si>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</si>
  <si>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</si>
  <si>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</si>
  <si>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</si>
  <si>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</si>
  <si>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</si>
  <si>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</si>
  <si>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</si>
  <si>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</si>
  <si>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</si>
  <si>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</si>
  <si>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</si>
  <si>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</si>
  <si>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</si>
  <si>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</si>
  <si>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</si>
  <si>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</si>
  <si>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</si>
  <si>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</si>
  <si>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</si>
  <si>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</si>
  <si>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</si>
  <si>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</si>
  <si>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</si>
  <si>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</si>
  <si>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</si>
  <si>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</si>
  <si>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</si>
  <si>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</si>
  <si>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</si>
  <si>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</si>
  <si>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</si>
  <si>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</si>
  <si>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</si>
  <si>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</si>
  <si>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</si>
  <si>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</si>
  <si>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</si>
  <si>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</si>
  <si>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</si>
  <si>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</si>
  <si>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</si>
  <si>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</si>
  <si>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</si>
  <si>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</si>
  <si>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</si>
  <si>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</si>
  <si>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</si>
  <si>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</si>
  <si>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</si>
  <si>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</si>
  <si>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</si>
  <si>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</si>
  <si>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</si>
  <si>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</si>
  <si>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</si>
  <si>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日立市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</si>
  <si>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</si>
  <si>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</si>
  <si>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</si>
  <si>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</si>
  <si>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</si>
  <si>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</si>
  <si>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</si>
  <si>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</si>
  <si>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</si>
  <si>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</si>
  <si>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</si>
  <si>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</si>
  <si>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</si>
  <si>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</si>
  <si>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</si>
  <si>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前年度と比較して0.13ポイント上昇しており、類似団体と比較しても0.34ポイント上回っている。収益（下水道使用料等）の減少を、費用（減価償却費等）の減少が上回ったことが主な要因である。
③流動比率は、前年度と比較して26.05ポイント上昇しており、類似団体と比較しても8.5ポイント上回っている。災害復旧事業の完了に伴い、年度末の現金（未払金）が前年に比べ一時的に増加したことが主な要因である。
④企業債残高対事業規模比率は、類似団体と比較して486.64ポイント下回っている。企業債の償還が進み、残高が減少していることが主な要因である。
⑤経費回収率は、基準の100％を超えており、下水道使用料で汚水処理費を賄えている状況にある。前年度と比較して0.43ポイント上昇しており、災害により被災した施設の維持管理費増加分が減少したことが主な要因である。
⑥汚水処理原価は、前年度と比較して0.32円減少している。災害により被災した施設の維持管理費増加分が減少したことが主な要因である。
⑦施設利用率は、前年度と比較して1.48ポイント減少している。人口減少による処理水量の減少が主な要因である。
⑧水洗化率は、類似団体と比較して4.84ポイント上回っている。</t>
    <rPh sb="1" eb="3">
      <t>ケイジョウ</t>
    </rPh>
    <rPh sb="3" eb="7">
      <t>シュウシヒリツ</t>
    </rPh>
    <rPh sb="9" eb="12">
      <t>ゼンネンド</t>
    </rPh>
    <rPh sb="13" eb="15">
      <t>ヒカク</t>
    </rPh>
    <rPh sb="25" eb="27">
      <t>ジョウショウ</t>
    </rPh>
    <rPh sb="32" eb="36">
      <t>ルイジダンタイ</t>
    </rPh>
    <rPh sb="37" eb="39">
      <t>ヒカク</t>
    </rPh>
    <rPh sb="50" eb="52">
      <t>ウワマワ</t>
    </rPh>
    <rPh sb="57" eb="59">
      <t>シュウエキ</t>
    </rPh>
    <rPh sb="69" eb="71">
      <t>ゲンショウ</t>
    </rPh>
    <rPh sb="73" eb="75">
      <t>ヒヨウ</t>
    </rPh>
    <rPh sb="84" eb="86">
      <t>ゲンショウ</t>
    </rPh>
    <rPh sb="87" eb="89">
      <t>ウワマワ</t>
    </rPh>
    <rPh sb="94" eb="95">
      <t>オモ</t>
    </rPh>
    <rPh sb="96" eb="98">
      <t>ヨウイン</t>
    </rPh>
    <rPh sb="104" eb="108">
      <t>リュウドウヒリツ</t>
    </rPh>
    <rPh sb="110" eb="113">
      <t>ゼンネンド</t>
    </rPh>
    <rPh sb="114" eb="116">
      <t>ヒカク</t>
    </rPh>
    <rPh sb="127" eb="129">
      <t>ジョウショウ</t>
    </rPh>
    <rPh sb="134" eb="138">
      <t>ルイジダンタイ</t>
    </rPh>
    <rPh sb="139" eb="141">
      <t>ヒカク</t>
    </rPh>
    <rPh sb="151" eb="153">
      <t>ウワマワ</t>
    </rPh>
    <rPh sb="165" eb="167">
      <t>カンリョウ</t>
    </rPh>
    <rPh sb="168" eb="169">
      <t>トモナ</t>
    </rPh>
    <rPh sb="171" eb="174">
      <t>ネンドマツ</t>
    </rPh>
    <rPh sb="175" eb="177">
      <t>ゲンキン</t>
    </rPh>
    <rPh sb="178" eb="181">
      <t>ミバライキン</t>
    </rPh>
    <rPh sb="183" eb="185">
      <t>ゼンネン</t>
    </rPh>
    <rPh sb="186" eb="187">
      <t>クラ</t>
    </rPh>
    <rPh sb="188" eb="191">
      <t>イチジテキ</t>
    </rPh>
    <rPh sb="192" eb="194">
      <t>ゾウカ</t>
    </rPh>
    <rPh sb="199" eb="200">
      <t>オモ</t>
    </rPh>
    <rPh sb="201" eb="203">
      <t>ヨウイン</t>
    </rPh>
    <rPh sb="209" eb="215">
      <t>キギョウサイザンダカタイ</t>
    </rPh>
    <rPh sb="215" eb="221">
      <t>ジギョウキボヒリツ</t>
    </rPh>
    <rPh sb="223" eb="227">
      <t>ルイジダンタイ</t>
    </rPh>
    <rPh sb="228" eb="230">
      <t>ヒカク</t>
    </rPh>
    <rPh sb="242" eb="244">
      <t>シタマワ</t>
    </rPh>
    <rPh sb="249" eb="252">
      <t>キギョウサイ</t>
    </rPh>
    <rPh sb="253" eb="255">
      <t>ショウカン</t>
    </rPh>
    <rPh sb="256" eb="257">
      <t>スス</t>
    </rPh>
    <rPh sb="259" eb="261">
      <t>ザンダカ</t>
    </rPh>
    <rPh sb="262" eb="264">
      <t>ゲンショウ</t>
    </rPh>
    <rPh sb="271" eb="272">
      <t>オモ</t>
    </rPh>
    <rPh sb="273" eb="275">
      <t>ヨウイン</t>
    </rPh>
    <rPh sb="281" eb="286">
      <t>ケイヒカイシュウリツ</t>
    </rPh>
    <rPh sb="288" eb="290">
      <t>キジュン</t>
    </rPh>
    <rPh sb="296" eb="297">
      <t>コ</t>
    </rPh>
    <rPh sb="302" eb="308">
      <t>ゲスイドウシヨウリョウ</t>
    </rPh>
    <rPh sb="309" eb="314">
      <t>オスイショリヒ</t>
    </rPh>
    <rPh sb="315" eb="316">
      <t>マカナ</t>
    </rPh>
    <rPh sb="320" eb="322">
      <t>ジョウキョウ</t>
    </rPh>
    <rPh sb="326" eb="329">
      <t>ゼンネンド</t>
    </rPh>
    <rPh sb="330" eb="332">
      <t>ヒカク</t>
    </rPh>
    <rPh sb="342" eb="344">
      <t>ジョウショウ</t>
    </rPh>
    <rPh sb="349" eb="351">
      <t>サイガイ</t>
    </rPh>
    <rPh sb="358" eb="360">
      <t>シセツ</t>
    </rPh>
    <rPh sb="387" eb="393">
      <t>オスイショリゲンカ</t>
    </rPh>
    <rPh sb="395" eb="398">
      <t>ゼンネンド</t>
    </rPh>
    <rPh sb="399" eb="401">
      <t>ヒカク</t>
    </rPh>
    <rPh sb="407" eb="408">
      <t>エン</t>
    </rPh>
    <rPh sb="408" eb="410">
      <t>ゲンショウ</t>
    </rPh>
    <rPh sb="415" eb="417">
      <t>サイガイ</t>
    </rPh>
    <rPh sb="420" eb="422">
      <t>ヒサイ</t>
    </rPh>
    <rPh sb="424" eb="426">
      <t>シセツ</t>
    </rPh>
    <rPh sb="427" eb="432">
      <t>イジカンリヒ</t>
    </rPh>
    <rPh sb="432" eb="435">
      <t>ゾウカブン</t>
    </rPh>
    <rPh sb="436" eb="438">
      <t>ゲンショウ</t>
    </rPh>
    <rPh sb="443" eb="444">
      <t>オモ</t>
    </rPh>
    <rPh sb="445" eb="447">
      <t>ヨウイン</t>
    </rPh>
    <rPh sb="453" eb="458">
      <t>シセツリヨウリツ</t>
    </rPh>
    <rPh sb="460" eb="463">
      <t>ゼンネンド</t>
    </rPh>
    <rPh sb="464" eb="466">
      <t>ヒカク</t>
    </rPh>
    <rPh sb="476" eb="478">
      <t>ゲンショウ</t>
    </rPh>
    <rPh sb="483" eb="487">
      <t>ジンコウゲンショウ</t>
    </rPh>
    <rPh sb="490" eb="494">
      <t>ショリスイリョウ</t>
    </rPh>
    <rPh sb="495" eb="497">
      <t>ゲンショウ</t>
    </rPh>
    <rPh sb="498" eb="499">
      <t>オモ</t>
    </rPh>
    <rPh sb="500" eb="502">
      <t>ヨウイン</t>
    </rPh>
    <rPh sb="508" eb="512">
      <t>スイセンカリツ</t>
    </rPh>
    <rPh sb="514" eb="518">
      <t>ルイジダンタイ</t>
    </rPh>
    <rPh sb="519" eb="521">
      <t>ヒカク</t>
    </rPh>
    <rPh sb="531" eb="533">
      <t>ウワマワ</t>
    </rPh>
    <phoneticPr fontId="4"/>
  </si>
  <si>
    <t>　経営の健全性及び効率性に関する指標から、本市の下水道事業は、おおむね健全な状態といえる。
　ただし、人口減少などにより使用料収入が減少傾向にある中で、老朽化した施設を更新していく必要があるため、本格的な改築更新時期を迎え、経営状況が厳しくなる見込みである。
　こうした状況を踏まえ、平成30年に策定した経営戦略の見直し及び使用料水準の検証を進め、下水道事業の経営基盤の強化と健全経営の推進に取り組んでいく。</t>
    <rPh sb="1" eb="3">
      <t>ケイエイ</t>
    </rPh>
    <rPh sb="4" eb="8">
      <t>ケンゼンセイオヨ</t>
    </rPh>
    <rPh sb="9" eb="12">
      <t>コウリツセイ</t>
    </rPh>
    <rPh sb="13" eb="14">
      <t>カン</t>
    </rPh>
    <rPh sb="16" eb="18">
      <t>シヒョウ</t>
    </rPh>
    <rPh sb="21" eb="23">
      <t>ホンシ</t>
    </rPh>
    <rPh sb="24" eb="29">
      <t>ゲスイドウジギョウ</t>
    </rPh>
    <rPh sb="35" eb="37">
      <t>ケンゼン</t>
    </rPh>
    <rPh sb="38" eb="40">
      <t>ジョウタイ</t>
    </rPh>
    <rPh sb="51" eb="55">
      <t>ジンコウゲンショウ</t>
    </rPh>
    <rPh sb="60" eb="65">
      <t>シヨウリョウシュウニュウ</t>
    </rPh>
    <rPh sb="66" eb="68">
      <t>ゲンショウ</t>
    </rPh>
    <rPh sb="68" eb="70">
      <t>ケイコウ</t>
    </rPh>
    <rPh sb="73" eb="74">
      <t>ナカ</t>
    </rPh>
    <rPh sb="76" eb="78">
      <t>ロウキュウ</t>
    </rPh>
    <rPh sb="78" eb="79">
      <t>カ</t>
    </rPh>
    <rPh sb="81" eb="83">
      <t>シセツ</t>
    </rPh>
    <rPh sb="84" eb="86">
      <t>コウシン</t>
    </rPh>
    <rPh sb="90" eb="92">
      <t>ヒツヨウ</t>
    </rPh>
    <rPh sb="98" eb="101">
      <t>ホンカクテキ</t>
    </rPh>
    <rPh sb="102" eb="108">
      <t>カイチクコウシンジキ</t>
    </rPh>
    <rPh sb="109" eb="110">
      <t>ムカ</t>
    </rPh>
    <rPh sb="112" eb="116">
      <t>ケイエイジョウキョウ</t>
    </rPh>
    <rPh sb="117" eb="118">
      <t>キビ</t>
    </rPh>
    <rPh sb="122" eb="124">
      <t>ミコ</t>
    </rPh>
    <rPh sb="135" eb="137">
      <t>ジョウキョウ</t>
    </rPh>
    <rPh sb="138" eb="139">
      <t>フ</t>
    </rPh>
    <rPh sb="142" eb="144">
      <t>ヘイセイ</t>
    </rPh>
    <rPh sb="146" eb="147">
      <t>ネン</t>
    </rPh>
    <rPh sb="148" eb="150">
      <t>サクテイ</t>
    </rPh>
    <rPh sb="152" eb="156">
      <t>ケイエイセンリャク</t>
    </rPh>
    <rPh sb="157" eb="159">
      <t>ミナオ</t>
    </rPh>
    <rPh sb="168" eb="170">
      <t>ケンショウ</t>
    </rPh>
    <rPh sb="171" eb="172">
      <t>スス</t>
    </rPh>
    <rPh sb="174" eb="179">
      <t>ゲスイドウジギョウ</t>
    </rPh>
    <rPh sb="180" eb="184">
      <t>ケイエイキバン</t>
    </rPh>
    <rPh sb="185" eb="187">
      <t>キョウカ</t>
    </rPh>
    <rPh sb="188" eb="192">
      <t>ケンゼンケイエイ</t>
    </rPh>
    <rPh sb="193" eb="195">
      <t>スイシン</t>
    </rPh>
    <rPh sb="196" eb="197">
      <t>ト</t>
    </rPh>
    <rPh sb="198" eb="199">
      <t>ク</t>
    </rPh>
    <phoneticPr fontId="4"/>
  </si>
  <si>
    <t>①有形固定資産減価償却率は、災害復旧事業の完了に伴い減価償却累計額が減少したことにより、前年度と比較して0.15ポイント減少しているが、構築物（管渠）の減価償却累計額の増加により、類似団体と比較して17.59ポイント上回っている。
②管渠老朽化率は、前年度と比較して13.95ポイント増加しており、類似団体と比較して5.56ポイント上回っている。築造から50年を経過し、耐用年数を超えた管渠が増加したことが主な要因である。
③管渠改善率は、前年度と比較して0.02ポイント減少しているが、全国平均と比較して0.01ポイント上回っている。今後も、法定耐用年数を超える管渠について、計画的に更新を行っていく。</t>
    <rPh sb="1" eb="7">
      <t>ユウケイコテイシサン</t>
    </rPh>
    <rPh sb="7" eb="12">
      <t>ゲンカショウキャクリツ</t>
    </rPh>
    <rPh sb="44" eb="47">
      <t>ゼンネンド</t>
    </rPh>
    <rPh sb="48" eb="50">
      <t>ヒカク</t>
    </rPh>
    <rPh sb="60" eb="62">
      <t>ゲンショウ</t>
    </rPh>
    <rPh sb="90" eb="94">
      <t>ルイジダンタイ</t>
    </rPh>
    <rPh sb="95" eb="97">
      <t>ヒカク</t>
    </rPh>
    <rPh sb="108" eb="110">
      <t>ウワマワ</t>
    </rPh>
    <rPh sb="117" eb="123">
      <t>カンキョロウキュウカリツ</t>
    </rPh>
    <rPh sb="125" eb="128">
      <t>ゼンネンド</t>
    </rPh>
    <rPh sb="129" eb="131">
      <t>ヒカク</t>
    </rPh>
    <rPh sb="142" eb="144">
      <t>ゾウカ</t>
    </rPh>
    <rPh sb="149" eb="153">
      <t>ルイジダンタイ</t>
    </rPh>
    <rPh sb="154" eb="156">
      <t>ヒカク</t>
    </rPh>
    <rPh sb="166" eb="168">
      <t>ウワマワ</t>
    </rPh>
    <rPh sb="173" eb="175">
      <t>チクゾウ</t>
    </rPh>
    <rPh sb="179" eb="180">
      <t>ネン</t>
    </rPh>
    <rPh sb="181" eb="183">
      <t>ケイカ</t>
    </rPh>
    <rPh sb="185" eb="189">
      <t>タイヨウネンスウ</t>
    </rPh>
    <rPh sb="190" eb="191">
      <t>コ</t>
    </rPh>
    <rPh sb="193" eb="195">
      <t>カンキョ</t>
    </rPh>
    <rPh sb="196" eb="198">
      <t>ゾウカ</t>
    </rPh>
    <rPh sb="203" eb="204">
      <t>オモ</t>
    </rPh>
    <rPh sb="205" eb="207">
      <t>ヨウイン</t>
    </rPh>
    <rPh sb="213" eb="218">
      <t>カンキョカイゼンリツ</t>
    </rPh>
    <rPh sb="220" eb="223">
      <t>ゼンネンド</t>
    </rPh>
    <rPh sb="224" eb="226">
      <t>ヒカク</t>
    </rPh>
    <rPh sb="236" eb="238">
      <t>ゲンショウ</t>
    </rPh>
    <rPh sb="244" eb="248">
      <t>ゼンコクヘイキン</t>
    </rPh>
    <rPh sb="249" eb="251">
      <t>ヒカク</t>
    </rPh>
    <rPh sb="261" eb="263">
      <t>ウワマワ</t>
    </rPh>
    <rPh sb="268" eb="270">
      <t>コンゴ</t>
    </rPh>
    <rPh sb="272" eb="278">
      <t>ホウテイタイヨウネンスウ</t>
    </rPh>
    <rPh sb="279" eb="280">
      <t>コ</t>
    </rPh>
    <rPh sb="282" eb="284">
      <t>カンキョ</t>
    </rPh>
    <rPh sb="289" eb="292">
      <t>ケイカクテキ</t>
    </rPh>
    <rPh sb="293" eb="295">
      <t>コウシン</t>
    </rPh>
    <rPh sb="296" eb="29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</si>
</sst>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0.14000000000000001</c:v>
                </c:pt>
                <c:pt idx="1">
                  <c:v>0.22</c:v>
                </c:pt>
                <c:pt idx="2">
                  <c:v>0.23</c:v>
                </c:pt>
                <c:pt idx="3">
                  <c:v>0.22</c:v>
                </c:pt>
                <c:pt idx="4">
                  <c:v>0.2</c:v>
                </c:pt>
              </c:numCache>
            </c:numRef>
          </c:val>
          <c:extLst>
            <c:ext xmlns:c16="http://schemas.microsoft.com/office/drawing/2014/chart" uri="{C3380CC4-5D6E-409C-BE32-E72D297353CC}">
              <c16:uniqueId val="{00000000-22A0-473A-9138-E8C0EDE59E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22A0-473A-9138-E8C0EDE59E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65.91</c:v>
                </c:pt>
                <c:pt idx="1">
                  <c:v>64.849999999999994</c:v>
                </c:pt>
                <c:pt idx="2">
                  <c:v>61.7</c:v>
                </c:pt>
                <c:pt idx="3">
                  <c:v>61.97</c:v>
                </c:pt>
                <c:pt idx="4">
                  <c:v>60.49</c:v>
                </c:pt>
              </c:numCache>
            </c:numRef>
          </c:val>
          <c:extLst>
            <c:ext xmlns:c16="http://schemas.microsoft.com/office/drawing/2014/chart" uri="{C3380CC4-5D6E-409C-BE32-E72D297353CC}">
              <c16:uniqueId val="{00000000-F843-4CF3-AEA7-719B10C89A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F843-4CF3-AEA7-719B10C89A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99.57</c:v>
                </c:pt>
                <c:pt idx="1">
                  <c:v>99.63</c:v>
                </c:pt>
                <c:pt idx="2">
                  <c:v>99.61</c:v>
                </c:pt>
                <c:pt idx="3">
                  <c:v>99.64</c:v>
                </c:pt>
                <c:pt idx="4">
                  <c:v>99.65</c:v>
                </c:pt>
              </c:numCache>
            </c:numRef>
          </c:val>
          <c:extLst>
            <c:ext xmlns:c16="http://schemas.microsoft.com/office/drawing/2014/chart" uri="{C3380CC4-5D6E-409C-BE32-E72D297353CC}">
              <c16:uniqueId val="{00000000-CDCA-4EB9-B64D-06A0D8920B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CDCA-4EB9-B64D-06A0D8920B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110.65</c:v>
                </c:pt>
                <c:pt idx="1">
                  <c:v>110.58</c:v>
                </c:pt>
                <c:pt idx="2">
                  <c:v>107.64</c:v>
                </c:pt>
                <c:pt idx="3">
                  <c:v>107.35</c:v>
                </c:pt>
                <c:pt idx="4">
                  <c:v>107.48</c:v>
                </c:pt>
              </c:numCache>
            </c:numRef>
          </c:val>
          <c:extLst>
            <c:ext xmlns:c16="http://schemas.microsoft.com/office/drawing/2014/chart" uri="{C3380CC4-5D6E-409C-BE32-E72D297353CC}">
              <c16:uniqueId val="{00000000-89E4-4302-B311-D68ABD818E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89E4-4302-B311-D68ABD818E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54.06</c:v>
                </c:pt>
                <c:pt idx="1">
                  <c:v>55.35</c:v>
                </c:pt>
                <c:pt idx="2">
                  <c:v>56.78</c:v>
                </c:pt>
                <c:pt idx="3">
                  <c:v>58.1</c:v>
                </c:pt>
                <c:pt idx="4">
                  <c:v>57.95</c:v>
                </c:pt>
              </c:numCache>
            </c:numRef>
          </c:val>
          <c:extLst>
            <c:ext xmlns:c16="http://schemas.microsoft.com/office/drawing/2014/chart" uri="{C3380CC4-5D6E-409C-BE32-E72D297353CC}">
              <c16:uniqueId val="{00000000-D44F-4509-801A-F96AA0E5FE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D44F-4509-801A-F96AA0E5FE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13.95</c:v>
                </c:pt>
              </c:numCache>
            </c:numRef>
          </c:val>
          <c:extLst>
            <c:ext xmlns:c16="http://schemas.microsoft.com/office/drawing/2014/chart" uri="{C3380CC4-5D6E-409C-BE32-E72D297353CC}">
              <c16:uniqueId val="{00000000-E89A-40DB-AD9B-AE6D64BCD0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E89A-40DB-AD9B-AE6D64BCD0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7A-4F42-B85E-1D44DB1219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FB7A-4F42-B85E-1D44DB1219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45.77</c:v>
                </c:pt>
                <c:pt idx="1">
                  <c:v>63.42</c:v>
                </c:pt>
                <c:pt idx="2">
                  <c:v>47.66</c:v>
                </c:pt>
                <c:pt idx="3">
                  <c:v>57.01</c:v>
                </c:pt>
                <c:pt idx="4">
                  <c:v>83.06</c:v>
                </c:pt>
              </c:numCache>
            </c:numRef>
          </c:val>
          <c:extLst>
            <c:ext xmlns:c16="http://schemas.microsoft.com/office/drawing/2014/chart" uri="{C3380CC4-5D6E-409C-BE32-E72D297353CC}">
              <c16:uniqueId val="{00000000-31B6-40DD-984C-BCC2154303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31B6-40DD-984C-BCC2154303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339.59</c:v>
                </c:pt>
                <c:pt idx="1">
                  <c:v>323.17</c:v>
                </c:pt>
                <c:pt idx="2">
                  <c:v>301.13</c:v>
                </c:pt>
                <c:pt idx="3">
                  <c:v>280</c:v>
                </c:pt>
                <c:pt idx="4">
                  <c:v>260.69</c:v>
                </c:pt>
              </c:numCache>
            </c:numRef>
          </c:val>
          <c:extLst>
            <c:ext xmlns:c16="http://schemas.microsoft.com/office/drawing/2014/chart" uri="{C3380CC4-5D6E-409C-BE32-E72D297353CC}">
              <c16:uniqueId val="{00000000-6314-4E37-B5B6-8317B450D3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6314-4E37-B5B6-8317B450D3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104.65</c:v>
                </c:pt>
                <c:pt idx="1">
                  <c:v>103.91</c:v>
                </c:pt>
                <c:pt idx="2">
                  <c:v>100.24</c:v>
                </c:pt>
                <c:pt idx="3">
                  <c:v>99.75</c:v>
                </c:pt>
                <c:pt idx="4">
                  <c:v>100.18</c:v>
                </c:pt>
              </c:numCache>
            </c:numRef>
          </c:val>
          <c:extLst>
            <c:ext xmlns:c16="http://schemas.microsoft.com/office/drawing/2014/chart" uri="{C3380CC4-5D6E-409C-BE32-E72D297353CC}">
              <c16:uniqueId val="{00000000-F789-43C9-A5E0-1B1EFDA94C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F789-43C9-A5E0-1B1EFDA94C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153.99</c:v>
                </c:pt>
                <c:pt idx="1">
                  <c:v>155.54</c:v>
                </c:pt>
                <c:pt idx="2">
                  <c:v>161.94999999999999</c:v>
                </c:pt>
                <c:pt idx="3">
                  <c:v>163.44</c:v>
                </c:pt>
                <c:pt idx="4">
                  <c:v>163.12</c:v>
                </c:pt>
              </c:numCache>
            </c:numRef>
          </c:val>
          <c:extLst>
            <c:ext xmlns:c16="http://schemas.microsoft.com/office/drawing/2014/chart" uri="{C3380CC4-5D6E-409C-BE32-E72D297353CC}">
              <c16:uniqueId val="{00000000-543A-4035-B8F3-A13382BE8D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543A-4035-B8F3-A13382BE8D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日立市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4">
        <f>データ!S6</f>
        <v>163855</v>
      </c>
      <c r="AM8" s="44"/>
      <c r="AN8" s="44"/>
      <c r="AO8" s="44"/>
      <c r="AP8" s="44"/>
      <c r="AQ8" s="44"/>
      <c r="AR8" s="44"/>
      <c r="AS8" s="44"/>
      <c r="AT8" s="45">
        <f>データ!T6</f>
        <v>225.73</v>
      </c>
      <c r="AU8" s="45"/>
      <c r="AV8" s="45"/>
      <c r="AW8" s="45"/>
      <c r="AX8" s="45"/>
      <c r="AY8" s="45"/>
      <c r="AZ8" s="45"/>
      <c r="BA8" s="45"/>
      <c r="BB8" s="45">
        <f>データ!U6</f>
        <v>725.89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74.989999999999995</v>
      </c>
      <c r="J10" s="45"/>
      <c r="K10" s="45"/>
      <c r="L10" s="45"/>
      <c r="M10" s="45"/>
      <c r="N10" s="45"/>
      <c r="O10" s="45"/>
      <c r="P10" s="45">
        <f>データ!P6</f>
        <v>73.98</v>
      </c>
      <c r="Q10" s="45"/>
      <c r="R10" s="45"/>
      <c r="S10" s="45"/>
      <c r="T10" s="45"/>
      <c r="U10" s="45"/>
      <c r="V10" s="45"/>
      <c r="W10" s="45">
        <f>データ!Q6</f>
        <v>77.8</v>
      </c>
      <c r="X10" s="45"/>
      <c r="Y10" s="45"/>
      <c r="Z10" s="45"/>
      <c r="AA10" s="45"/>
      <c r="AB10" s="45"/>
      <c r="AC10" s="45"/>
      <c r="AD10" s="44">
        <f>データ!R6</f>
        <v>2805</v>
      </c>
      <c r="AE10" s="44"/>
      <c r="AF10" s="44"/>
      <c r="AG10" s="44"/>
      <c r="AH10" s="44"/>
      <c r="AI10" s="44"/>
      <c r="AJ10" s="44"/>
      <c r="AK10" s="2"/>
      <c r="AL10" s="44">
        <f>データ!V6</f>
        <v>120389</v>
      </c>
      <c r="AM10" s="44"/>
      <c r="AN10" s="44"/>
      <c r="AO10" s="44"/>
      <c r="AP10" s="44"/>
      <c r="AQ10" s="44"/>
      <c r="AR10" s="44"/>
      <c r="AS10" s="44"/>
      <c r="AT10" s="45">
        <f>データ!W6</f>
        <v>38.1</v>
      </c>
      <c r="AU10" s="45"/>
      <c r="AV10" s="45"/>
      <c r="AW10" s="45"/>
      <c r="AX10" s="45"/>
      <c r="AY10" s="45"/>
      <c r="AZ10" s="45"/>
      <c r="BA10" s="45"/>
      <c r="BB10" s="45">
        <f>データ!X6</f>
        <v>3159.82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903SAiEjYfHEATZpKveWTyuCnff5Yu4Di7y93S9n39APBfD7FsONMfe7d3a+cTOV1ukaIV+vexyHD7HVLi1jw==" saltValue="eG4RlCFFl1/seijX0DHj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82023</v>
      </c>
      <c r="D6" s="19">
        <f t="shared" si="3"/>
        <v>46</v>
      </c>
      <c r="E6" s="19">
        <f t="shared" si="3"/>
        <v>17</v>
      </c>
      <c r="F6" s="19">
        <f t="shared" si="3"/>
        <v>1</v>
      </c>
      <c r="G6" s="19">
        <f t="shared" si="3"/>
        <v>0</v>
      </c>
      <c r="H6" s="19" t="str">
        <f t="shared" si="3"/>
        <v>茨城県　日立市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74.989999999999995</v>
      </c>
      <c r="P6" s="20">
        <f t="shared" si="3"/>
        <v>73.98</v>
      </c>
      <c r="Q6" s="20">
        <f t="shared" si="3"/>
        <v>77.8</v>
      </c>
      <c r="R6" s="20">
        <f t="shared" si="3"/>
        <v>2805</v>
      </c>
      <c r="S6" s="20">
        <f t="shared" si="3"/>
        <v>163855</v>
      </c>
      <c r="T6" s="20">
        <f t="shared" si="3"/>
        <v>225.73</v>
      </c>
      <c r="U6" s="20">
        <f t="shared" si="3"/>
        <v>725.89</v>
      </c>
      <c r="V6" s="20">
        <f t="shared" si="3"/>
        <v>120389</v>
      </c>
      <c r="W6" s="20">
        <f t="shared" si="3"/>
        <v>38.1</v>
      </c>
      <c r="X6" s="20">
        <f t="shared" si="3"/>
        <v>3159.82</v>
      </c>
      <c r="Y6" s="21">
        <f>IF(Y7="",NA(),Y7)</f>
        <v>110.65</v>
      </c>
      <c r="Z6" s="21">
        <f t="shared" ref="Z6:AH6" si="4">IF(Z7="",NA(),Z7)</f>
        <v>110.58</v>
      </c>
      <c r="AA6" s="21">
        <f t="shared" si="4"/>
        <v>107.64</v>
      </c>
      <c r="AB6" s="21">
        <f t="shared" si="4"/>
        <v>107.35</v>
      </c>
      <c r="AC6" s="21">
        <f t="shared" si="4"/>
        <v>107.48</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45.77</v>
      </c>
      <c r="AV6" s="21">
        <f t="shared" ref="AV6:BD6" si="6">IF(AV7="",NA(),AV7)</f>
        <v>63.42</v>
      </c>
      <c r="AW6" s="21">
        <f t="shared" si="6"/>
        <v>47.66</v>
      </c>
      <c r="AX6" s="21">
        <f t="shared" si="6"/>
        <v>57.01</v>
      </c>
      <c r="AY6" s="21">
        <f t="shared" si="6"/>
        <v>83.06</v>
      </c>
      <c r="AZ6" s="21">
        <f t="shared" si="6"/>
        <v>60.82</v>
      </c>
      <c r="BA6" s="21">
        <f t="shared" si="6"/>
        <v>63.48</v>
      </c>
      <c r="BB6" s="21">
        <f t="shared" si="6"/>
        <v>65.510000000000005</v>
      </c>
      <c r="BC6" s="21">
        <f t="shared" si="6"/>
        <v>72.78</v>
      </c>
      <c r="BD6" s="21">
        <f t="shared" si="6"/>
        <v>74.56</v>
      </c>
      <c r="BE6" s="20" t="str">
        <f>IF(BE7="","",IF(BE7="-","【-】","【"&amp;SUBSTITUTE(TEXT(BE7,"#,##0.00"),"-","△")&amp;"】"))</f>
        <v>【82.75】</v>
      </c>
      <c r="BF6" s="21">
        <f>IF(BF7="",NA(),BF7)</f>
        <v>339.59</v>
      </c>
      <c r="BG6" s="21">
        <f t="shared" ref="BG6:BO6" si="7">IF(BG7="",NA(),BG7)</f>
        <v>323.17</v>
      </c>
      <c r="BH6" s="21">
        <f t="shared" si="7"/>
        <v>301.13</v>
      </c>
      <c r="BI6" s="21">
        <f t="shared" si="7"/>
        <v>280</v>
      </c>
      <c r="BJ6" s="21">
        <f t="shared" si="7"/>
        <v>260.69</v>
      </c>
      <c r="BK6" s="21">
        <f t="shared" si="7"/>
        <v>920.83</v>
      </c>
      <c r="BL6" s="21">
        <f t="shared" si="7"/>
        <v>874.02</v>
      </c>
      <c r="BM6" s="21">
        <f t="shared" si="7"/>
        <v>827.43</v>
      </c>
      <c r="BN6" s="21">
        <f t="shared" si="7"/>
        <v>790.32</v>
      </c>
      <c r="BO6" s="21">
        <f t="shared" si="7"/>
        <v>747.33</v>
      </c>
      <c r="BP6" s="20" t="str">
        <f>IF(BP7="","",IF(BP7="-","【-】","【"&amp;SUBSTITUTE(TEXT(BP7,"#,##0.00"),"-","△")&amp;"】"))</f>
        <v>【602.56】</v>
      </c>
      <c r="BQ6" s="21">
        <f>IF(BQ7="",NA(),BQ7)</f>
        <v>104.65</v>
      </c>
      <c r="BR6" s="21">
        <f t="shared" ref="BR6:BZ6" si="8">IF(BR7="",NA(),BR7)</f>
        <v>103.91</v>
      </c>
      <c r="BS6" s="21">
        <f t="shared" si="8"/>
        <v>100.24</v>
      </c>
      <c r="BT6" s="21">
        <f t="shared" si="8"/>
        <v>99.75</v>
      </c>
      <c r="BU6" s="21">
        <f t="shared" si="8"/>
        <v>100.18</v>
      </c>
      <c r="BV6" s="21">
        <f t="shared" si="8"/>
        <v>99.82</v>
      </c>
      <c r="BW6" s="21">
        <f t="shared" si="8"/>
        <v>100.32</v>
      </c>
      <c r="BX6" s="21">
        <f t="shared" si="8"/>
        <v>99.71</v>
      </c>
      <c r="BY6" s="21">
        <f t="shared" si="8"/>
        <v>98.7</v>
      </c>
      <c r="BZ6" s="21">
        <f t="shared" si="8"/>
        <v>100.01</v>
      </c>
      <c r="CA6" s="20" t="str">
        <f>IF(CA7="","",IF(CA7="-","【-】","【"&amp;SUBSTITUTE(TEXT(CA7,"#,##0.00"),"-","△")&amp;"】"))</f>
        <v>【97.94】</v>
      </c>
      <c r="CB6" s="21">
        <f>IF(CB7="",NA(),CB7)</f>
        <v>153.99</v>
      </c>
      <c r="CC6" s="21">
        <f t="shared" ref="CC6:CK6" si="9">IF(CC7="",NA(),CC7)</f>
        <v>155.54</v>
      </c>
      <c r="CD6" s="21">
        <f t="shared" si="9"/>
        <v>161.94999999999999</v>
      </c>
      <c r="CE6" s="21">
        <f t="shared" si="9"/>
        <v>163.44</v>
      </c>
      <c r="CF6" s="21">
        <f t="shared" si="9"/>
        <v>163.12</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65.91</v>
      </c>
      <c r="CN6" s="21">
        <f t="shared" ref="CN6:CV6" si="10">IF(CN7="",NA(),CN7)</f>
        <v>64.849999999999994</v>
      </c>
      <c r="CO6" s="21">
        <f t="shared" si="10"/>
        <v>61.7</v>
      </c>
      <c r="CP6" s="21">
        <f t="shared" si="10"/>
        <v>61.97</v>
      </c>
      <c r="CQ6" s="21">
        <f t="shared" si="10"/>
        <v>60.49</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99.57</v>
      </c>
      <c r="CY6" s="21">
        <f t="shared" ref="CY6:DG6" si="11">IF(CY7="",NA(),CY7)</f>
        <v>99.63</v>
      </c>
      <c r="CZ6" s="21">
        <f t="shared" si="11"/>
        <v>99.61</v>
      </c>
      <c r="DA6" s="21">
        <f t="shared" si="11"/>
        <v>99.64</v>
      </c>
      <c r="DB6" s="21">
        <f t="shared" si="11"/>
        <v>99.65</v>
      </c>
      <c r="DC6" s="21">
        <f t="shared" si="11"/>
        <v>94.41</v>
      </c>
      <c r="DD6" s="21">
        <f t="shared" si="11"/>
        <v>94.43</v>
      </c>
      <c r="DE6" s="21">
        <f t="shared" si="11"/>
        <v>94.58</v>
      </c>
      <c r="DF6" s="21">
        <f t="shared" si="11"/>
        <v>94.69</v>
      </c>
      <c r="DG6" s="21">
        <f t="shared" si="11"/>
        <v>94.81</v>
      </c>
      <c r="DH6" s="20" t="str">
        <f>IF(DH7="","",IF(DH7="-","【-】","【"&amp;SUBSTITUTE(TEXT(DH7,"#,##0.00"),"-","△")&amp;"】"))</f>
        <v>【96.00】</v>
      </c>
      <c r="DI6" s="21">
        <f>IF(DI7="",NA(),DI7)</f>
        <v>54.06</v>
      </c>
      <c r="DJ6" s="21">
        <f t="shared" ref="DJ6:DR6" si="12">IF(DJ7="",NA(),DJ7)</f>
        <v>55.35</v>
      </c>
      <c r="DK6" s="21">
        <f t="shared" si="12"/>
        <v>56.78</v>
      </c>
      <c r="DL6" s="21">
        <f t="shared" si="12"/>
        <v>58.1</v>
      </c>
      <c r="DM6" s="21">
        <f t="shared" si="12"/>
        <v>57.95</v>
      </c>
      <c r="DN6" s="21">
        <f t="shared" si="12"/>
        <v>34.15</v>
      </c>
      <c r="DO6" s="21">
        <f t="shared" si="12"/>
        <v>35.53</v>
      </c>
      <c r="DP6" s="21">
        <f t="shared" si="12"/>
        <v>37.51</v>
      </c>
      <c r="DQ6" s="21">
        <f t="shared" si="12"/>
        <v>38.869999999999997</v>
      </c>
      <c r="DR6" s="21">
        <f t="shared" si="12"/>
        <v>40.36</v>
      </c>
      <c r="DS6" s="20" t="str">
        <f>IF(DS7="","",IF(DS7="-","【-】","【"&amp;SUBSTITUTE(TEXT(DS7,"#,##0.00"),"-","△")&amp;"】"))</f>
        <v>【42.20】</v>
      </c>
      <c r="DT6" s="20">
        <f>IF(DT7="",NA(),DT7)</f>
        <v>0</v>
      </c>
      <c r="DU6" s="20">
        <f t="shared" ref="DU6:EC6" si="13">IF(DU7="",NA(),DU7)</f>
        <v>0</v>
      </c>
      <c r="DV6" s="20">
        <f t="shared" si="13"/>
        <v>0</v>
      </c>
      <c r="DW6" s="20">
        <f t="shared" si="13"/>
        <v>0</v>
      </c>
      <c r="DX6" s="21">
        <f t="shared" si="13"/>
        <v>13.95</v>
      </c>
      <c r="DY6" s="21">
        <f t="shared" si="13"/>
        <v>5.18</v>
      </c>
      <c r="DZ6" s="21">
        <f t="shared" si="13"/>
        <v>6.01</v>
      </c>
      <c r="EA6" s="21">
        <f t="shared" si="13"/>
        <v>6.84</v>
      </c>
      <c r="EB6" s="21">
        <f t="shared" si="13"/>
        <v>7.69</v>
      </c>
      <c r="EC6" s="21">
        <f t="shared" si="13"/>
        <v>8.39</v>
      </c>
      <c r="ED6" s="20" t="str">
        <f>IF(ED7="","",IF(ED7="-","【-】","【"&amp;SUBSTITUTE(TEXT(ED7,"#,##0.00"),"-","△")&amp;"】"))</f>
        <v>【9.46】</v>
      </c>
      <c r="EE6" s="21">
        <f>IF(EE7="",NA(),EE7)</f>
        <v>0.14000000000000001</v>
      </c>
      <c r="EF6" s="21">
        <f t="shared" ref="EF6:EN6" si="14">IF(EF7="",NA(),EF7)</f>
        <v>0.22</v>
      </c>
      <c r="EG6" s="21">
        <f t="shared" si="14"/>
        <v>0.23</v>
      </c>
      <c r="EH6" s="21">
        <f t="shared" si="14"/>
        <v>0.22</v>
      </c>
      <c r="EI6" s="21">
        <f t="shared" si="14"/>
        <v>0.2</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82023</v>
      </c>
      <c r="D7" s="23">
        <v>46</v>
      </c>
      <c r="E7" s="23">
        <v>17</v>
      </c>
      <c r="F7" s="23">
        <v>1</v>
      </c>
      <c r="G7" s="23">
        <v>0</v>
      </c>
      <c r="H7" s="23" t="s">
        <v>96</v>
      </c>
      <c r="I7" s="23" t="s">
        <v>97</v>
      </c>
      <c r="J7" s="23" t="s">
        <v>98</v>
      </c>
      <c r="K7" s="23" t="s">
        <v>99</v>
      </c>
      <c r="L7" s="23" t="s">
        <v>100</v>
      </c>
      <c r="M7" s="23" t="s">
        <v>101</v>
      </c>
      <c r="N7" s="24" t="s">
        <v>102</v>
      </c>
      <c r="O7" s="24">
        <v>74.989999999999995</v>
      </c>
      <c r="P7" s="24">
        <v>73.98</v>
      </c>
      <c r="Q7" s="24">
        <v>77.8</v>
      </c>
      <c r="R7" s="24">
        <v>2805</v>
      </c>
      <c r="S7" s="24">
        <v>163855</v>
      </c>
      <c r="T7" s="24">
        <v>225.73</v>
      </c>
      <c r="U7" s="24">
        <v>725.89</v>
      </c>
      <c r="V7" s="24">
        <v>120389</v>
      </c>
      <c r="W7" s="24">
        <v>38.1</v>
      </c>
      <c r="X7" s="24">
        <v>3159.82</v>
      </c>
      <c r="Y7" s="24">
        <v>110.65</v>
      </c>
      <c r="Z7" s="24">
        <v>110.58</v>
      </c>
      <c r="AA7" s="24">
        <v>107.64</v>
      </c>
      <c r="AB7" s="24">
        <v>107.35</v>
      </c>
      <c r="AC7" s="24">
        <v>107.48</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45.77</v>
      </c>
      <c r="AV7" s="24">
        <v>63.42</v>
      </c>
      <c r="AW7" s="24">
        <v>47.66</v>
      </c>
      <c r="AX7" s="24">
        <v>57.01</v>
      </c>
      <c r="AY7" s="24">
        <v>83.06</v>
      </c>
      <c r="AZ7" s="24">
        <v>60.82</v>
      </c>
      <c r="BA7" s="24">
        <v>63.48</v>
      </c>
      <c r="BB7" s="24">
        <v>65.510000000000005</v>
      </c>
      <c r="BC7" s="24">
        <v>72.78</v>
      </c>
      <c r="BD7" s="24">
        <v>74.56</v>
      </c>
      <c r="BE7" s="24">
        <v>82.75</v>
      </c>
      <c r="BF7" s="24">
        <v>339.59</v>
      </c>
      <c r="BG7" s="24">
        <v>323.17</v>
      </c>
      <c r="BH7" s="24">
        <v>301.13</v>
      </c>
      <c r="BI7" s="24">
        <v>280</v>
      </c>
      <c r="BJ7" s="24">
        <v>260.69</v>
      </c>
      <c r="BK7" s="24">
        <v>920.83</v>
      </c>
      <c r="BL7" s="24">
        <v>874.02</v>
      </c>
      <c r="BM7" s="24">
        <v>827.43</v>
      </c>
      <c r="BN7" s="24">
        <v>790.32</v>
      </c>
      <c r="BO7" s="24">
        <v>747.33</v>
      </c>
      <c r="BP7" s="24">
        <v>602.55999999999995</v>
      </c>
      <c r="BQ7" s="24">
        <v>104.65</v>
      </c>
      <c r="BR7" s="24">
        <v>103.91</v>
      </c>
      <c r="BS7" s="24">
        <v>100.24</v>
      </c>
      <c r="BT7" s="24">
        <v>99.75</v>
      </c>
      <c r="BU7" s="24">
        <v>100.18</v>
      </c>
      <c r="BV7" s="24">
        <v>99.82</v>
      </c>
      <c r="BW7" s="24">
        <v>100.32</v>
      </c>
      <c r="BX7" s="24">
        <v>99.71</v>
      </c>
      <c r="BY7" s="24">
        <v>98.7</v>
      </c>
      <c r="BZ7" s="24">
        <v>100.01</v>
      </c>
      <c r="CA7" s="24">
        <v>97.94</v>
      </c>
      <c r="CB7" s="24">
        <v>153.99</v>
      </c>
      <c r="CC7" s="24">
        <v>155.54</v>
      </c>
      <c r="CD7" s="24">
        <v>161.94999999999999</v>
      </c>
      <c r="CE7" s="24">
        <v>163.44</v>
      </c>
      <c r="CF7" s="24">
        <v>163.12</v>
      </c>
      <c r="CG7" s="24">
        <v>156.77000000000001</v>
      </c>
      <c r="CH7" s="24">
        <v>157.63999999999999</v>
      </c>
      <c r="CI7" s="24">
        <v>159.59</v>
      </c>
      <c r="CJ7" s="24">
        <v>160.65</v>
      </c>
      <c r="CK7" s="24">
        <v>160.6</v>
      </c>
      <c r="CL7" s="24">
        <v>140.97999999999999</v>
      </c>
      <c r="CM7" s="24">
        <v>65.91</v>
      </c>
      <c r="CN7" s="24">
        <v>64.849999999999994</v>
      </c>
      <c r="CO7" s="24">
        <v>61.7</v>
      </c>
      <c r="CP7" s="24">
        <v>61.97</v>
      </c>
      <c r="CQ7" s="24">
        <v>60.49</v>
      </c>
      <c r="CR7" s="24">
        <v>67</v>
      </c>
      <c r="CS7" s="24">
        <v>66.650000000000006</v>
      </c>
      <c r="CT7" s="24">
        <v>64.45</v>
      </c>
      <c r="CU7" s="24">
        <v>65.11</v>
      </c>
      <c r="CV7" s="24">
        <v>65.540000000000006</v>
      </c>
      <c r="CW7" s="24">
        <v>60.13</v>
      </c>
      <c r="CX7" s="24">
        <v>99.57</v>
      </c>
      <c r="CY7" s="24">
        <v>99.63</v>
      </c>
      <c r="CZ7" s="24">
        <v>99.61</v>
      </c>
      <c r="DA7" s="24">
        <v>99.64</v>
      </c>
      <c r="DB7" s="24">
        <v>99.65</v>
      </c>
      <c r="DC7" s="24">
        <v>94.41</v>
      </c>
      <c r="DD7" s="24">
        <v>94.43</v>
      </c>
      <c r="DE7" s="24">
        <v>94.58</v>
      </c>
      <c r="DF7" s="24">
        <v>94.69</v>
      </c>
      <c r="DG7" s="24">
        <v>94.81</v>
      </c>
      <c r="DH7" s="24">
        <v>96</v>
      </c>
      <c r="DI7" s="24">
        <v>54.06</v>
      </c>
      <c r="DJ7" s="24">
        <v>55.35</v>
      </c>
      <c r="DK7" s="24">
        <v>56.78</v>
      </c>
      <c r="DL7" s="24">
        <v>58.1</v>
      </c>
      <c r="DM7" s="24">
        <v>57.95</v>
      </c>
      <c r="DN7" s="24">
        <v>34.15</v>
      </c>
      <c r="DO7" s="24">
        <v>35.53</v>
      </c>
      <c r="DP7" s="24">
        <v>37.51</v>
      </c>
      <c r="DQ7" s="24">
        <v>38.869999999999997</v>
      </c>
      <c r="DR7" s="24">
        <v>40.36</v>
      </c>
      <c r="DS7" s="24">
        <v>42.2</v>
      </c>
      <c r="DT7" s="24">
        <v>0</v>
      </c>
      <c r="DU7" s="24">
        <v>0</v>
      </c>
      <c r="DV7" s="24">
        <v>0</v>
      </c>
      <c r="DW7" s="24">
        <v>0</v>
      </c>
      <c r="DX7" s="24">
        <v>13.95</v>
      </c>
      <c r="DY7" s="24">
        <v>5.18</v>
      </c>
      <c r="DZ7" s="24">
        <v>6.01</v>
      </c>
      <c r="EA7" s="24">
        <v>6.84</v>
      </c>
      <c r="EB7" s="24">
        <v>7.69</v>
      </c>
      <c r="EC7" s="24">
        <v>8.39</v>
      </c>
      <c r="ED7" s="24">
        <v>9.4600000000000009</v>
      </c>
      <c r="EE7" s="24">
        <v>0.14000000000000001</v>
      </c>
      <c r="EF7" s="24">
        <v>0.22</v>
      </c>
      <c r="EG7" s="24">
        <v>0.23</v>
      </c>
      <c r="EH7" s="24">
        <v>0.22</v>
      </c>
      <c r="EI7" s="24">
        <v>0.2</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2026-01-26T07:57:53Z</cp:lastPrinted>
  <dcterms:created xsi:type="dcterms:W3CDTF">2025-12-23T05:57:36Z</dcterms:created>
  <dcterms:modified xsi:type="dcterms:W3CDTF">2026-02-26T06:46:46Z</dcterms:modified>
  <cp:category/>
</cp:coreProperties>
</file>