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38B6E22C-2104-4879-9F7C-AC88218C358E}" xr6:coauthVersionLast="47" xr6:coauthVersionMax="47" xr10:uidLastSave="{00000000-0000-0000-0000-000000000000}"/>
  <workbookProtection workbookAlgorithmName="SHA-512" workbookHashValue="bHNhhdrR4983N6cZ6oBpzqTGUGWMHunQtXJIkyd6dXUaHlppIGDHH3RgK4C/RgQ4RTDFXcOfGSz/XFLDtYyQZw==" workbookSaltValue="dRjBmu1icxyJ8/YTc2ioNQ=="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AT8" i="4" s="1"/>
  <c r="R6" i="5"/>
  <c r="AL8" i="4" s="1"/>
  <c r="Q6" i="5"/>
  <c r="W10" i="4" s="1"/>
  <c r="P6" i="5"/>
  <c r="O6" i="5"/>
  <c r="I10" i="4" s="1"/>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G85" i="4"/>
  <c r="BB10" i="4"/>
  <c r="P10" i="4"/>
  <c r="B10" i="4"/>
  <c r="BB8" i="4"/>
  <c r="AD8" i="4"/>
  <c r="W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<sst xmlns="http://schemas.openxmlformats.org/spreadsheetml/2006/main" count="228" uniqueCount="112">
  <si>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</si>
  <si>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</si>
  <si>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</si>
  <si>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</si>
  <si>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</si>
  <si>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</si>
  <si>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</si>
  <si>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</si>
  <si>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</si>
  <si>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</si>
  <si>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</si>
  <si>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</si>
  <si>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</si>
  <si>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</si>
  <si>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</si>
  <si>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</si>
  <si>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</si>
  <si>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</si>
  <si>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</si>
  <si>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</si>
  <si>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</si>
  <si>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</si>
  <si>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</si>
  <si>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</si>
  <si>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</si>
  <si>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</si>
  <si>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</si>
  <si>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</si>
  <si>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</si>
  <si>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</si>
  <si>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</si>
  <si>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</si>
  <si>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</si>
  <si>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</si>
  <si>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</si>
  <si>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</si>
  <si>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</si>
  <si>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</si>
  <si>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</si>
  <si>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</si>
  <si>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</si>
  <si>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</si>
  <si>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</si>
  <si>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</si>
  <si>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</si>
  <si>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</si>
  <si>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</si>
  <si>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</si>
  <si>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</si>
  <si>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</si>
  <si>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</si>
  <si>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</si>
  <si>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</si>
  <si>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</si>
  <si>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</si>
  <si>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</si>
  <si>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</si>
  <si>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</si>
  <si>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</si>
  <si>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</si>
  <si>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</si>
  <si>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</si>
  <si>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</si>
  <si>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</si>
  <si>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</si>
  <si>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</si>
  <si>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</si>
  <si>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</si>
  <si>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</si>
  <si>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</si>
  <si>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</si>
  <si>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</si>
  <si>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</si>
  <si>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</si>
  <si>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</si>
  <si>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</si>
  <si>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</si>
  <si>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</si>
  <si>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</si>
  <si>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</si>
  <si>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</si>
  <si>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</si>
  <si>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</si>
  <si>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</si>
  <si>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</si>
  <si>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</si>
  <si>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</si>
  <si>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</si>
  <si>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</si>
  <si>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</si>
  <si>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</si>
  <si>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</si>
  <si>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日立市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</si>
  <si>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</si>
  <si>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</si>
  <si>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</si>
  <si>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</si>
  <si>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</si>
  <si>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</si>
  <si>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</si>
  <si>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</si>
  <si>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</si>
  <si>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</si>
  <si>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</si>
  <si>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</si>
  <si>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</si>
  <si>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</si>
  <si>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</si>
  <si>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</si>
  <si>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①有形固定資産減価償却率は、前年度と比較して1.25ポイント減少している。送水ポンプ棟が完成したこと等により、資産の新規取得額が増加したことが主な要因である。
②管路経年化率は、前年度と比較して2.05ポイント増加しており、類似団体と比較しても3.37ポイント上回っている。法定耐用年数を超えた管路が増加したことが主な要因である。
③管路更新率は、前年度と比較して0.1ポイント増加しており、類似団体と比較しても0.32ポイント上回っている。管路の更新延長が増加したことが主な要因であるが、管路経年化率も増加しているため、今後も、法定耐用年数を超える管路について、計画的に更新を行っていく。</t>
    <rPh sb="1" eb="7">
      <t>ユウケイコテイシサン</t>
    </rPh>
    <rPh sb="7" eb="12">
      <t>ゲンカショウキャクリツ</t>
    </rPh>
    <rPh sb="14" eb="17">
      <t>ゼンネンド</t>
    </rPh>
    <rPh sb="18" eb="20">
      <t>ヒカク</t>
    </rPh>
    <rPh sb="30" eb="32">
      <t>ゲンショウ</t>
    </rPh>
    <rPh sb="37" eb="39">
      <t>ソウスイ</t>
    </rPh>
    <rPh sb="42" eb="43">
      <t>トウ</t>
    </rPh>
    <rPh sb="44" eb="46">
      <t>カンセイ</t>
    </rPh>
    <rPh sb="50" eb="51">
      <t>トウ</t>
    </rPh>
    <rPh sb="55" eb="57">
      <t>シサン</t>
    </rPh>
    <rPh sb="58" eb="60">
      <t>シンキ</t>
    </rPh>
    <rPh sb="60" eb="62">
      <t>シュトク</t>
    </rPh>
    <rPh sb="62" eb="63">
      <t>ガク</t>
    </rPh>
    <rPh sb="64" eb="66">
      <t>ゾウカ</t>
    </rPh>
    <rPh sb="71" eb="72">
      <t>オモ</t>
    </rPh>
    <rPh sb="73" eb="75">
      <t>ヨウイン</t>
    </rPh>
    <rPh sb="82" eb="88">
      <t>カンロケイネンカリツ</t>
    </rPh>
    <rPh sb="90" eb="93">
      <t>ゼンネンド</t>
    </rPh>
    <rPh sb="94" eb="96">
      <t>ヒカク</t>
    </rPh>
    <rPh sb="106" eb="108">
      <t>ゾウカ</t>
    </rPh>
    <rPh sb="113" eb="117">
      <t>ルイジダンタイ</t>
    </rPh>
    <rPh sb="118" eb="120">
      <t>ヒカク</t>
    </rPh>
    <rPh sb="131" eb="133">
      <t>ウワマワ</t>
    </rPh>
    <rPh sb="138" eb="140">
      <t>ホウテイ</t>
    </rPh>
    <rPh sb="140" eb="144">
      <t>タイヨウネンスウ</t>
    </rPh>
    <rPh sb="145" eb="146">
      <t>コ</t>
    </rPh>
    <rPh sb="148" eb="150">
      <t>カンロ</t>
    </rPh>
    <rPh sb="151" eb="153">
      <t>ゾウカ</t>
    </rPh>
    <rPh sb="158" eb="159">
      <t>オモ</t>
    </rPh>
    <rPh sb="160" eb="162">
      <t>ヨウイン</t>
    </rPh>
    <rPh sb="169" eb="174">
      <t>カンロコウシンリツ</t>
    </rPh>
    <rPh sb="176" eb="179">
      <t>ゼンネンド</t>
    </rPh>
    <rPh sb="180" eb="182">
      <t>ヒカク</t>
    </rPh>
    <rPh sb="191" eb="193">
      <t>ゾウカ</t>
    </rPh>
    <rPh sb="198" eb="202">
      <t>ルイジダンタイ</t>
    </rPh>
    <rPh sb="203" eb="205">
      <t>ヒカク</t>
    </rPh>
    <rPh sb="216" eb="218">
      <t>ウワマワ</t>
    </rPh>
    <rPh sb="223" eb="225">
      <t>カンロ</t>
    </rPh>
    <rPh sb="226" eb="230">
      <t>コウシンエンチョウ</t>
    </rPh>
    <rPh sb="231" eb="233">
      <t>ゾウカ</t>
    </rPh>
    <rPh sb="238" eb="239">
      <t>オモ</t>
    </rPh>
    <rPh sb="240" eb="242">
      <t>ヨウイン</t>
    </rPh>
    <rPh sb="247" eb="253">
      <t>カンロケイネンカリツ</t>
    </rPh>
    <rPh sb="254" eb="256">
      <t>ゾウカ</t>
    </rPh>
    <rPh sb="263" eb="265">
      <t>コンゴ</t>
    </rPh>
    <rPh sb="267" eb="273">
      <t>ホウテイタイヨウネンスウ</t>
    </rPh>
    <rPh sb="274" eb="275">
      <t>コ</t>
    </rPh>
    <rPh sb="277" eb="279">
      <t>カンロ</t>
    </rPh>
    <rPh sb="284" eb="287">
      <t>ケイカクテキ</t>
    </rPh>
    <rPh sb="288" eb="290">
      <t>コウシン</t>
    </rPh>
    <rPh sb="291" eb="292">
      <t>オコナ</t>
    </rPh>
    <phoneticPr fontId="4"/>
  </si>
  <si>
    <t>　経営の健全性及び効率性に関する指標から、本市の水道事業はおおむね健全な状態と言える。
　しかし、人口減少などにより料金収入が減少傾向にある中で、老朽化した施設を更新していく必要があるため、今後の経営状況は厳しくなる見込みである。
　こうした状況を踏まえ、平成30年度に策定した経営戦略の見直しを進めるとともに、令和８年度に水道料金の改定を行う。
　引き続き水道事業の経営基盤の強化と経営健全の推進に取り組んでいく。</t>
    <rPh sb="1" eb="3">
      <t>ケイエイ</t>
    </rPh>
    <rPh sb="4" eb="7">
      <t>ケンゼンセイ</t>
    </rPh>
    <rPh sb="7" eb="8">
      <t>オヨ</t>
    </rPh>
    <rPh sb="9" eb="12">
      <t>コウリツセイ</t>
    </rPh>
    <rPh sb="13" eb="14">
      <t>カン</t>
    </rPh>
    <rPh sb="16" eb="18">
      <t>シヒョウ</t>
    </rPh>
    <rPh sb="21" eb="23">
      <t>ホンシ</t>
    </rPh>
    <rPh sb="24" eb="28">
      <t>スイドウジギョウ</t>
    </rPh>
    <rPh sb="33" eb="35">
      <t>ケンゼン</t>
    </rPh>
    <rPh sb="36" eb="38">
      <t>ジョウタイ</t>
    </rPh>
    <rPh sb="39" eb="40">
      <t>イ</t>
    </rPh>
    <rPh sb="49" eb="53">
      <t>ジンコウゲンショウ</t>
    </rPh>
    <rPh sb="58" eb="62">
      <t>リョウキンシュウニュウ</t>
    </rPh>
    <rPh sb="63" eb="67">
      <t>ゲンショウケイコウ</t>
    </rPh>
    <rPh sb="70" eb="71">
      <t>ナカ</t>
    </rPh>
    <rPh sb="73" eb="76">
      <t>ロウキュウカ</t>
    </rPh>
    <rPh sb="78" eb="80">
      <t>シセツ</t>
    </rPh>
    <rPh sb="81" eb="83">
      <t>コウシン</t>
    </rPh>
    <rPh sb="87" eb="89">
      <t>ヒツヨウ</t>
    </rPh>
    <rPh sb="95" eb="97">
      <t>コンゴ</t>
    </rPh>
    <rPh sb="98" eb="102">
      <t>ケイエイジョウキョウ</t>
    </rPh>
    <rPh sb="103" eb="104">
      <t>キビ</t>
    </rPh>
    <rPh sb="108" eb="110">
      <t>ミコ</t>
    </rPh>
    <rPh sb="121" eb="123">
      <t>ジョウキョウ</t>
    </rPh>
    <rPh sb="124" eb="125">
      <t>フ</t>
    </rPh>
    <rPh sb="128" eb="130">
      <t>ヘイセイ</t>
    </rPh>
    <rPh sb="132" eb="134">
      <t>ネンド</t>
    </rPh>
    <rPh sb="135" eb="137">
      <t>サクテイ</t>
    </rPh>
    <rPh sb="139" eb="143">
      <t>ケイエイセンリャク</t>
    </rPh>
    <rPh sb="144" eb="146">
      <t>ミナオ</t>
    </rPh>
    <rPh sb="148" eb="149">
      <t>スス</t>
    </rPh>
    <rPh sb="156" eb="158">
      <t>レイワ</t>
    </rPh>
    <rPh sb="159" eb="161">
      <t>ネンド</t>
    </rPh>
    <rPh sb="162" eb="166">
      <t>スイドウリョウキン</t>
    </rPh>
    <rPh sb="167" eb="169">
      <t>カイテイ</t>
    </rPh>
    <rPh sb="170" eb="171">
      <t>オコナ</t>
    </rPh>
    <rPh sb="175" eb="176">
      <t>ヒ</t>
    </rPh>
    <rPh sb="177" eb="178">
      <t>ツヅ</t>
    </rPh>
    <rPh sb="179" eb="183">
      <t>スイドウジギョウ</t>
    </rPh>
    <rPh sb="184" eb="188">
      <t>ケイエイキバン</t>
    </rPh>
    <rPh sb="189" eb="191">
      <t>キョウカ</t>
    </rPh>
    <rPh sb="192" eb="196">
      <t>ケイエイケンゼン</t>
    </rPh>
    <rPh sb="197" eb="199">
      <t>スイシン</t>
    </rPh>
    <rPh sb="200" eb="201">
      <t>ト</t>
    </rPh>
    <rPh sb="202" eb="203">
      <t>ク</t>
    </rPh>
    <phoneticPr fontId="4"/>
  </si>
  <si>
    <t>①経常収支比率は、前年度と比較して5.91ポイント減少しており、類似団体と比較しても0.68ポイント下回っている。動力費等の高騰の影響により費用が増加したことが主な要因である。
③流動比率は、類似団体と比較して165.57ポイント下回っているが、基準の100％を超えており、支払能力に支障はない。
④企業債残高対給水収益比率は、前年度と比較して63.58ポイント上昇し、類似団体と比較しても291.38ポイント上回っている。水道施設の更新等に伴う企業債借入額の増加が主な要因である。
⑤料金回収率は、基準の100％を超えており、事業に必要な費用を給水収益で賄えている状況にある。前年度と比較して6.55ポイント減少しており、動力費等の高騰の影響により費用が増加したことが主な要因である。
⑥給水原価は、前年度と比較して9.64円増加している。動力費等の高騰の影響により維持管理経費が増加したことが主な要因である。
⑦施設利用率は、前年度と比較して0.51ポイント減少している。人口減少による配水量の減少が主な要因である。
⑧有収率は、前年度と比較して0.47ポイント上昇している。漏水等の無効水量が減少したことが主な要因である。</t>
    <rPh sb="1" eb="7">
      <t>ケイジョウシュウシヒリツ</t>
    </rPh>
    <rPh sb="9" eb="12">
      <t>ゼンネンド</t>
    </rPh>
    <rPh sb="13" eb="15">
      <t>ヒカク</t>
    </rPh>
    <rPh sb="25" eb="27">
      <t>ゲンショウ</t>
    </rPh>
    <rPh sb="32" eb="36">
      <t>ルイジダンタイ</t>
    </rPh>
    <rPh sb="37" eb="39">
      <t>ヒカク</t>
    </rPh>
    <rPh sb="50" eb="52">
      <t>シタマワ</t>
    </rPh>
    <rPh sb="57" eb="61">
      <t>ドウリョクヒトウ</t>
    </rPh>
    <rPh sb="62" eb="64">
      <t>コウトウ</t>
    </rPh>
    <rPh sb="65" eb="67">
      <t>エイキョウ</t>
    </rPh>
    <rPh sb="70" eb="72">
      <t>ヒヨウ</t>
    </rPh>
    <rPh sb="73" eb="75">
      <t>ゾウカ</t>
    </rPh>
    <rPh sb="80" eb="81">
      <t>オモ</t>
    </rPh>
    <rPh sb="82" eb="84">
      <t>ヨウイン</t>
    </rPh>
    <rPh sb="90" eb="94">
      <t>リュウドウヒリツ</t>
    </rPh>
    <rPh sb="96" eb="100">
      <t>ルイジダンタイ</t>
    </rPh>
    <rPh sb="101" eb="103">
      <t>ヒカク</t>
    </rPh>
    <rPh sb="115" eb="117">
      <t>シタマワ</t>
    </rPh>
    <rPh sb="123" eb="125">
      <t>キジュン</t>
    </rPh>
    <rPh sb="131" eb="132">
      <t>コ</t>
    </rPh>
    <rPh sb="137" eb="139">
      <t>シハラ</t>
    </rPh>
    <rPh sb="139" eb="141">
      <t>ノウリョク</t>
    </rPh>
    <rPh sb="142" eb="144">
      <t>シショウ</t>
    </rPh>
    <rPh sb="150" eb="155">
      <t>キギョウサイザンダカ</t>
    </rPh>
    <rPh sb="155" eb="156">
      <t>タイ</t>
    </rPh>
    <rPh sb="156" eb="162">
      <t>キュウスイシュウエキヒリツ</t>
    </rPh>
    <rPh sb="164" eb="167">
      <t>ゼンネンド</t>
    </rPh>
    <rPh sb="168" eb="170">
      <t>ヒカク</t>
    </rPh>
    <rPh sb="181" eb="183">
      <t>ジョウショウ</t>
    </rPh>
    <rPh sb="185" eb="189">
      <t>ルイジダンタイ</t>
    </rPh>
    <rPh sb="190" eb="192">
      <t>ヒカク</t>
    </rPh>
    <rPh sb="205" eb="207">
      <t>ウワマワ</t>
    </rPh>
    <rPh sb="212" eb="216">
      <t>スイドウシセツ</t>
    </rPh>
    <rPh sb="217" eb="219">
      <t>コウシン</t>
    </rPh>
    <rPh sb="219" eb="220">
      <t>トウ</t>
    </rPh>
    <rPh sb="221" eb="222">
      <t>トモナ</t>
    </rPh>
    <rPh sb="223" eb="226">
      <t>キギョウサイ</t>
    </rPh>
    <rPh sb="226" eb="229">
      <t>カリイレガク</t>
    </rPh>
    <rPh sb="230" eb="232">
      <t>ゾウカ</t>
    </rPh>
    <rPh sb="233" eb="234">
      <t>オモ</t>
    </rPh>
    <rPh sb="235" eb="237">
      <t>ヨウイン</t>
    </rPh>
    <rPh sb="243" eb="248">
      <t>リョウキンカイシュウリツ</t>
    </rPh>
    <rPh sb="289" eb="292">
      <t>ゼンネンド</t>
    </rPh>
    <rPh sb="293" eb="295">
      <t>ヒカク</t>
    </rPh>
    <rPh sb="305" eb="307">
      <t>ゲンショウ</t>
    </rPh>
    <rPh sb="320" eb="322">
      <t>エイキョウ</t>
    </rPh>
    <rPh sb="325" eb="327">
      <t>ヒヨウ</t>
    </rPh>
    <rPh sb="328" eb="330">
      <t>ゾウカ</t>
    </rPh>
    <rPh sb="335" eb="336">
      <t>オモ</t>
    </rPh>
    <rPh sb="337" eb="339">
      <t>ヨウイン</t>
    </rPh>
    <rPh sb="345" eb="349">
      <t>キュウスイゲンカ</t>
    </rPh>
    <rPh sb="351" eb="354">
      <t>ゼンネンド</t>
    </rPh>
    <rPh sb="355" eb="357">
      <t>ヒカク</t>
    </rPh>
    <rPh sb="363" eb="364">
      <t>エン</t>
    </rPh>
    <rPh sb="364" eb="366">
      <t>ゾウカ</t>
    </rPh>
    <rPh sb="379" eb="381">
      <t>エイキョウ</t>
    </rPh>
    <rPh sb="384" eb="390">
      <t>イジカンリケイヒ</t>
    </rPh>
    <rPh sb="391" eb="393">
      <t>ゾウカ</t>
    </rPh>
    <rPh sb="398" eb="399">
      <t>オモ</t>
    </rPh>
    <rPh sb="400" eb="402">
      <t>ヨウイン</t>
    </rPh>
    <rPh sb="408" eb="413">
      <t>シセツリヨウリツ</t>
    </rPh>
    <rPh sb="415" eb="418">
      <t>ゼンネンド</t>
    </rPh>
    <rPh sb="419" eb="421">
      <t>ヒカク</t>
    </rPh>
    <rPh sb="431" eb="433">
      <t>ゲンショウ</t>
    </rPh>
    <rPh sb="438" eb="442">
      <t>ジンコウゲンショウ</t>
    </rPh>
    <rPh sb="445" eb="448">
      <t>ハイスイリョウ</t>
    </rPh>
    <rPh sb="449" eb="451">
      <t>ゲンショウ</t>
    </rPh>
    <rPh sb="452" eb="453">
      <t>オモ</t>
    </rPh>
    <rPh sb="454" eb="456">
      <t>ヨウイン</t>
    </rPh>
    <rPh sb="462" eb="465">
      <t>ユウシュウリツ</t>
    </rPh>
    <rPh sb="467" eb="470">
      <t>ゼンネンド</t>
    </rPh>
    <rPh sb="471" eb="473">
      <t>ヒカク</t>
    </rPh>
    <rPh sb="483" eb="485">
      <t>ジョウショウ</t>
    </rPh>
    <rPh sb="490" eb="492">
      <t>ロウスイ</t>
    </rPh>
    <rPh sb="492" eb="493">
      <t>トウ</t>
    </rPh>
    <rPh sb="494" eb="498">
      <t>ムコウスイリョウ</t>
    </rPh>
    <rPh sb="499" eb="501">
      <t>ゲンショウ</t>
    </rPh>
    <rPh sb="506" eb="507">
      <t>オモ</t>
    </rPh>
    <rPh sb="508" eb="510">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</si>
</sst>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0.67</c:v>
                </c:pt>
                <c:pt idx="1">
                  <c:v>0.68</c:v>
                </c:pt>
                <c:pt idx="2">
                  <c:v>0.56999999999999995</c:v>
                </c:pt>
                <c:pt idx="3">
                  <c:v>0.8</c:v>
                </c:pt>
                <c:pt idx="4">
                  <c:v>0.9</c:v>
                </c:pt>
              </c:numCache>
            </c:numRef>
          </c:val>
          <c:extLst>
            <c:ext xmlns:c16="http://schemas.microsoft.com/office/drawing/2014/chart" uri="{C3380CC4-5D6E-409C-BE32-E72D297353CC}">
              <c16:uniqueId val="{00000000-33B2-42E9-9BC4-701C2186788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33B2-42E9-9BC4-701C2186788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44.68</c:v>
                </c:pt>
                <c:pt idx="1">
                  <c:v>44.21</c:v>
                </c:pt>
                <c:pt idx="2">
                  <c:v>42.84</c:v>
                </c:pt>
                <c:pt idx="3">
                  <c:v>42.57</c:v>
                </c:pt>
                <c:pt idx="4">
                  <c:v>42.06</c:v>
                </c:pt>
              </c:numCache>
            </c:numRef>
          </c:val>
          <c:extLst>
            <c:ext xmlns:c16="http://schemas.microsoft.com/office/drawing/2014/chart" uri="{C3380CC4-5D6E-409C-BE32-E72D297353CC}">
              <c16:uniqueId val="{00000000-3B7F-444A-91DB-EC799489E62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3B7F-444A-91DB-EC799489E62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88.79</c:v>
                </c:pt>
                <c:pt idx="1">
                  <c:v>88.5</c:v>
                </c:pt>
                <c:pt idx="2">
                  <c:v>88.81</c:v>
                </c:pt>
                <c:pt idx="3">
                  <c:v>87.95</c:v>
                </c:pt>
                <c:pt idx="4">
                  <c:v>88.42</c:v>
                </c:pt>
              </c:numCache>
            </c:numRef>
          </c:val>
          <c:extLst>
            <c:ext xmlns:c16="http://schemas.microsoft.com/office/drawing/2014/chart" uri="{C3380CC4-5D6E-409C-BE32-E72D297353CC}">
              <c16:uniqueId val="{00000000-8E93-4863-B156-AD3192113F1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8E93-4863-B156-AD3192113F1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110.07</c:v>
                </c:pt>
                <c:pt idx="1">
                  <c:v>114.9</c:v>
                </c:pt>
                <c:pt idx="2">
                  <c:v>112.25</c:v>
                </c:pt>
                <c:pt idx="3">
                  <c:v>114.14</c:v>
                </c:pt>
                <c:pt idx="4">
                  <c:v>108.23</c:v>
                </c:pt>
              </c:numCache>
            </c:numRef>
          </c:val>
          <c:extLst>
            <c:ext xmlns:c16="http://schemas.microsoft.com/office/drawing/2014/chart" uri="{C3380CC4-5D6E-409C-BE32-E72D297353CC}">
              <c16:uniqueId val="{00000000-1F4E-4761-92F4-6E10A0F5D3B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1F4E-4761-92F4-6E10A0F5D3B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53.69</c:v>
                </c:pt>
                <c:pt idx="1">
                  <c:v>53.89</c:v>
                </c:pt>
                <c:pt idx="2">
                  <c:v>54.62</c:v>
                </c:pt>
                <c:pt idx="3">
                  <c:v>55.1</c:v>
                </c:pt>
                <c:pt idx="4">
                  <c:v>53.85</c:v>
                </c:pt>
              </c:numCache>
            </c:numRef>
          </c:val>
          <c:extLst>
            <c:ext xmlns:c16="http://schemas.microsoft.com/office/drawing/2014/chart" uri="{C3380CC4-5D6E-409C-BE32-E72D297353CC}">
              <c16:uniqueId val="{00000000-5E9C-4BC6-B17B-A2C3D2F04CA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5E9C-4BC6-B17B-A2C3D2F04CA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24.83</c:v>
                </c:pt>
                <c:pt idx="1">
                  <c:v>26.11</c:v>
                </c:pt>
                <c:pt idx="2">
                  <c:v>28.4</c:v>
                </c:pt>
                <c:pt idx="3">
                  <c:v>29.72</c:v>
                </c:pt>
                <c:pt idx="4">
                  <c:v>31.77</c:v>
                </c:pt>
              </c:numCache>
            </c:numRef>
          </c:val>
          <c:extLst>
            <c:ext xmlns:c16="http://schemas.microsoft.com/office/drawing/2014/chart" uri="{C3380CC4-5D6E-409C-BE32-E72D297353CC}">
              <c16:uniqueId val="{00000000-8AC0-415D-981B-D904FC94ABD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8AC0-415D-981B-D904FC94ABD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8F-420F-8EAC-1C2927F772D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098F-420F-8EAC-1C2927F772D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136.26</c:v>
                </c:pt>
                <c:pt idx="1">
                  <c:v>132.47999999999999</c:v>
                </c:pt>
                <c:pt idx="2">
                  <c:v>128.41</c:v>
                </c:pt>
                <c:pt idx="3">
                  <c:v>105.05</c:v>
                </c:pt>
                <c:pt idx="4">
                  <c:v>116.62</c:v>
                </c:pt>
              </c:numCache>
            </c:numRef>
          </c:val>
          <c:extLst>
            <c:ext xmlns:c16="http://schemas.microsoft.com/office/drawing/2014/chart" uri="{C3380CC4-5D6E-409C-BE32-E72D297353CC}">
              <c16:uniqueId val="{00000000-1DA1-4E35-A297-A2F3150DA21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1DA1-4E35-A297-A2F3150DA21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518.19000000000005</c:v>
                </c:pt>
                <c:pt idx="1">
                  <c:v>512.89</c:v>
                </c:pt>
                <c:pt idx="2">
                  <c:v>517.86</c:v>
                </c:pt>
                <c:pt idx="3">
                  <c:v>528.13</c:v>
                </c:pt>
                <c:pt idx="4">
                  <c:v>591.71</c:v>
                </c:pt>
              </c:numCache>
            </c:numRef>
          </c:val>
          <c:extLst>
            <c:ext xmlns:c16="http://schemas.microsoft.com/office/drawing/2014/chart" uri="{C3380CC4-5D6E-409C-BE32-E72D297353CC}">
              <c16:uniqueId val="{00000000-5443-4064-9765-18E85E02AC5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5443-4064-9765-18E85E02AC5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107.76</c:v>
                </c:pt>
                <c:pt idx="1">
                  <c:v>112.94</c:v>
                </c:pt>
                <c:pt idx="2">
                  <c:v>109.98</c:v>
                </c:pt>
                <c:pt idx="3">
                  <c:v>111.95</c:v>
                </c:pt>
                <c:pt idx="4">
                  <c:v>105.4</c:v>
                </c:pt>
              </c:numCache>
            </c:numRef>
          </c:val>
          <c:extLst>
            <c:ext xmlns:c16="http://schemas.microsoft.com/office/drawing/2014/chart" uri="{C3380CC4-5D6E-409C-BE32-E72D297353CC}">
              <c16:uniqueId val="{00000000-E082-4321-A2CD-FDBE8B54673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E082-4321-A2CD-FDBE8B54673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147.94999999999999</c:v>
                </c:pt>
                <c:pt idx="1">
                  <c:v>142.03</c:v>
                </c:pt>
                <c:pt idx="2">
                  <c:v>146.4</c:v>
                </c:pt>
                <c:pt idx="3">
                  <c:v>144.80000000000001</c:v>
                </c:pt>
                <c:pt idx="4">
                  <c:v>154.44</c:v>
                </c:pt>
              </c:numCache>
            </c:numRef>
          </c:val>
          <c:extLst>
            <c:ext xmlns:c16="http://schemas.microsoft.com/office/drawing/2014/chart" uri="{C3380CC4-5D6E-409C-BE32-E72D297353CC}">
              <c16:uniqueId val="{00000000-FEE7-4F0B-8C3D-A0AC5F16FAF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FEE7-4F0B-8C3D-A0AC5F16FAF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3" zoomScaleNormal="100" workbookViewId="0">
      <selection activeCell="CA23" sqref="CA2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日立市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自治体職員</v>
      </c>
      <c r="AE8" s="43"/>
      <c r="AF8" s="43"/>
      <c r="AG8" s="43"/>
      <c r="AH8" s="43"/>
      <c r="AI8" s="43"/>
      <c r="AJ8" s="43"/>
      <c r="AK8" s="2"/>
      <c r="AL8" s="44">
        <f>データ!$R$6</f>
        <v>163855</v>
      </c>
      <c r="AM8" s="44"/>
      <c r="AN8" s="44"/>
      <c r="AO8" s="44"/>
      <c r="AP8" s="44"/>
      <c r="AQ8" s="44"/>
      <c r="AR8" s="44"/>
      <c r="AS8" s="44"/>
      <c r="AT8" s="45">
        <f>データ!$S$6</f>
        <v>225.73</v>
      </c>
      <c r="AU8" s="46"/>
      <c r="AV8" s="46"/>
      <c r="AW8" s="46"/>
      <c r="AX8" s="46"/>
      <c r="AY8" s="46"/>
      <c r="AZ8" s="46"/>
      <c r="BA8" s="46"/>
      <c r="BB8" s="47">
        <f>データ!$T$6</f>
        <v>725.89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50.46</v>
      </c>
      <c r="J10" s="46"/>
      <c r="K10" s="46"/>
      <c r="L10" s="46"/>
      <c r="M10" s="46"/>
      <c r="N10" s="46"/>
      <c r="O10" s="80"/>
      <c r="P10" s="47">
        <f>データ!$P$6</f>
        <v>98.52</v>
      </c>
      <c r="Q10" s="47"/>
      <c r="R10" s="47"/>
      <c r="S10" s="47"/>
      <c r="T10" s="47"/>
      <c r="U10" s="47"/>
      <c r="V10" s="47"/>
      <c r="W10" s="44">
        <f>データ!$Q$6</f>
        <v>2508</v>
      </c>
      <c r="X10" s="44"/>
      <c r="Y10" s="44"/>
      <c r="Z10" s="44"/>
      <c r="AA10" s="44"/>
      <c r="AB10" s="44"/>
      <c r="AC10" s="44"/>
      <c r="AD10" s="2"/>
      <c r="AE10" s="2"/>
      <c r="AF10" s="2"/>
      <c r="AG10" s="2"/>
      <c r="AH10" s="2"/>
      <c r="AI10" s="2"/>
      <c r="AJ10" s="2"/>
      <c r="AK10" s="2"/>
      <c r="AL10" s="44">
        <f>データ!$U$6</f>
        <v>160318</v>
      </c>
      <c r="AM10" s="44"/>
      <c r="AN10" s="44"/>
      <c r="AO10" s="44"/>
      <c r="AP10" s="44"/>
      <c r="AQ10" s="44"/>
      <c r="AR10" s="44"/>
      <c r="AS10" s="44"/>
      <c r="AT10" s="45">
        <f>データ!$V$6</f>
        <v>95.62</v>
      </c>
      <c r="AU10" s="46"/>
      <c r="AV10" s="46"/>
      <c r="AW10" s="46"/>
      <c r="AX10" s="46"/>
      <c r="AY10" s="46"/>
      <c r="AZ10" s="46"/>
      <c r="BA10" s="46"/>
      <c r="BB10" s="47">
        <f>データ!$W$6</f>
        <v>1676.62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btmkOuI+vLvuRti06fBbOehuBx88+iSB/HVIP4IGML1zbRrZUz+AXqSmOjn2SE/OtYtEWO9kREfnuLMfFnsHw==" saltValue="xHhk4SUxCH5tuaYu+uSX4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82023</v>
      </c>
      <c r="D6" s="20">
        <f t="shared" si="3"/>
        <v>46</v>
      </c>
      <c r="E6" s="20">
        <f t="shared" si="3"/>
        <v>1</v>
      </c>
      <c r="F6" s="20">
        <f t="shared" si="3"/>
        <v>0</v>
      </c>
      <c r="G6" s="20">
        <f t="shared" si="3"/>
        <v>1</v>
      </c>
      <c r="H6" s="20" t="str">
        <f t="shared" si="3"/>
        <v>茨城県　日立市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50.46</v>
      </c>
      <c r="P6" s="21">
        <f t="shared" si="3"/>
        <v>98.52</v>
      </c>
      <c r="Q6" s="21">
        <f t="shared" si="3"/>
        <v>2508</v>
      </c>
      <c r="R6" s="21">
        <f t="shared" si="3"/>
        <v>163855</v>
      </c>
      <c r="S6" s="21">
        <f t="shared" si="3"/>
        <v>225.73</v>
      </c>
      <c r="T6" s="21">
        <f t="shared" si="3"/>
        <v>725.89</v>
      </c>
      <c r="U6" s="21">
        <f t="shared" si="3"/>
        <v>160318</v>
      </c>
      <c r="V6" s="21">
        <f t="shared" si="3"/>
        <v>95.62</v>
      </c>
      <c r="W6" s="21">
        <f t="shared" si="3"/>
        <v>1676.62</v>
      </c>
      <c r="X6" s="22">
        <f>IF(X7="",NA(),X7)</f>
        <v>110.07</v>
      </c>
      <c r="Y6" s="22">
        <f t="shared" ref="Y6:AG6" si="4">IF(Y7="",NA(),Y7)</f>
        <v>114.9</v>
      </c>
      <c r="Z6" s="22">
        <f t="shared" si="4"/>
        <v>112.25</v>
      </c>
      <c r="AA6" s="22">
        <f t="shared" si="4"/>
        <v>114.14</v>
      </c>
      <c r="AB6" s="22">
        <f t="shared" si="4"/>
        <v>108.23</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136.26</v>
      </c>
      <c r="AU6" s="22">
        <f t="shared" ref="AU6:BC6" si="6">IF(AU7="",NA(),AU7)</f>
        <v>132.47999999999999</v>
      </c>
      <c r="AV6" s="22">
        <f t="shared" si="6"/>
        <v>128.41</v>
      </c>
      <c r="AW6" s="22">
        <f t="shared" si="6"/>
        <v>105.05</v>
      </c>
      <c r="AX6" s="22">
        <f t="shared" si="6"/>
        <v>116.62</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518.19000000000005</v>
      </c>
      <c r="BF6" s="22">
        <f t="shared" ref="BF6:BN6" si="7">IF(BF7="",NA(),BF7)</f>
        <v>512.89</v>
      </c>
      <c r="BG6" s="22">
        <f t="shared" si="7"/>
        <v>517.86</v>
      </c>
      <c r="BH6" s="22">
        <f t="shared" si="7"/>
        <v>528.13</v>
      </c>
      <c r="BI6" s="22">
        <f t="shared" si="7"/>
        <v>591.71</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107.76</v>
      </c>
      <c r="BQ6" s="22">
        <f t="shared" ref="BQ6:BY6" si="8">IF(BQ7="",NA(),BQ7)</f>
        <v>112.94</v>
      </c>
      <c r="BR6" s="22">
        <f t="shared" si="8"/>
        <v>109.98</v>
      </c>
      <c r="BS6" s="22">
        <f t="shared" si="8"/>
        <v>111.95</v>
      </c>
      <c r="BT6" s="22">
        <f t="shared" si="8"/>
        <v>105.4</v>
      </c>
      <c r="BU6" s="22">
        <f t="shared" si="8"/>
        <v>103.75</v>
      </c>
      <c r="BV6" s="22">
        <f t="shared" si="8"/>
        <v>105.3</v>
      </c>
      <c r="BW6" s="22">
        <f t="shared" si="8"/>
        <v>99.41</v>
      </c>
      <c r="BX6" s="22">
        <f t="shared" si="8"/>
        <v>101.11</v>
      </c>
      <c r="BY6" s="22">
        <f t="shared" si="8"/>
        <v>102.03</v>
      </c>
      <c r="BZ6" s="21" t="str">
        <f>IF(BZ7="","",IF(BZ7="-","【-】","【"&amp;SUBSTITUTE(TEXT(BZ7,"#,##0.00"),"-","△")&amp;"】"))</f>
        <v>【97.59】</v>
      </c>
      <c r="CA6" s="22">
        <f>IF(CA7="",NA(),CA7)</f>
        <v>147.94999999999999</v>
      </c>
      <c r="CB6" s="22">
        <f t="shared" ref="CB6:CJ6" si="9">IF(CB7="",NA(),CB7)</f>
        <v>142.03</v>
      </c>
      <c r="CC6" s="22">
        <f t="shared" si="9"/>
        <v>146.4</v>
      </c>
      <c r="CD6" s="22">
        <f t="shared" si="9"/>
        <v>144.80000000000001</v>
      </c>
      <c r="CE6" s="22">
        <f t="shared" si="9"/>
        <v>154.44</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44.68</v>
      </c>
      <c r="CM6" s="22">
        <f t="shared" ref="CM6:CU6" si="10">IF(CM7="",NA(),CM7)</f>
        <v>44.21</v>
      </c>
      <c r="CN6" s="22">
        <f t="shared" si="10"/>
        <v>42.84</v>
      </c>
      <c r="CO6" s="22">
        <f t="shared" si="10"/>
        <v>42.57</v>
      </c>
      <c r="CP6" s="22">
        <f t="shared" si="10"/>
        <v>42.06</v>
      </c>
      <c r="CQ6" s="22">
        <f t="shared" si="10"/>
        <v>63.12</v>
      </c>
      <c r="CR6" s="22">
        <f t="shared" si="10"/>
        <v>62.57</v>
      </c>
      <c r="CS6" s="22">
        <f t="shared" si="10"/>
        <v>61.56</v>
      </c>
      <c r="CT6" s="22">
        <f t="shared" si="10"/>
        <v>60.84</v>
      </c>
      <c r="CU6" s="22">
        <f t="shared" si="10"/>
        <v>60.8</v>
      </c>
      <c r="CV6" s="21" t="str">
        <f>IF(CV7="","",IF(CV7="-","【-】","【"&amp;SUBSTITUTE(TEXT(CV7,"#,##0.00"),"-","△")&amp;"】"))</f>
        <v>【60.21】</v>
      </c>
      <c r="CW6" s="22">
        <f>IF(CW7="",NA(),CW7)</f>
        <v>88.79</v>
      </c>
      <c r="CX6" s="22">
        <f t="shared" ref="CX6:DF6" si="11">IF(CX7="",NA(),CX7)</f>
        <v>88.5</v>
      </c>
      <c r="CY6" s="22">
        <f t="shared" si="11"/>
        <v>88.81</v>
      </c>
      <c r="CZ6" s="22">
        <f t="shared" si="11"/>
        <v>87.95</v>
      </c>
      <c r="DA6" s="22">
        <f t="shared" si="11"/>
        <v>88.42</v>
      </c>
      <c r="DB6" s="22">
        <f t="shared" si="11"/>
        <v>90.09</v>
      </c>
      <c r="DC6" s="22">
        <f t="shared" si="11"/>
        <v>90.21</v>
      </c>
      <c r="DD6" s="22">
        <f t="shared" si="11"/>
        <v>90.11</v>
      </c>
      <c r="DE6" s="22">
        <f t="shared" si="11"/>
        <v>89.73</v>
      </c>
      <c r="DF6" s="22">
        <f t="shared" si="11"/>
        <v>89.86</v>
      </c>
      <c r="DG6" s="21" t="str">
        <f>IF(DG7="","",IF(DG7="-","【-】","【"&amp;SUBSTITUTE(TEXT(DG7,"#,##0.00"),"-","△")&amp;"】"))</f>
        <v>【89.21】</v>
      </c>
      <c r="DH6" s="22">
        <f>IF(DH7="",NA(),DH7)</f>
        <v>53.69</v>
      </c>
      <c r="DI6" s="22">
        <f t="shared" ref="DI6:DQ6" si="12">IF(DI7="",NA(),DI7)</f>
        <v>53.89</v>
      </c>
      <c r="DJ6" s="22">
        <f t="shared" si="12"/>
        <v>54.62</v>
      </c>
      <c r="DK6" s="22">
        <f t="shared" si="12"/>
        <v>55.1</v>
      </c>
      <c r="DL6" s="22">
        <f t="shared" si="12"/>
        <v>53.85</v>
      </c>
      <c r="DM6" s="22">
        <f t="shared" si="12"/>
        <v>50.31</v>
      </c>
      <c r="DN6" s="22">
        <f t="shared" si="12"/>
        <v>50.74</v>
      </c>
      <c r="DO6" s="22">
        <f t="shared" si="12"/>
        <v>51.49</v>
      </c>
      <c r="DP6" s="22">
        <f t="shared" si="12"/>
        <v>51.94</v>
      </c>
      <c r="DQ6" s="22">
        <f t="shared" si="12"/>
        <v>52.46</v>
      </c>
      <c r="DR6" s="21" t="str">
        <f>IF(DR7="","",IF(DR7="-","【-】","【"&amp;SUBSTITUTE(TEXT(DR7,"#,##0.00"),"-","△")&amp;"】"))</f>
        <v>【52.41】</v>
      </c>
      <c r="DS6" s="22">
        <f>IF(DS7="",NA(),DS7)</f>
        <v>24.83</v>
      </c>
      <c r="DT6" s="22">
        <f t="shared" ref="DT6:EB6" si="13">IF(DT7="",NA(),DT7)</f>
        <v>26.11</v>
      </c>
      <c r="DU6" s="22">
        <f t="shared" si="13"/>
        <v>28.4</v>
      </c>
      <c r="DV6" s="22">
        <f t="shared" si="13"/>
        <v>29.72</v>
      </c>
      <c r="DW6" s="22">
        <f t="shared" si="13"/>
        <v>31.77</v>
      </c>
      <c r="DX6" s="22">
        <f t="shared" si="13"/>
        <v>21.34</v>
      </c>
      <c r="DY6" s="22">
        <f t="shared" si="13"/>
        <v>23.27</v>
      </c>
      <c r="DZ6" s="22">
        <f t="shared" si="13"/>
        <v>25.18</v>
      </c>
      <c r="EA6" s="22">
        <f t="shared" si="13"/>
        <v>26.52</v>
      </c>
      <c r="EB6" s="22">
        <f t="shared" si="13"/>
        <v>28.4</v>
      </c>
      <c r="EC6" s="21" t="str">
        <f>IF(EC7="","",IF(EC7="-","【-】","【"&amp;SUBSTITUTE(TEXT(EC7,"#,##0.00"),"-","△")&amp;"】"))</f>
        <v>【26.78】</v>
      </c>
      <c r="ED6" s="22">
        <f>IF(ED7="",NA(),ED7)</f>
        <v>0.67</v>
      </c>
      <c r="EE6" s="22">
        <f t="shared" ref="EE6:EM6" si="14">IF(EE7="",NA(),EE7)</f>
        <v>0.68</v>
      </c>
      <c r="EF6" s="22">
        <f t="shared" si="14"/>
        <v>0.56999999999999995</v>
      </c>
      <c r="EG6" s="22">
        <f t="shared" si="14"/>
        <v>0.8</v>
      </c>
      <c r="EH6" s="22">
        <f t="shared" si="14"/>
        <v>0.9</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82023</v>
      </c>
      <c r="D7" s="24">
        <v>46</v>
      </c>
      <c r="E7" s="24">
        <v>1</v>
      </c>
      <c r="F7" s="24">
        <v>0</v>
      </c>
      <c r="G7" s="24">
        <v>1</v>
      </c>
      <c r="H7" s="24" t="s">
        <v>92</v>
      </c>
      <c r="I7" s="24" t="s">
        <v>93</v>
      </c>
      <c r="J7" s="24" t="s">
        <v>94</v>
      </c>
      <c r="K7" s="24" t="s">
        <v>95</v>
      </c>
      <c r="L7" s="24" t="s">
        <v>96</v>
      </c>
      <c r="M7" s="24" t="s">
        <v>97</v>
      </c>
      <c r="N7" s="25" t="s">
        <v>98</v>
      </c>
      <c r="O7" s="25">
        <v>50.46</v>
      </c>
      <c r="P7" s="25">
        <v>98.52</v>
      </c>
      <c r="Q7" s="25">
        <v>2508</v>
      </c>
      <c r="R7" s="25">
        <v>163855</v>
      </c>
      <c r="S7" s="25">
        <v>225.73</v>
      </c>
      <c r="T7" s="25">
        <v>725.89</v>
      </c>
      <c r="U7" s="25">
        <v>160318</v>
      </c>
      <c r="V7" s="25">
        <v>95.62</v>
      </c>
      <c r="W7" s="25">
        <v>1676.62</v>
      </c>
      <c r="X7" s="25">
        <v>110.07</v>
      </c>
      <c r="Y7" s="25">
        <v>114.9</v>
      </c>
      <c r="Z7" s="25">
        <v>112.25</v>
      </c>
      <c r="AA7" s="25">
        <v>114.14</v>
      </c>
      <c r="AB7" s="25">
        <v>108.23</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136.26</v>
      </c>
      <c r="AU7" s="25">
        <v>132.47999999999999</v>
      </c>
      <c r="AV7" s="25">
        <v>128.41</v>
      </c>
      <c r="AW7" s="25">
        <v>105.05</v>
      </c>
      <c r="AX7" s="25">
        <v>116.62</v>
      </c>
      <c r="AY7" s="25">
        <v>306.08</v>
      </c>
      <c r="AZ7" s="25">
        <v>306.14999999999998</v>
      </c>
      <c r="BA7" s="25">
        <v>297.54000000000002</v>
      </c>
      <c r="BB7" s="25">
        <v>289.44</v>
      </c>
      <c r="BC7" s="25">
        <v>282.19</v>
      </c>
      <c r="BD7" s="25">
        <v>239.69</v>
      </c>
      <c r="BE7" s="25">
        <v>518.19000000000005</v>
      </c>
      <c r="BF7" s="25">
        <v>512.89</v>
      </c>
      <c r="BG7" s="25">
        <v>517.86</v>
      </c>
      <c r="BH7" s="25">
        <v>528.13</v>
      </c>
      <c r="BI7" s="25">
        <v>591.71</v>
      </c>
      <c r="BJ7" s="25">
        <v>294.66000000000003</v>
      </c>
      <c r="BK7" s="25">
        <v>285.27</v>
      </c>
      <c r="BL7" s="25">
        <v>294.73</v>
      </c>
      <c r="BM7" s="25">
        <v>301.23</v>
      </c>
      <c r="BN7" s="25">
        <v>300.33</v>
      </c>
      <c r="BO7" s="25">
        <v>264.86</v>
      </c>
      <c r="BP7" s="25">
        <v>107.76</v>
      </c>
      <c r="BQ7" s="25">
        <v>112.94</v>
      </c>
      <c r="BR7" s="25">
        <v>109.98</v>
      </c>
      <c r="BS7" s="25">
        <v>111.95</v>
      </c>
      <c r="BT7" s="25">
        <v>105.4</v>
      </c>
      <c r="BU7" s="25">
        <v>103.75</v>
      </c>
      <c r="BV7" s="25">
        <v>105.3</v>
      </c>
      <c r="BW7" s="25">
        <v>99.41</v>
      </c>
      <c r="BX7" s="25">
        <v>101.11</v>
      </c>
      <c r="BY7" s="25">
        <v>102.03</v>
      </c>
      <c r="BZ7" s="25">
        <v>97.59</v>
      </c>
      <c r="CA7" s="25">
        <v>147.94999999999999</v>
      </c>
      <c r="CB7" s="25">
        <v>142.03</v>
      </c>
      <c r="CC7" s="25">
        <v>146.4</v>
      </c>
      <c r="CD7" s="25">
        <v>144.80000000000001</v>
      </c>
      <c r="CE7" s="25">
        <v>154.44</v>
      </c>
      <c r="CF7" s="25">
        <v>159.93</v>
      </c>
      <c r="CG7" s="25">
        <v>162.77000000000001</v>
      </c>
      <c r="CH7" s="25">
        <v>170.87</v>
      </c>
      <c r="CI7" s="25">
        <v>171.09</v>
      </c>
      <c r="CJ7" s="25">
        <v>173.56</v>
      </c>
      <c r="CK7" s="25">
        <v>181.66</v>
      </c>
      <c r="CL7" s="25">
        <v>44.68</v>
      </c>
      <c r="CM7" s="25">
        <v>44.21</v>
      </c>
      <c r="CN7" s="25">
        <v>42.84</v>
      </c>
      <c r="CO7" s="25">
        <v>42.57</v>
      </c>
      <c r="CP7" s="25">
        <v>42.06</v>
      </c>
      <c r="CQ7" s="25">
        <v>63.12</v>
      </c>
      <c r="CR7" s="25">
        <v>62.57</v>
      </c>
      <c r="CS7" s="25">
        <v>61.56</v>
      </c>
      <c r="CT7" s="25">
        <v>60.84</v>
      </c>
      <c r="CU7" s="25">
        <v>60.8</v>
      </c>
      <c r="CV7" s="25">
        <v>60.21</v>
      </c>
      <c r="CW7" s="25">
        <v>88.79</v>
      </c>
      <c r="CX7" s="25">
        <v>88.5</v>
      </c>
      <c r="CY7" s="25">
        <v>88.81</v>
      </c>
      <c r="CZ7" s="25">
        <v>87.95</v>
      </c>
      <c r="DA7" s="25">
        <v>88.42</v>
      </c>
      <c r="DB7" s="25">
        <v>90.09</v>
      </c>
      <c r="DC7" s="25">
        <v>90.21</v>
      </c>
      <c r="DD7" s="25">
        <v>90.11</v>
      </c>
      <c r="DE7" s="25">
        <v>89.73</v>
      </c>
      <c r="DF7" s="25">
        <v>89.86</v>
      </c>
      <c r="DG7" s="25">
        <v>89.21</v>
      </c>
      <c r="DH7" s="25">
        <v>53.69</v>
      </c>
      <c r="DI7" s="25">
        <v>53.89</v>
      </c>
      <c r="DJ7" s="25">
        <v>54.62</v>
      </c>
      <c r="DK7" s="25">
        <v>55.1</v>
      </c>
      <c r="DL7" s="25">
        <v>53.85</v>
      </c>
      <c r="DM7" s="25">
        <v>50.31</v>
      </c>
      <c r="DN7" s="25">
        <v>50.74</v>
      </c>
      <c r="DO7" s="25">
        <v>51.49</v>
      </c>
      <c r="DP7" s="25">
        <v>51.94</v>
      </c>
      <c r="DQ7" s="25">
        <v>52.46</v>
      </c>
      <c r="DR7" s="25">
        <v>52.41</v>
      </c>
      <c r="DS7" s="25">
        <v>24.83</v>
      </c>
      <c r="DT7" s="25">
        <v>26.11</v>
      </c>
      <c r="DU7" s="25">
        <v>28.4</v>
      </c>
      <c r="DV7" s="25">
        <v>29.72</v>
      </c>
      <c r="DW7" s="25">
        <v>31.77</v>
      </c>
      <c r="DX7" s="25">
        <v>21.34</v>
      </c>
      <c r="DY7" s="25">
        <v>23.27</v>
      </c>
      <c r="DZ7" s="25">
        <v>25.18</v>
      </c>
      <c r="EA7" s="25">
        <v>26.52</v>
      </c>
      <c r="EB7" s="25">
        <v>28.4</v>
      </c>
      <c r="EC7" s="25">
        <v>26.78</v>
      </c>
      <c r="ED7" s="25">
        <v>0.67</v>
      </c>
      <c r="EE7" s="25">
        <v>0.68</v>
      </c>
      <c r="EF7" s="25">
        <v>0.56999999999999995</v>
      </c>
      <c r="EG7" s="25">
        <v>0.8</v>
      </c>
      <c r="EH7" s="25">
        <v>0.9</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2026-01-19T04:57:44Z</cp:lastPrinted>
  <dcterms:created xsi:type="dcterms:W3CDTF">2025-12-12T09:12:49Z</dcterms:created>
  <dcterms:modified xsi:type="dcterms:W3CDTF">2026-02-26T06:46:48Z</dcterms:modified>
  <cp:category/>
</cp:coreProperties>
</file>