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12_農業集落排水（法非適）15\"/>
    </mc:Choice>
  </mc:AlternateContent>
  <workbookProtection workbookAlgorithmName="SHA-512" workbookHashValue="rUo0AU+5BNCkajr3/wvmhQ/cbIylnVv7gPD17eL0dA2be1BV9uEDUBLXqSjZ+y6j1fKqxphk20cKgw+82Z8hkw==" workbookSaltValue="67lG9Ov1onDldy5TOBc0wQ==" workbookSpinCount="100000" lockStructure="1"/>
  <bookViews>
    <workbookView xWindow="0" yWindow="0" windowWidth="28800" windowHeight="118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I8" i="4"/>
  <c r="B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<sst xmlns="http://schemas.openxmlformats.org/spreadsheetml/2006/main" count="236" uniqueCount="118">
  <si>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</si>
  <si>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</si>
  <si>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</si>
  <si>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</si>
  <si>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</si>
  <si>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</si>
  <si>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</si>
  <si>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</si>
  <si>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</si>
  <si>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</si>
  <si>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</si>
  <si>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</si>
  <si>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</si>
  <si>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</si>
  <si>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</si>
  <si>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</si>
  <si>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</si>
  <si>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</si>
  <si>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</si>
  <si>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</si>
  <si>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</si>
  <si>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</si>
  <si>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</si>
  <si>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</si>
  <si>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</si>
  <si>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</si>
  <si>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</si>
  <si>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</si>
  <si>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</si>
  <si>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</si>
  <si>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</si>
  <si>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</si>
  <si>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</si>
  <si>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</si>
  <si>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</si>
  <si>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</si>
  <si>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</si>
  <si>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</si>
  <si>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</si>
  <si>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</si>
  <si>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</si>
  <si>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</si>
  <si>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</si>
  <si>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</si>
  <si>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</si>
  <si>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</si>
  <si>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</si>
  <si>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</si>
  <si>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</si>
  <si>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</si>
  <si>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</si>
  <si>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</si>
  <si>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</si>
  <si>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</si>
  <si>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</si>
  <si>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</si>
  <si>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</si>
  <si>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</si>
  <si>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</si>
  <si>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</si>
  <si>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</si>
  <si>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</si>
  <si>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</si>
  <si>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</si>
  <si>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</si>
  <si>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</si>
  <si>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</si>
  <si>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</si>
  <si>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</si>
  <si>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</si>
  <si>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</si>
  <si>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</si>
  <si>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</si>
  <si>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</si>
  <si>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</si>
  <si>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</si>
  <si>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</si>
  <si>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</si>
  <si>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</si>
  <si>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</si>
  <si>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</si>
  <si>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</si>
  <si>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</si>
  <si>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</si>
  <si>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</si>
  <si>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</si>
  <si>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</si>
  <si>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</si>
  <si>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</si>
  <si>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</si>
  <si>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</si>
  <si>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</si>
  <si>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</si>
  <si>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</si>
  <si>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</si>
  <si>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</si>
  <si>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五霞町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</si>
  <si>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</si>
  <si>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</si>
  <si>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</si>
  <si>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</si>
  <si>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</si>
  <si>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</si>
  <si>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</si>
  <si>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</si>
  <si>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</si>
  <si>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</si>
  <si>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</si>
  <si>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</si>
  <si>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</si>
  <si>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</si>
  <si>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</si>
  <si>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</si>
  <si>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</si>
  <si>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</si>
  <si>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収益的収支比率は,人口減少により収益が減少し、一般会計繰入金増したことが要因と考えられる。経年から人口減少による収益減少の傾向も考えられるため,更なる経費削減を行い改善するよう努力する。
　企業債残高対事業規模比率は,初期投資以降の借入がほとんどないことから低水準となっている。今後、最適整備構想に基づく老朽化対策を講じた際には,増加傾向となる見込みである。
　経費回収率及び汚水処理原価は,横ばい傾向であるが,更なる経費削減に努める必要がある。
　施設利用率及び水洗化率は,類似団体と比較しても良好であるが,今後も,未接続者に対し接続推進を図る必要がある。</t>
    <rPh sb="1" eb="3">
      <t>シュウエキ</t>
    </rPh>
    <rPh sb="3" eb="4">
      <t>テキ</t>
    </rPh>
    <rPh sb="4" eb="6">
      <t>シュウシ</t>
    </rPh>
    <rPh sb="6" eb="8">
      <t>ヒリツ</t>
    </rPh>
    <rPh sb="10" eb="12">
      <t>ジンコウ</t>
    </rPh>
    <rPh sb="12" eb="14">
      <t>ゲンショウ</t>
    </rPh>
    <rPh sb="17" eb="19">
      <t>シュウエキ</t>
    </rPh>
    <rPh sb="20" eb="22">
      <t>ゲンショウ</t>
    </rPh>
    <rPh sb="24" eb="26">
      <t>イッパン</t>
    </rPh>
    <rPh sb="26" eb="28">
      <t>カイケイ</t>
    </rPh>
    <rPh sb="28" eb="31">
      <t>クリイレキン</t>
    </rPh>
    <rPh sb="31" eb="32">
      <t>ゾウ</t>
    </rPh>
    <rPh sb="37" eb="39">
      <t>ヨウイン</t>
    </rPh>
    <rPh sb="40" eb="41">
      <t>カンガ</t>
    </rPh>
    <rPh sb="46" eb="48">
      <t>ケイネン</t>
    </rPh>
    <rPh sb="50" eb="52">
      <t>ジンコウ</t>
    </rPh>
    <rPh sb="52" eb="54">
      <t>ゲンショウ</t>
    </rPh>
    <rPh sb="57" eb="59">
      <t>シュウエキ</t>
    </rPh>
    <rPh sb="59" eb="61">
      <t>ゲンショウ</t>
    </rPh>
    <rPh sb="62" eb="64">
      <t>ケイコウ</t>
    </rPh>
    <rPh sb="65" eb="66">
      <t>カンガ</t>
    </rPh>
    <rPh sb="73" eb="74">
      <t>サラ</t>
    </rPh>
    <rPh sb="76" eb="78">
      <t>ケイヒ</t>
    </rPh>
    <rPh sb="78" eb="80">
      <t>サクゲン</t>
    </rPh>
    <rPh sb="81" eb="82">
      <t>オコナ</t>
    </rPh>
    <rPh sb="83" eb="85">
      <t>カイゼン</t>
    </rPh>
    <rPh sb="89" eb="91">
      <t>ドリョク</t>
    </rPh>
    <rPh sb="96" eb="99">
      <t>キギョウサイ</t>
    </rPh>
    <rPh sb="99" eb="101">
      <t>ザンダカ</t>
    </rPh>
    <rPh sb="101" eb="102">
      <t>タイ</t>
    </rPh>
    <rPh sb="102" eb="104">
      <t>ジギョウ</t>
    </rPh>
    <rPh sb="104" eb="106">
      <t>キボ</t>
    </rPh>
    <rPh sb="106" eb="108">
      <t>ヒリツ</t>
    </rPh>
    <rPh sb="110" eb="112">
      <t>ショキ</t>
    </rPh>
    <rPh sb="112" eb="114">
      <t>トウシ</t>
    </rPh>
    <rPh sb="114" eb="116">
      <t>イコウ</t>
    </rPh>
    <rPh sb="117" eb="119">
      <t>カリイレ</t>
    </rPh>
    <rPh sb="130" eb="133">
      <t>テイスイジュン</t>
    </rPh>
    <rPh sb="140" eb="142">
      <t>コンゴ</t>
    </rPh>
    <rPh sb="143" eb="145">
      <t>サイテキ</t>
    </rPh>
    <rPh sb="145" eb="147">
      <t>セイビ</t>
    </rPh>
    <rPh sb="147" eb="149">
      <t>コウソウ</t>
    </rPh>
    <rPh sb="150" eb="151">
      <t>モト</t>
    </rPh>
    <rPh sb="153" eb="156">
      <t>ロウキュウカ</t>
    </rPh>
    <rPh sb="156" eb="158">
      <t>タイサク</t>
    </rPh>
    <rPh sb="159" eb="160">
      <t>コウ</t>
    </rPh>
    <rPh sb="162" eb="163">
      <t>サイ</t>
    </rPh>
    <rPh sb="166" eb="168">
      <t>ゾウカ</t>
    </rPh>
    <rPh sb="168" eb="170">
      <t>ケイコウ</t>
    </rPh>
    <rPh sb="173" eb="175">
      <t>ミコ</t>
    </rPh>
    <rPh sb="182" eb="184">
      <t>ケイヒ</t>
    </rPh>
    <rPh sb="184" eb="187">
      <t>カイシュウリツ</t>
    </rPh>
    <rPh sb="187" eb="188">
      <t>オヨ</t>
    </rPh>
    <rPh sb="189" eb="191">
      <t>オスイ</t>
    </rPh>
    <rPh sb="191" eb="193">
      <t>ショリ</t>
    </rPh>
    <rPh sb="193" eb="195">
      <t>ゲンカ</t>
    </rPh>
    <rPh sb="197" eb="198">
      <t>ヨコ</t>
    </rPh>
    <rPh sb="200" eb="202">
      <t>ケイコウ</t>
    </rPh>
    <rPh sb="207" eb="208">
      <t>サラ</t>
    </rPh>
    <rPh sb="210" eb="212">
      <t>ケイヒ</t>
    </rPh>
    <rPh sb="212" eb="214">
      <t>サクゲン</t>
    </rPh>
    <rPh sb="215" eb="216">
      <t>ツト</t>
    </rPh>
    <rPh sb="218" eb="220">
      <t>ヒツヨウ</t>
    </rPh>
    <rPh sb="226" eb="228">
      <t>シセツ</t>
    </rPh>
    <rPh sb="228" eb="231">
      <t>リヨウリツ</t>
    </rPh>
    <rPh sb="231" eb="232">
      <t>オヨ</t>
    </rPh>
    <rPh sb="233" eb="235">
      <t>スイセン</t>
    </rPh>
    <rPh sb="235" eb="236">
      <t>カ</t>
    </rPh>
    <rPh sb="236" eb="237">
      <t>リツ</t>
    </rPh>
    <rPh sb="239" eb="241">
      <t>ルイジ</t>
    </rPh>
    <rPh sb="241" eb="243">
      <t>ダンタイ</t>
    </rPh>
    <rPh sb="244" eb="246">
      <t>ヒカク</t>
    </rPh>
    <rPh sb="249" eb="251">
      <t>リョウコウ</t>
    </rPh>
    <rPh sb="256" eb="258">
      <t>コンゴ</t>
    </rPh>
    <rPh sb="260" eb="263">
      <t>ミセツゾク</t>
    </rPh>
    <rPh sb="263" eb="264">
      <t>シャ</t>
    </rPh>
    <rPh sb="265" eb="266">
      <t>タイ</t>
    </rPh>
    <rPh sb="267" eb="269">
      <t>セツゾク</t>
    </rPh>
    <rPh sb="269" eb="271">
      <t>スイシン</t>
    </rPh>
    <rPh sb="272" eb="273">
      <t>ハカ</t>
    </rPh>
    <rPh sb="274" eb="276">
      <t>ヒツヨウ</t>
    </rPh>
    <phoneticPr fontId="4"/>
  </si>
  <si>
    <t>　管渠改善は,現在のところ実施していない。
　終末処理場である水処理センター4箇所は,平成6年に大福田地区,平成8年に東部地区,北部地区,平成14年度には南部地区の供用が開始され,いずれも経年劣化が進行している。
　今後は,策定した最適整備構想に基づき計画的に施設並びに管渠の老朽化対策を進める必要がある。</t>
    <rPh sb="1" eb="3">
      <t>カンキョ</t>
    </rPh>
    <rPh sb="3" eb="5">
      <t>カイゼン</t>
    </rPh>
    <rPh sb="7" eb="9">
      <t>ゲンザイ</t>
    </rPh>
    <rPh sb="13" eb="15">
      <t>ジッシ</t>
    </rPh>
    <rPh sb="23" eb="25">
      <t>シュウマツ</t>
    </rPh>
    <rPh sb="25" eb="28">
      <t>ショリジョウ</t>
    </rPh>
    <rPh sb="31" eb="32">
      <t>ミズ</t>
    </rPh>
    <rPh sb="32" eb="34">
      <t>ショリ</t>
    </rPh>
    <rPh sb="39" eb="41">
      <t>カショ</t>
    </rPh>
    <rPh sb="43" eb="45">
      <t>ヘイセイ</t>
    </rPh>
    <rPh sb="46" eb="47">
      <t>ネン</t>
    </rPh>
    <rPh sb="48" eb="49">
      <t>オオ</t>
    </rPh>
    <rPh sb="49" eb="51">
      <t>フクダ</t>
    </rPh>
    <rPh sb="51" eb="53">
      <t>チク</t>
    </rPh>
    <rPh sb="54" eb="56">
      <t>ヘイセイ</t>
    </rPh>
    <rPh sb="57" eb="58">
      <t>ネン</t>
    </rPh>
    <rPh sb="59" eb="61">
      <t>トウブ</t>
    </rPh>
    <rPh sb="61" eb="63">
      <t>チク</t>
    </rPh>
    <rPh sb="64" eb="66">
      <t>ホクブ</t>
    </rPh>
    <rPh sb="66" eb="68">
      <t>チク</t>
    </rPh>
    <rPh sb="69" eb="71">
      <t>ヘイセイ</t>
    </rPh>
    <rPh sb="73" eb="75">
      <t>ネンド</t>
    </rPh>
    <rPh sb="77" eb="79">
      <t>ナンブ</t>
    </rPh>
    <rPh sb="79" eb="81">
      <t>チク</t>
    </rPh>
    <rPh sb="82" eb="84">
      <t>キョウヨウ</t>
    </rPh>
    <rPh sb="85" eb="87">
      <t>カイシ</t>
    </rPh>
    <rPh sb="94" eb="96">
      <t>ケイネン</t>
    </rPh>
    <rPh sb="96" eb="98">
      <t>レッカ</t>
    </rPh>
    <rPh sb="99" eb="101">
      <t>シンコウ</t>
    </rPh>
    <rPh sb="108" eb="110">
      <t>コンゴ</t>
    </rPh>
    <rPh sb="112" eb="114">
      <t>サクテイ</t>
    </rPh>
    <rPh sb="116" eb="118">
      <t>サイテキ</t>
    </rPh>
    <rPh sb="118" eb="120">
      <t>セイビ</t>
    </rPh>
    <rPh sb="120" eb="122">
      <t>コウソウ</t>
    </rPh>
    <rPh sb="123" eb="124">
      <t>モト</t>
    </rPh>
    <rPh sb="126" eb="129">
      <t>ケイカクテキ</t>
    </rPh>
    <rPh sb="130" eb="132">
      <t>シセツ</t>
    </rPh>
    <rPh sb="132" eb="133">
      <t>ナラ</t>
    </rPh>
    <rPh sb="135" eb="137">
      <t>カンキョ</t>
    </rPh>
    <rPh sb="138" eb="141">
      <t>ロウキュウカ</t>
    </rPh>
    <rPh sb="141" eb="143">
      <t>タイサク</t>
    </rPh>
    <rPh sb="144" eb="145">
      <t>スス</t>
    </rPh>
    <rPh sb="147" eb="149">
      <t>ヒツヨウ</t>
    </rPh>
    <phoneticPr fontId="4"/>
  </si>
  <si>
    <t>　農業集落排水事業は,類似団体の平均値に比べ,良好な運営体制であると考えられる。しかし,各施設の老朽化に伴い,施設及び管渠等の更新工事等を実施すると,新たな企業債を発行するなど経営的に厳しい状況になることが予想されるため,財源の確保や更なる経費削減を図ることが必要である。
　また,下水道事業の効率化を図るため特定環境保全公共下水道と農業集落排水事業を統合することも検討する。</t>
    <rPh sb="1" eb="3">
      <t>ノウギョウ</t>
    </rPh>
    <rPh sb="3" eb="5">
      <t>シュウラク</t>
    </rPh>
    <rPh sb="5" eb="7">
      <t>ハイスイ</t>
    </rPh>
    <rPh sb="7" eb="9">
      <t>ジギョウ</t>
    </rPh>
    <rPh sb="11" eb="13">
      <t>ルイジ</t>
    </rPh>
    <rPh sb="13" eb="15">
      <t>ダンタイ</t>
    </rPh>
    <rPh sb="16" eb="19">
      <t>ヘイキンチ</t>
    </rPh>
    <rPh sb="20" eb="21">
      <t>クラ</t>
    </rPh>
    <rPh sb="23" eb="25">
      <t>リョウコウ</t>
    </rPh>
    <rPh sb="26" eb="28">
      <t>ウンエイ</t>
    </rPh>
    <rPh sb="28" eb="30">
      <t>タイセイ</t>
    </rPh>
    <rPh sb="34" eb="35">
      <t>カンガ</t>
    </rPh>
    <rPh sb="44" eb="45">
      <t>カク</t>
    </rPh>
    <rPh sb="45" eb="47">
      <t>シセツ</t>
    </rPh>
    <rPh sb="48" eb="51">
      <t>ロウキュウカ</t>
    </rPh>
    <rPh sb="52" eb="53">
      <t>トモナ</t>
    </rPh>
    <rPh sb="55" eb="57">
      <t>シセツ</t>
    </rPh>
    <rPh sb="57" eb="58">
      <t>オヨ</t>
    </rPh>
    <rPh sb="59" eb="61">
      <t>カンキョ</t>
    </rPh>
    <rPh sb="61" eb="62">
      <t>トウ</t>
    </rPh>
    <rPh sb="63" eb="65">
      <t>コウシン</t>
    </rPh>
    <rPh sb="65" eb="67">
      <t>コウジ</t>
    </rPh>
    <rPh sb="67" eb="68">
      <t>トウ</t>
    </rPh>
    <rPh sb="69" eb="71">
      <t>ジッシ</t>
    </rPh>
    <rPh sb="75" eb="76">
      <t>アラ</t>
    </rPh>
    <rPh sb="78" eb="81">
      <t>キギョウサイ</t>
    </rPh>
    <rPh sb="82" eb="84">
      <t>ハッコウ</t>
    </rPh>
    <rPh sb="88" eb="91">
      <t>ケイエイテキ</t>
    </rPh>
    <rPh sb="92" eb="93">
      <t>キビ</t>
    </rPh>
    <rPh sb="95" eb="97">
      <t>ジョウキョウ</t>
    </rPh>
    <rPh sb="103" eb="105">
      <t>ヨソウ</t>
    </rPh>
    <rPh sb="111" eb="113">
      <t>ザイゲン</t>
    </rPh>
    <rPh sb="114" eb="116">
      <t>カクホ</t>
    </rPh>
    <rPh sb="117" eb="118">
      <t>サラ</t>
    </rPh>
    <rPh sb="120" eb="122">
      <t>ケイヒ</t>
    </rPh>
    <rPh sb="122" eb="124">
      <t>サクゲン</t>
    </rPh>
    <rPh sb="125" eb="126">
      <t>ハカ</t>
    </rPh>
    <rPh sb="130" eb="132">
      <t>ヒツヨウ</t>
    </rPh>
    <rPh sb="141" eb="144">
      <t>ゲスイドウ</t>
    </rPh>
    <rPh sb="144" eb="146">
      <t>ジギョウ</t>
    </rPh>
    <rPh sb="147" eb="150">
      <t>コウリツカ</t>
    </rPh>
    <rPh sb="151" eb="152">
      <t>ハカ</t>
    </rPh>
    <rPh sb="155" eb="157">
      <t>トクテイ</t>
    </rPh>
    <rPh sb="157" eb="159">
      <t>カンキョウ</t>
    </rPh>
    <rPh sb="159" eb="161">
      <t>ホゼン</t>
    </rPh>
    <rPh sb="161" eb="163">
      <t>コウキョウ</t>
    </rPh>
    <rPh sb="163" eb="166">
      <t>ゲスイドウ</t>
    </rPh>
    <rPh sb="167" eb="169">
      <t>ノウギョウ</t>
    </rPh>
    <rPh sb="169" eb="171">
      <t>シュウラク</t>
    </rPh>
    <rPh sb="171" eb="173">
      <t>ハイスイ</t>
    </rPh>
    <rPh sb="173" eb="175">
      <t>ジギョウ</t>
    </rPh>
    <rPh sb="176" eb="178">
      <t>トウゴウ</t>
    </rPh>
    <rPh sb="183" eb="18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</si>
</sst>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DE-4D0D-9921-149627C4BF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BDE-4D0D-9921-149627C4BF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67.22</c:v>
                </c:pt>
                <c:pt idx="1">
                  <c:v>70.19</c:v>
                </c:pt>
                <c:pt idx="2">
                  <c:v>69.67</c:v>
                </c:pt>
                <c:pt idx="3">
                  <c:v>66.349999999999994</c:v>
                </c:pt>
                <c:pt idx="4">
                  <c:v>65.650000000000006</c:v>
                </c:pt>
              </c:numCache>
            </c:numRef>
          </c:val>
          <c:extLst>
            <c:ext xmlns:c16="http://schemas.microsoft.com/office/drawing/2014/chart" uri="{C3380CC4-5D6E-409C-BE32-E72D297353CC}">
              <c16:uniqueId val="{00000000-3366-49ED-94D2-5F9638386BE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366-49ED-94D2-5F9638386BE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93.02</c:v>
                </c:pt>
                <c:pt idx="1">
                  <c:v>93.6</c:v>
                </c:pt>
                <c:pt idx="2">
                  <c:v>94.05</c:v>
                </c:pt>
                <c:pt idx="3">
                  <c:v>94.03</c:v>
                </c:pt>
                <c:pt idx="4">
                  <c:v>94.49</c:v>
                </c:pt>
              </c:numCache>
            </c:numRef>
          </c:val>
          <c:extLst>
            <c:ext xmlns:c16="http://schemas.microsoft.com/office/drawing/2014/chart" uri="{C3380CC4-5D6E-409C-BE32-E72D297353CC}">
              <c16:uniqueId val="{00000000-08B1-4022-AD95-8ECE25863C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8B1-4022-AD95-8ECE25863C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85.73</c:v>
                </c:pt>
                <c:pt idx="1">
                  <c:v>86.76</c:v>
                </c:pt>
                <c:pt idx="2">
                  <c:v>85.47</c:v>
                </c:pt>
                <c:pt idx="3">
                  <c:v>85.46</c:v>
                </c:pt>
                <c:pt idx="4">
                  <c:v>84.39</c:v>
                </c:pt>
              </c:numCache>
            </c:numRef>
          </c:val>
          <c:extLst>
            <c:ext xmlns:c16="http://schemas.microsoft.com/office/drawing/2014/chart" uri="{C3380CC4-5D6E-409C-BE32-E72D297353CC}">
              <c16:uniqueId val="{00000000-D354-40CD-BB21-ACC1D5C9E6E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54-40CD-BB21-ACC1D5C9E6E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9A-4F2C-B446-6F5E6DB4F5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9A-4F2C-B446-6F5E6DB4F5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B3-4FA9-B1C5-92616B6198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B3-4FA9-B1C5-92616B6198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03-4CAB-AAC7-000C19B4EB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03-4CAB-AAC7-000C19B4EB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4C-4BFE-B8F5-900A00D63B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4C-4BFE-B8F5-900A00D63B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E7-4913-B20D-6B1800C494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EE7-4913-B20D-6B1800C494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75.77</c:v>
                </c:pt>
                <c:pt idx="1">
                  <c:v>59.3</c:v>
                </c:pt>
                <c:pt idx="2">
                  <c:v>64.13</c:v>
                </c:pt>
                <c:pt idx="3">
                  <c:v>63.99</c:v>
                </c:pt>
                <c:pt idx="4">
                  <c:v>67.27</c:v>
                </c:pt>
              </c:numCache>
            </c:numRef>
          </c:val>
          <c:extLst>
            <c:ext xmlns:c16="http://schemas.microsoft.com/office/drawing/2014/chart" uri="{C3380CC4-5D6E-409C-BE32-E72D297353CC}">
              <c16:uniqueId val="{00000000-1B26-4BFD-94DC-7077086491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B26-4BFD-94DC-7077086491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238.76</c:v>
                </c:pt>
                <c:pt idx="1">
                  <c:v>307.45</c:v>
                </c:pt>
                <c:pt idx="2">
                  <c:v>289.27</c:v>
                </c:pt>
                <c:pt idx="3">
                  <c:v>291.33999999999997</c:v>
                </c:pt>
                <c:pt idx="4">
                  <c:v>274.63</c:v>
                </c:pt>
              </c:numCache>
            </c:numRef>
          </c:val>
          <c:extLst>
            <c:ext xmlns:c16="http://schemas.microsoft.com/office/drawing/2014/chart" uri="{C3380CC4-5D6E-409C-BE32-E72D297353CC}">
              <c16:uniqueId val="{00000000-FA9B-4025-9BF4-D84166B85C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A9B-4025-9BF4-D84166B85C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五霞町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8112</v>
      </c>
      <c r="AM8" s="46"/>
      <c r="AN8" s="46"/>
      <c r="AO8" s="46"/>
      <c r="AP8" s="46"/>
      <c r="AQ8" s="46"/>
      <c r="AR8" s="46"/>
      <c r="AS8" s="46"/>
      <c r="AT8" s="45">
        <f>データ!T6</f>
        <v>23.11</v>
      </c>
      <c r="AU8" s="45"/>
      <c r="AV8" s="45"/>
      <c r="AW8" s="45"/>
      <c r="AX8" s="45"/>
      <c r="AY8" s="45"/>
      <c r="AZ8" s="45"/>
      <c r="BA8" s="45"/>
      <c r="BB8" s="45">
        <f>データ!U6</f>
        <v>351.02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29.53</v>
      </c>
      <c r="Q10" s="45"/>
      <c r="R10" s="45"/>
      <c r="S10" s="45"/>
      <c r="T10" s="45"/>
      <c r="U10" s="45"/>
      <c r="V10" s="45"/>
      <c r="W10" s="45">
        <f>データ!Q6</f>
        <v>81.28</v>
      </c>
      <c r="X10" s="45"/>
      <c r="Y10" s="45"/>
      <c r="Z10" s="45"/>
      <c r="AA10" s="45"/>
      <c r="AB10" s="45"/>
      <c r="AC10" s="45"/>
      <c r="AD10" s="46">
        <f>データ!R6</f>
        <v>4015</v>
      </c>
      <c r="AE10" s="46"/>
      <c r="AF10" s="46"/>
      <c r="AG10" s="46"/>
      <c r="AH10" s="46"/>
      <c r="AI10" s="46"/>
      <c r="AJ10" s="46"/>
      <c r="AK10" s="2"/>
      <c r="AL10" s="46">
        <f>データ!V6</f>
        <v>2394</v>
      </c>
      <c r="AM10" s="46"/>
      <c r="AN10" s="46"/>
      <c r="AO10" s="46"/>
      <c r="AP10" s="46"/>
      <c r="AQ10" s="46"/>
      <c r="AR10" s="46"/>
      <c r="AS10" s="46"/>
      <c r="AT10" s="45">
        <f>データ!W6</f>
        <v>2.21</v>
      </c>
      <c r="AU10" s="45"/>
      <c r="AV10" s="45"/>
      <c r="AW10" s="45"/>
      <c r="AX10" s="45"/>
      <c r="AY10" s="45"/>
      <c r="AZ10" s="45"/>
      <c r="BA10" s="45"/>
      <c r="BB10" s="45">
        <f>データ!X6</f>
        <v>1083.26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QicYHzLzBJ6UeyouZEC3DlVpDVTVMp0nsMeNYF6aUgFnHssO4dsrYhgsAZ6k4gvo00P7f6nPlwsajO48bcSD3A==" saltValue="Lc2Focmg4nS2179CgIg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85421</v>
      </c>
      <c r="D6" s="19">
        <f t="shared" si="3"/>
        <v>47</v>
      </c>
      <c r="E6" s="19">
        <f t="shared" si="3"/>
        <v>17</v>
      </c>
      <c r="F6" s="19">
        <f t="shared" si="3"/>
        <v>5</v>
      </c>
      <c r="G6" s="19">
        <f t="shared" si="3"/>
        <v>0</v>
      </c>
      <c r="H6" s="19" t="str">
        <f t="shared" si="3"/>
        <v>茨城県　五霞町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29.53</v>
      </c>
      <c r="Q6" s="20">
        <f t="shared" si="3"/>
        <v>81.28</v>
      </c>
      <c r="R6" s="20">
        <f t="shared" si="3"/>
        <v>4015</v>
      </c>
      <c r="S6" s="20">
        <f t="shared" si="3"/>
        <v>8112</v>
      </c>
      <c r="T6" s="20">
        <f t="shared" si="3"/>
        <v>23.11</v>
      </c>
      <c r="U6" s="20">
        <f t="shared" si="3"/>
        <v>351.02</v>
      </c>
      <c r="V6" s="20">
        <f t="shared" si="3"/>
        <v>2394</v>
      </c>
      <c r="W6" s="20">
        <f t="shared" si="3"/>
        <v>2.21</v>
      </c>
      <c r="X6" s="20">
        <f t="shared" si="3"/>
        <v>1083.26</v>
      </c>
      <c r="Y6" s="21">
        <f>IF(Y7="",NA(),Y7)</f>
        <v>85.73</v>
      </c>
      <c r="Z6" s="21">
        <f t="shared" ref="Z6:AH6" si="4">IF(Z7="",NA(),Z7)</f>
        <v>86.76</v>
      </c>
      <c r="AA6" s="21">
        <f t="shared" si="4"/>
        <v>85.47</v>
      </c>
      <c r="AB6" s="21">
        <f t="shared" si="4"/>
        <v>85.46</v>
      </c>
      <c r="AC6" s="21">
        <f t="shared" si="4"/>
        <v>84.39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75.77</v>
      </c>
      <c r="BR6" s="21">
        <f t="shared" ref="BR6:BZ6" si="8">IF(BR7="",NA(),BR7)</f>
        <v>59.3</v>
      </c>
      <c r="BS6" s="21">
        <f t="shared" si="8"/>
        <v>64.13</v>
      </c>
      <c r="BT6" s="21">
        <f t="shared" si="8"/>
        <v>63.99</v>
      </c>
      <c r="BU6" s="21">
        <f t="shared" si="8"/>
        <v>67.27</v>
      </c>
      <c r="BV6" s="21">
        <f t="shared" si="8"/>
        <v>57.77</v>
      </c>
      <c r="BW6" s="21">
        <f t="shared" si="8"/>
        <v>57.31</v>
      </c>
      <c r="BX6" s="21">
        <f t="shared" si="8"/>
        <v>57.08</v>
      </c>
      <c r="BY6" s="21">
        <f t="shared" si="8"/>
        <v>56.26</v>
      </c>
      <c r="BZ6" s="21">
        <f t="shared" si="8"/>
        <v>52.94</v>
      </c>
      <c r="CA6" s="20" t="str">
        <f>IF(CA7="","",IF(CA7="-","【-】","【"&amp;SUBSTITUTE(TEXT(CA7,"#,##0.00"),"-","△")&amp;"】"))</f>
        <v>【57.02】</v>
      </c>
      <c r="CB6" s="21">
        <f>IF(CB7="",NA(),CB7)</f>
        <v>238.76</v>
      </c>
      <c r="CC6" s="21">
        <f t="shared" ref="CC6:CK6" si="9">IF(CC7="",NA(),CC7)</f>
        <v>307.45</v>
      </c>
      <c r="CD6" s="21">
        <f t="shared" si="9"/>
        <v>289.27</v>
      </c>
      <c r="CE6" s="21">
        <f t="shared" si="9"/>
        <v>291.33999999999997</v>
      </c>
      <c r="CF6" s="21">
        <f t="shared" si="9"/>
        <v>274.63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67.22</v>
      </c>
      <c r="CN6" s="21">
        <f t="shared" ref="CN6:CV6" si="10">IF(CN7="",NA(),CN7)</f>
        <v>70.19</v>
      </c>
      <c r="CO6" s="21">
        <f t="shared" si="10"/>
        <v>69.67</v>
      </c>
      <c r="CP6" s="21">
        <f t="shared" si="10"/>
        <v>66.349999999999994</v>
      </c>
      <c r="CQ6" s="21">
        <f t="shared" si="10"/>
        <v>65.650000000000006</v>
      </c>
      <c r="CR6" s="21">
        <f t="shared" si="10"/>
        <v>50.68</v>
      </c>
      <c r="CS6" s="21">
        <f t="shared" si="10"/>
        <v>50.14</v>
      </c>
      <c r="CT6" s="21">
        <f t="shared" si="10"/>
        <v>54.83</v>
      </c>
      <c r="CU6" s="21">
        <f t="shared" si="10"/>
        <v>66.53</v>
      </c>
      <c r="CV6" s="21">
        <f t="shared" si="10"/>
        <v>52.35</v>
      </c>
      <c r="CW6" s="20" t="str">
        <f>IF(CW7="","",IF(CW7="-","【-】","【"&amp;SUBSTITUTE(TEXT(CW7,"#,##0.00"),"-","△")&amp;"】"))</f>
        <v>【52.55】</v>
      </c>
      <c r="CX6" s="21">
        <f>IF(CX7="",NA(),CX7)</f>
        <v>93.02</v>
      </c>
      <c r="CY6" s="21">
        <f t="shared" ref="CY6:DG6" si="11">IF(CY7="",NA(),CY7)</f>
        <v>93.6</v>
      </c>
      <c r="CZ6" s="21">
        <f t="shared" si="11"/>
        <v>94.05</v>
      </c>
      <c r="DA6" s="21">
        <f t="shared" si="11"/>
        <v>94.03</v>
      </c>
      <c r="DB6" s="21">
        <f t="shared" si="11"/>
        <v>94.49</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85421</v>
      </c>
      <c r="D7" s="23">
        <v>47</v>
      </c>
      <c r="E7" s="23">
        <v>17</v>
      </c>
      <c r="F7" s="23">
        <v>5</v>
      </c>
      <c r="G7" s="23">
        <v>0</v>
      </c>
      <c r="H7" s="23" t="s">
        <v>96</v>
      </c>
      <c r="I7" s="23" t="s">
        <v>97</v>
      </c>
      <c r="J7" s="23" t="s">
        <v>98</v>
      </c>
      <c r="K7" s="23" t="s">
        <v>99</v>
      </c>
      <c r="L7" s="23" t="s">
        <v>100</v>
      </c>
      <c r="M7" s="23" t="s">
        <v>101</v>
      </c>
      <c r="N7" s="24" t="s">
        <v>102</v>
      </c>
      <c r="O7" s="24" t="s">
        <v>103</v>
      </c>
      <c r="P7" s="24">
        <v>29.53</v>
      </c>
      <c r="Q7" s="24">
        <v>81.28</v>
      </c>
      <c r="R7" s="24">
        <v>4015</v>
      </c>
      <c r="S7" s="24">
        <v>8112</v>
      </c>
      <c r="T7" s="24">
        <v>23.11</v>
      </c>
      <c r="U7" s="24">
        <v>351.02</v>
      </c>
      <c r="V7" s="24">
        <v>2394</v>
      </c>
      <c r="W7" s="24">
        <v>2.21</v>
      </c>
      <c r="X7" s="24">
        <v>1083.26</v>
      </c>
      <c r="Y7" s="24">
        <v>85.73</v>
      </c>
      <c r="Z7" s="24">
        <v>86.76</v>
      </c>
      <c r="AA7" s="24">
        <v>85.47</v>
      </c>
      <c r="AB7" s="24">
        <v>85.46</v>
      </c>
      <c r="AC7" s="24">
        <v>84.39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75.77</v>
      </c>
      <c r="BR7" s="24">
        <v>59.3</v>
      </c>
      <c r="BS7" s="24">
        <v>64.13</v>
      </c>
      <c r="BT7" s="24">
        <v>63.99</v>
      </c>
      <c r="BU7" s="24">
        <v>67.27</v>
      </c>
      <c r="BV7" s="24">
        <v>57.77</v>
      </c>
      <c r="BW7" s="24">
        <v>57.31</v>
      </c>
      <c r="BX7" s="24">
        <v>57.08</v>
      </c>
      <c r="BY7" s="24">
        <v>56.26</v>
      </c>
      <c r="BZ7" s="24">
        <v>52.94</v>
      </c>
      <c r="CA7" s="24">
        <v>57.02</v>
      </c>
      <c r="CB7" s="24">
        <v>238.76</v>
      </c>
      <c r="CC7" s="24">
        <v>307.45</v>
      </c>
      <c r="CD7" s="24">
        <v>289.27</v>
      </c>
      <c r="CE7" s="24">
        <v>291.33999999999997</v>
      </c>
      <c r="CF7" s="24">
        <v>274.63</v>
      </c>
      <c r="CG7" s="24">
        <v>274.35000000000002</v>
      </c>
      <c r="CH7" s="24">
        <v>273.52</v>
      </c>
      <c r="CI7" s="24">
        <v>274.99</v>
      </c>
      <c r="CJ7" s="24">
        <v>282.08999999999997</v>
      </c>
      <c r="CK7" s="24">
        <v>303.27999999999997</v>
      </c>
      <c r="CL7" s="24">
        <v>273.68</v>
      </c>
      <c r="CM7" s="24">
        <v>67.22</v>
      </c>
      <c r="CN7" s="24">
        <v>70.19</v>
      </c>
      <c r="CO7" s="24">
        <v>69.67</v>
      </c>
      <c r="CP7" s="24">
        <v>66.349999999999994</v>
      </c>
      <c r="CQ7" s="24">
        <v>65.650000000000006</v>
      </c>
      <c r="CR7" s="24">
        <v>50.68</v>
      </c>
      <c r="CS7" s="24">
        <v>50.14</v>
      </c>
      <c r="CT7" s="24">
        <v>54.83</v>
      </c>
      <c r="CU7" s="24">
        <v>66.53</v>
      </c>
      <c r="CV7" s="24">
        <v>52.35</v>
      </c>
      <c r="CW7" s="24">
        <v>52.55</v>
      </c>
      <c r="CX7" s="24">
        <v>93.02</v>
      </c>
      <c r="CY7" s="24">
        <v>93.6</v>
      </c>
      <c r="CZ7" s="24">
        <v>94.05</v>
      </c>
      <c r="DA7" s="24">
        <v>94.03</v>
      </c>
      <c r="DB7" s="24">
        <v>94.49</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2024-02-22T01:37:24Z</cp:lastPrinted>
  <dcterms:created xsi:type="dcterms:W3CDTF">2023-12-12T02:53:04Z</dcterms:created>
  <dcterms:modified xsi:type="dcterms:W3CDTF">2024-02-22T01:37:28Z</dcterms:modified>
  <cp:category/>
</cp:coreProperties>
</file>