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0_公共下水道（法非適）6\"/>
    </mc:Choice>
  </mc:AlternateContent>
  <workbookProtection workbookAlgorithmName="SHA-512" workbookHashValue="QIP6US9FQPSgs/rrVYy5SV/zAYqj9mLyONAsd1sVirw8n2vuetGrHbqLCc5MzurcKrjIxj8BgcSz6rP3AZEGog==" workbookSaltValue="uv9i6Tmtp9hWWd8nCR5P7g=="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<sst xmlns="http://schemas.openxmlformats.org/spreadsheetml/2006/main" count="236" uniqueCount="118">
  <si>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</si>
  <si>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</si>
  <si>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</si>
  <si>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</si>
  <si>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</si>
  <si>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</si>
  <si>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</si>
  <si>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</si>
  <si>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</si>
  <si>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</si>
  <si>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</si>
  <si>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</si>
  <si>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</si>
  <si>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</si>
  <si>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</si>
  <si>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</si>
  <si>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</si>
  <si>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</si>
  <si>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</si>
  <si>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</si>
  <si>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</si>
  <si>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</si>
  <si>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</si>
  <si>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</si>
  <si>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</si>
  <si>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</si>
  <si>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</si>
  <si>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</si>
  <si>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</si>
  <si>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</si>
  <si>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</si>
  <si>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</si>
  <si>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</si>
  <si>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</si>
  <si>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</si>
  <si>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</si>
  <si>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</si>
  <si>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</si>
  <si>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</si>
  <si>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</si>
  <si>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</si>
  <si>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</si>
  <si>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</si>
  <si>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</si>
  <si>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</si>
  <si>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</si>
  <si>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</si>
  <si>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</si>
  <si>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</si>
  <si>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</si>
  <si>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</si>
  <si>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</si>
  <si>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</si>
  <si>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</si>
  <si>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</si>
  <si>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</si>
  <si>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</si>
  <si>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</si>
  <si>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</si>
  <si>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</si>
  <si>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</si>
  <si>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</si>
  <si>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</si>
  <si>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</si>
  <si>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</si>
  <si>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</si>
  <si>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</si>
  <si>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</si>
  <si>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</si>
  <si>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</si>
  <si>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</si>
  <si>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</si>
  <si>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</si>
  <si>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</si>
  <si>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</si>
  <si>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</si>
  <si>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</si>
  <si>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</si>
  <si>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</si>
  <si>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</si>
  <si>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</si>
  <si>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</si>
  <si>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</si>
  <si>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</si>
  <si>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</si>
  <si>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</si>
  <si>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</si>
  <si>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</si>
  <si>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</si>
  <si>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</si>
  <si>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</si>
  <si>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</si>
  <si>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</si>
  <si>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</si>
  <si>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</si>
  <si>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</si>
  <si>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</si>
  <si>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</si>
  <si>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</si>
  <si>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</si>
  <si>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</si>
  <si>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</si>
  <si>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</si>
  <si>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</si>
  <si>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</si>
  <si>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</si>
  <si>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</si>
  <si>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</si>
  <si>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</si>
  <si>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</si>
  <si>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</si>
  <si>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</si>
  <si>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</si>
  <si>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</si>
  <si>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</si>
  <si>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終末処理施設は,昭和61年3月に供用開始しているため,処理場全体的に経年劣化が進行している。そのため,平成25年度に五霞町公共下水道長寿命化計画,平成30年度にストックマネジメント計画を策定し,計画的に老朽化対策を進めている。
また,管渠施設の更新等工事についても,令和2年度に策定したストックマネジメント計画に基づき,工事を進めている。</t>
    <rPh sb="1" eb="3">
      <t>シュウマツ</t>
    </rPh>
    <rPh sb="3" eb="5">
      <t>ショリ</t>
    </rPh>
    <rPh sb="5" eb="7">
      <t>シセツ</t>
    </rPh>
    <rPh sb="9" eb="11">
      <t>ショウワ</t>
    </rPh>
    <rPh sb="13" eb="14">
      <t>ネン</t>
    </rPh>
    <rPh sb="15" eb="16">
      <t>ガツ</t>
    </rPh>
    <rPh sb="17" eb="19">
      <t>キョウヨウ</t>
    </rPh>
    <rPh sb="19" eb="21">
      <t>カイシ</t>
    </rPh>
    <rPh sb="28" eb="31">
      <t>ショリジョウ</t>
    </rPh>
    <rPh sb="31" eb="33">
      <t>ゼンタイ</t>
    </rPh>
    <rPh sb="33" eb="34">
      <t>テキ</t>
    </rPh>
    <rPh sb="35" eb="37">
      <t>ケイネン</t>
    </rPh>
    <rPh sb="37" eb="39">
      <t>レッカ</t>
    </rPh>
    <rPh sb="40" eb="42">
      <t>シンコウ</t>
    </rPh>
    <rPh sb="52" eb="54">
      <t>ヘイセイ</t>
    </rPh>
    <rPh sb="56" eb="57">
      <t>ネン</t>
    </rPh>
    <rPh sb="57" eb="58">
      <t>ド</t>
    </rPh>
    <rPh sb="59" eb="62">
      <t>ゴカマチ</t>
    </rPh>
    <rPh sb="62" eb="64">
      <t>コウキョウ</t>
    </rPh>
    <rPh sb="64" eb="66">
      <t>ゲスイ</t>
    </rPh>
    <rPh sb="66" eb="67">
      <t>ドウ</t>
    </rPh>
    <rPh sb="67" eb="69">
      <t>チョウジュ</t>
    </rPh>
    <rPh sb="69" eb="70">
      <t>イノチ</t>
    </rPh>
    <rPh sb="70" eb="71">
      <t>カ</t>
    </rPh>
    <rPh sb="71" eb="73">
      <t>ケイカク</t>
    </rPh>
    <rPh sb="74" eb="76">
      <t>ヘイセイ</t>
    </rPh>
    <rPh sb="78" eb="80">
      <t>ネンド</t>
    </rPh>
    <rPh sb="91" eb="93">
      <t>ケイカク</t>
    </rPh>
    <rPh sb="94" eb="96">
      <t>サクテイ</t>
    </rPh>
    <rPh sb="98" eb="101">
      <t>ケイカクテキ</t>
    </rPh>
    <rPh sb="102" eb="105">
      <t>ロウキュウカ</t>
    </rPh>
    <rPh sb="105" eb="107">
      <t>タイサク</t>
    </rPh>
    <rPh sb="108" eb="109">
      <t>スス</t>
    </rPh>
    <rPh sb="118" eb="120">
      <t>カンキョ</t>
    </rPh>
    <rPh sb="120" eb="122">
      <t>シセツ</t>
    </rPh>
    <rPh sb="123" eb="125">
      <t>コウシン</t>
    </rPh>
    <rPh sb="125" eb="126">
      <t>トウ</t>
    </rPh>
    <rPh sb="126" eb="128">
      <t>コウジ</t>
    </rPh>
    <rPh sb="134" eb="136">
      <t>レイワ</t>
    </rPh>
    <rPh sb="137" eb="139">
      <t>ネンド</t>
    </rPh>
    <rPh sb="140" eb="142">
      <t>サクテイ</t>
    </rPh>
    <rPh sb="154" eb="156">
      <t>ケイカク</t>
    </rPh>
    <rPh sb="157" eb="158">
      <t>モト</t>
    </rPh>
    <rPh sb="161" eb="163">
      <t>コウジ</t>
    </rPh>
    <rPh sb="164" eb="165">
      <t>スス</t>
    </rPh>
    <phoneticPr fontId="4"/>
  </si>
  <si>
    <t>　公共下水道事業は,施設利用率以外は,良好な運営体制であると考えられる。
　現在,終末処理場・管渠施設ともストックマネジメント計画に基づき,施設の更新工事等を実施しているため,新たな企業債発行が必要となる。このことから,企業債残高対事業規模比率をはじめ各指標において経営的に厳しい状況になることが予想されるため,財源の確保や更なる経費削減を図ることが必要である。
　また,特定環境保全公共下水道と合わせた経営改善を進めるとともに,広域化・共同化事業として,町内の農業集落排水事業を公共下水道事業に統合し,下水道事業全体の運営効率化を進める。</t>
    <rPh sb="1" eb="3">
      <t>コウキョウ</t>
    </rPh>
    <rPh sb="3" eb="6">
      <t>ゲスイドウ</t>
    </rPh>
    <rPh sb="6" eb="8">
      <t>ジギョウ</t>
    </rPh>
    <rPh sb="10" eb="12">
      <t>シセツ</t>
    </rPh>
    <rPh sb="12" eb="15">
      <t>リヨウリツ</t>
    </rPh>
    <rPh sb="15" eb="17">
      <t>イガイ</t>
    </rPh>
    <rPh sb="19" eb="21">
      <t>リョウコウ</t>
    </rPh>
    <rPh sb="22" eb="24">
      <t>ウンエイ</t>
    </rPh>
    <rPh sb="24" eb="26">
      <t>タイセイ</t>
    </rPh>
    <rPh sb="30" eb="31">
      <t>カンガ</t>
    </rPh>
    <rPh sb="38" eb="40">
      <t>ゲンザイ</t>
    </rPh>
    <rPh sb="41" eb="43">
      <t>シュウマツ</t>
    </rPh>
    <rPh sb="43" eb="46">
      <t>ショリジョウ</t>
    </rPh>
    <rPh sb="47" eb="49">
      <t>カンキョ</t>
    </rPh>
    <rPh sb="49" eb="51">
      <t>シセツ</t>
    </rPh>
    <rPh sb="63" eb="65">
      <t>ケイカク</t>
    </rPh>
    <rPh sb="66" eb="67">
      <t>モト</t>
    </rPh>
    <rPh sb="70" eb="72">
      <t>シセツ</t>
    </rPh>
    <rPh sb="73" eb="75">
      <t>コウシン</t>
    </rPh>
    <rPh sb="75" eb="77">
      <t>コウジ</t>
    </rPh>
    <rPh sb="77" eb="78">
      <t>トウ</t>
    </rPh>
    <rPh sb="79" eb="81">
      <t>ジッシ</t>
    </rPh>
    <rPh sb="88" eb="89">
      <t>アラ</t>
    </rPh>
    <rPh sb="91" eb="94">
      <t>キギョウサイ</t>
    </rPh>
    <rPh sb="94" eb="96">
      <t>ハッコウ</t>
    </rPh>
    <rPh sb="97" eb="99">
      <t>ヒツヨウ</t>
    </rPh>
    <rPh sb="110" eb="113">
      <t>キギョウサイ</t>
    </rPh>
    <rPh sb="113" eb="115">
      <t>ザンダカ</t>
    </rPh>
    <rPh sb="115" eb="116">
      <t>タイ</t>
    </rPh>
    <rPh sb="116" eb="118">
      <t>ジギョウ</t>
    </rPh>
    <rPh sb="118" eb="120">
      <t>キボ</t>
    </rPh>
    <rPh sb="120" eb="122">
      <t>ヒリツ</t>
    </rPh>
    <rPh sb="126" eb="127">
      <t>カク</t>
    </rPh>
    <rPh sb="127" eb="129">
      <t>シヒョウ</t>
    </rPh>
    <rPh sb="133" eb="136">
      <t>ケイエイテキ</t>
    </rPh>
    <rPh sb="137" eb="138">
      <t>キビ</t>
    </rPh>
    <rPh sb="140" eb="142">
      <t>ジョウキョウ</t>
    </rPh>
    <rPh sb="148" eb="150">
      <t>ヨソウ</t>
    </rPh>
    <rPh sb="156" eb="158">
      <t>ザイゲン</t>
    </rPh>
    <rPh sb="159" eb="161">
      <t>カクホ</t>
    </rPh>
    <rPh sb="162" eb="163">
      <t>サラ</t>
    </rPh>
    <rPh sb="165" eb="167">
      <t>ケイヒ</t>
    </rPh>
    <rPh sb="167" eb="169">
      <t>サクゲン</t>
    </rPh>
    <rPh sb="170" eb="171">
      <t>ハカ</t>
    </rPh>
    <rPh sb="175" eb="177">
      <t>ヒツヨウ</t>
    </rPh>
    <rPh sb="186" eb="188">
      <t>トクテイ</t>
    </rPh>
    <rPh sb="188" eb="190">
      <t>カンキョウ</t>
    </rPh>
    <rPh sb="190" eb="192">
      <t>ホゼン</t>
    </rPh>
    <rPh sb="192" eb="194">
      <t>コウキョウ</t>
    </rPh>
    <rPh sb="194" eb="197">
      <t>ゲスイドウ</t>
    </rPh>
    <rPh sb="198" eb="199">
      <t>ア</t>
    </rPh>
    <rPh sb="202" eb="204">
      <t>ケイエイ</t>
    </rPh>
    <rPh sb="204" eb="206">
      <t>カイゼン</t>
    </rPh>
    <rPh sb="207" eb="208">
      <t>スス</t>
    </rPh>
    <rPh sb="228" eb="230">
      <t>チョウナイ</t>
    </rPh>
    <rPh sb="231" eb="233">
      <t>ノウギョウ</t>
    </rPh>
    <rPh sb="233" eb="235">
      <t>シュウラク</t>
    </rPh>
    <rPh sb="235" eb="237">
      <t>ハイスイ</t>
    </rPh>
    <rPh sb="237" eb="239">
      <t>ジギョウ</t>
    </rPh>
    <rPh sb="240" eb="242">
      <t>コウキョウ</t>
    </rPh>
    <rPh sb="242" eb="245">
      <t>ゲスイドウ</t>
    </rPh>
    <rPh sb="245" eb="247">
      <t>ジギョウ</t>
    </rPh>
    <rPh sb="248" eb="250">
      <t>トウゴウ</t>
    </rPh>
    <rPh sb="252" eb="255">
      <t>ゲスイドウ</t>
    </rPh>
    <rPh sb="255" eb="257">
      <t>ジギョウ</t>
    </rPh>
    <rPh sb="257" eb="259">
      <t>ゼンタイ</t>
    </rPh>
    <rPh sb="260" eb="262">
      <t>ウンエイ</t>
    </rPh>
    <rPh sb="262" eb="264">
      <t>コウリツ</t>
    </rPh>
    <rPh sb="264" eb="265">
      <t>カ</t>
    </rPh>
    <rPh sb="266" eb="267">
      <t>スス</t>
    </rPh>
    <phoneticPr fontId="4"/>
  </si>
  <si>
    <t>　収益的収支比率は,公営企業移行に伴う打切決算による使用料の減,補助金減から単独事業費の増など,一般会計繰入金が増額しているため良好となっている。今後も,使用料収入の向上を図るとともに,維持管理費などの経費削減に努める。
　企業債残高対事業規模比率は,終末処理場及び管渠等については旧住宅都市整備公団(UR)より譲渡を受け初期投資が抑えられたことにより低水準となっているが,現在,ストックマネジメント計画に基づき終末処理場の老朽化対策工事を実施していることから,今後増加になる見通しである。
　経費回収率は,類似団体と比較して良好であり,経費削減の効果が要因であると考えている。
　汚水処理原価は,類似団体と比較して良好であるので,引き続き,維持管理費の削減に努める必要がある。
　施設利用率は,類似団体と比較して低水準である。その要因は,原宿台住宅団地の計画人口を満たしていないことや人口減少によるものと考えられる。今後の対策として,町人口増加施策を所管する部門と連携し,区域内人口の増加を図る必要がある。
　水洗化率は,類似団体と比較して高水準であり,原宿台住宅団地の新規分譲住宅の販売が要因と考えられる。</t>
    <rPh sb="1" eb="3">
      <t>シュウエキ</t>
    </rPh>
    <rPh sb="3" eb="4">
      <t>テキ</t>
    </rPh>
    <rPh sb="4" eb="6">
      <t>シュウシ</t>
    </rPh>
    <rPh sb="6" eb="8">
      <t>ヒリツ</t>
    </rPh>
    <rPh sb="10" eb="12">
      <t>コウエイ</t>
    </rPh>
    <rPh sb="12" eb="14">
      <t>キギョウ</t>
    </rPh>
    <rPh sb="14" eb="16">
      <t>イコウ</t>
    </rPh>
    <rPh sb="17" eb="18">
      <t>トモナ</t>
    </rPh>
    <rPh sb="19" eb="21">
      <t>ウチキ</t>
    </rPh>
    <rPh sb="21" eb="23">
      <t>ケッサン</t>
    </rPh>
    <rPh sb="26" eb="28">
      <t>シヨウ</t>
    </rPh>
    <rPh sb="28" eb="29">
      <t>リョウ</t>
    </rPh>
    <rPh sb="30" eb="31">
      <t>ゲン</t>
    </rPh>
    <rPh sb="32" eb="35">
      <t>ホジョキン</t>
    </rPh>
    <rPh sb="35" eb="36">
      <t>ゲン</t>
    </rPh>
    <rPh sb="38" eb="40">
      <t>タンドク</t>
    </rPh>
    <rPh sb="40" eb="43">
      <t>ジギョウヒ</t>
    </rPh>
    <rPh sb="44" eb="45">
      <t>ゾウ</t>
    </rPh>
    <rPh sb="48" eb="50">
      <t>イッパン</t>
    </rPh>
    <rPh sb="50" eb="52">
      <t>カイケイ</t>
    </rPh>
    <rPh sb="52" eb="55">
      <t>クリイレキン</t>
    </rPh>
    <rPh sb="56" eb="57">
      <t>ゾウ</t>
    </rPh>
    <rPh sb="57" eb="58">
      <t>ガク</t>
    </rPh>
    <rPh sb="64" eb="66">
      <t>リョウコウ</t>
    </rPh>
    <rPh sb="73" eb="75">
      <t>コンゴ</t>
    </rPh>
    <rPh sb="77" eb="80">
      <t>シヨウリョウ</t>
    </rPh>
    <rPh sb="80" eb="82">
      <t>シュウニュウ</t>
    </rPh>
    <rPh sb="83" eb="85">
      <t>コウジョウ</t>
    </rPh>
    <rPh sb="86" eb="87">
      <t>ハカ</t>
    </rPh>
    <rPh sb="93" eb="95">
      <t>イジ</t>
    </rPh>
    <rPh sb="95" eb="98">
      <t>カンリヒ</t>
    </rPh>
    <rPh sb="101" eb="103">
      <t>ケイヒ</t>
    </rPh>
    <rPh sb="103" eb="105">
      <t>サクゲン</t>
    </rPh>
    <rPh sb="106" eb="107">
      <t>ツト</t>
    </rPh>
    <rPh sb="112" eb="114">
      <t>キギョウ</t>
    </rPh>
    <rPh sb="114" eb="115">
      <t>サイ</t>
    </rPh>
    <rPh sb="115" eb="117">
      <t>ザンダカ</t>
    </rPh>
    <rPh sb="117" eb="118">
      <t>タイ</t>
    </rPh>
    <rPh sb="118" eb="120">
      <t>ジギョウ</t>
    </rPh>
    <rPh sb="120" eb="122">
      <t>キボ</t>
    </rPh>
    <rPh sb="122" eb="124">
      <t>ヒリツ</t>
    </rPh>
    <rPh sb="126" eb="128">
      <t>シュウマツ</t>
    </rPh>
    <rPh sb="128" eb="131">
      <t>ショリジョウ</t>
    </rPh>
    <rPh sb="131" eb="132">
      <t>オヨ</t>
    </rPh>
    <rPh sb="133" eb="135">
      <t>カンキョ</t>
    </rPh>
    <rPh sb="135" eb="136">
      <t>トウ</t>
    </rPh>
    <rPh sb="141" eb="142">
      <t>キュウ</t>
    </rPh>
    <rPh sb="142" eb="144">
      <t>ジュウタク</t>
    </rPh>
    <rPh sb="144" eb="146">
      <t>トシ</t>
    </rPh>
    <rPh sb="146" eb="148">
      <t>セイビ</t>
    </rPh>
    <rPh sb="148" eb="150">
      <t>コウダン</t>
    </rPh>
    <rPh sb="156" eb="158">
      <t>ジョウト</t>
    </rPh>
    <rPh sb="159" eb="160">
      <t>ウ</t>
    </rPh>
    <rPh sb="161" eb="163">
      <t>ショキ</t>
    </rPh>
    <rPh sb="163" eb="165">
      <t>トウシ</t>
    </rPh>
    <rPh sb="166" eb="167">
      <t>オサ</t>
    </rPh>
    <rPh sb="176" eb="179">
      <t>テイスイジュン</t>
    </rPh>
    <rPh sb="187" eb="189">
      <t>ゲンザイ</t>
    </rPh>
    <rPh sb="200" eb="202">
      <t>ケイカク</t>
    </rPh>
    <rPh sb="203" eb="204">
      <t>モト</t>
    </rPh>
    <rPh sb="206" eb="208">
      <t>シュウマツ</t>
    </rPh>
    <rPh sb="208" eb="211">
      <t>ショリジョウ</t>
    </rPh>
    <rPh sb="212" eb="215">
      <t>ロウキュウカ</t>
    </rPh>
    <rPh sb="215" eb="217">
      <t>タイサク</t>
    </rPh>
    <rPh sb="217" eb="219">
      <t>コウジ</t>
    </rPh>
    <rPh sb="220" eb="222">
      <t>ジッシ</t>
    </rPh>
    <rPh sb="231" eb="233">
      <t>コンゴ</t>
    </rPh>
    <rPh sb="233" eb="235">
      <t>ゾウカ</t>
    </rPh>
    <rPh sb="238" eb="240">
      <t>ミトオ</t>
    </rPh>
    <rPh sb="247" eb="249">
      <t>ケイヒ</t>
    </rPh>
    <rPh sb="249" eb="251">
      <t>カイシュウ</t>
    </rPh>
    <rPh sb="251" eb="252">
      <t>リツ</t>
    </rPh>
    <rPh sb="254" eb="256">
      <t>ルイジ</t>
    </rPh>
    <rPh sb="256" eb="258">
      <t>ダンタイ</t>
    </rPh>
    <rPh sb="259" eb="261">
      <t>ヒカク</t>
    </rPh>
    <rPh sb="263" eb="265">
      <t>リョウコウ</t>
    </rPh>
    <rPh sb="269" eb="271">
      <t>ケイヒ</t>
    </rPh>
    <rPh sb="271" eb="273">
      <t>サクゲン</t>
    </rPh>
    <rPh sb="274" eb="276">
      <t>コウカ</t>
    </rPh>
    <rPh sb="277" eb="279">
      <t>ヨウイン</t>
    </rPh>
    <rPh sb="283" eb="284">
      <t>カンガ</t>
    </rPh>
    <rPh sb="291" eb="293">
      <t>オスイ</t>
    </rPh>
    <rPh sb="293" eb="295">
      <t>ショリ</t>
    </rPh>
    <rPh sb="295" eb="297">
      <t>ゲンカ</t>
    </rPh>
    <rPh sb="299" eb="301">
      <t>ルイジ</t>
    </rPh>
    <rPh sb="301" eb="303">
      <t>ダンタイ</t>
    </rPh>
    <rPh sb="304" eb="306">
      <t>ヒカク</t>
    </rPh>
    <rPh sb="308" eb="310">
      <t>リョウコウ</t>
    </rPh>
    <rPh sb="316" eb="317">
      <t>ヒ</t>
    </rPh>
    <rPh sb="318" eb="319">
      <t>ツヅ</t>
    </rPh>
    <rPh sb="321" eb="323">
      <t>イジ</t>
    </rPh>
    <rPh sb="323" eb="325">
      <t>カンリ</t>
    </rPh>
    <rPh sb="325" eb="326">
      <t>ヒ</t>
    </rPh>
    <rPh sb="327" eb="329">
      <t>サクゲン</t>
    </rPh>
    <rPh sb="330" eb="331">
      <t>ツト</t>
    </rPh>
    <rPh sb="333" eb="335">
      <t>ヒツヨウ</t>
    </rPh>
    <rPh sb="341" eb="343">
      <t>シセツ</t>
    </rPh>
    <rPh sb="343" eb="346">
      <t>リヨウリツ</t>
    </rPh>
    <rPh sb="348" eb="350">
      <t>ルイジ</t>
    </rPh>
    <rPh sb="350" eb="352">
      <t>ダンタイ</t>
    </rPh>
    <rPh sb="353" eb="355">
      <t>ヒカク</t>
    </rPh>
    <rPh sb="357" eb="360">
      <t>テイスイジュン</t>
    </rPh>
    <rPh sb="366" eb="368">
      <t>ヨウイン</t>
    </rPh>
    <rPh sb="370" eb="373">
      <t>ハラジュクダイ</t>
    </rPh>
    <rPh sb="373" eb="375">
      <t>ジュウタク</t>
    </rPh>
    <rPh sb="375" eb="377">
      <t>ダンチ</t>
    </rPh>
    <rPh sb="378" eb="380">
      <t>ケイカク</t>
    </rPh>
    <rPh sb="380" eb="382">
      <t>ジンコウ</t>
    </rPh>
    <rPh sb="383" eb="384">
      <t>ミ</t>
    </rPh>
    <rPh sb="393" eb="395">
      <t>ジンコウ</t>
    </rPh>
    <rPh sb="395" eb="397">
      <t>ゲンショウ</t>
    </rPh>
    <rPh sb="403" eb="404">
      <t>カンガ</t>
    </rPh>
    <rPh sb="409" eb="411">
      <t>コンゴ</t>
    </rPh>
    <rPh sb="412" eb="414">
      <t>タイサク</t>
    </rPh>
    <rPh sb="418" eb="419">
      <t>マチ</t>
    </rPh>
    <rPh sb="419" eb="421">
      <t>ジンコウ</t>
    </rPh>
    <rPh sb="421" eb="423">
      <t>ゾウカ</t>
    </rPh>
    <rPh sb="423" eb="425">
      <t>シサク</t>
    </rPh>
    <rPh sb="426" eb="428">
      <t>ショカン</t>
    </rPh>
    <rPh sb="430" eb="432">
      <t>ブモン</t>
    </rPh>
    <rPh sb="433" eb="435">
      <t>レンケイ</t>
    </rPh>
    <rPh sb="437" eb="440">
      <t>クイキナイ</t>
    </rPh>
    <rPh sb="440" eb="442">
      <t>ジンコウ</t>
    </rPh>
    <rPh sb="443" eb="445">
      <t>ゾウカ</t>
    </rPh>
    <rPh sb="446" eb="447">
      <t>ハカ</t>
    </rPh>
    <rPh sb="448" eb="450">
      <t>ヒツヨウ</t>
    </rPh>
    <rPh sb="456" eb="458">
      <t>スイセン</t>
    </rPh>
    <rPh sb="458" eb="459">
      <t>カ</t>
    </rPh>
    <rPh sb="459" eb="460">
      <t>リツ</t>
    </rPh>
    <rPh sb="462" eb="464">
      <t>ルイジ</t>
    </rPh>
    <rPh sb="464" eb="466">
      <t>ダンタイ</t>
    </rPh>
    <rPh sb="467" eb="469">
      <t>ヒカク</t>
    </rPh>
    <rPh sb="471" eb="474">
      <t>コウスイジュン</t>
    </rPh>
    <rPh sb="478" eb="481">
      <t>ハラジュクダイ</t>
    </rPh>
    <rPh sb="481" eb="483">
      <t>ジュウタク</t>
    </rPh>
    <rPh sb="483" eb="485">
      <t>ダンチ</t>
    </rPh>
    <rPh sb="486" eb="488">
      <t>シンキ</t>
    </rPh>
    <rPh sb="488" eb="490">
      <t>ブンジョウ</t>
    </rPh>
    <rPh sb="490" eb="492">
      <t>ジュウタク</t>
    </rPh>
    <rPh sb="493" eb="495">
      <t>ハンバイ</t>
    </rPh>
    <rPh sb="496" eb="498">
      <t>ヨウイン</t>
    </rPh>
    <rPh sb="499" eb="50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</si>
</sst>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28-4C58-81D8-01CED653D4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EB28-4C58-81D8-01CED653D4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24.62</c:v>
                </c:pt>
                <c:pt idx="1">
                  <c:v>27.29</c:v>
                </c:pt>
                <c:pt idx="2">
                  <c:v>26.09</c:v>
                </c:pt>
                <c:pt idx="3">
                  <c:v>26</c:v>
                </c:pt>
                <c:pt idx="4">
                  <c:v>26.56</c:v>
                </c:pt>
              </c:numCache>
            </c:numRef>
          </c:val>
          <c:extLst>
            <c:ext xmlns:c16="http://schemas.microsoft.com/office/drawing/2014/chart" uri="{C3380CC4-5D6E-409C-BE32-E72D297353CC}">
              <c16:uniqueId val="{00000000-A095-4B79-9F0A-5E1EA17CE1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A095-4B79-9F0A-5E1EA17CE1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99.09</c:v>
                </c:pt>
                <c:pt idx="1">
                  <c:v>99.09</c:v>
                </c:pt>
                <c:pt idx="2">
                  <c:v>99.15</c:v>
                </c:pt>
                <c:pt idx="3">
                  <c:v>99.17</c:v>
                </c:pt>
                <c:pt idx="4">
                  <c:v>99.17</c:v>
                </c:pt>
              </c:numCache>
            </c:numRef>
          </c:val>
          <c:extLst>
            <c:ext xmlns:c16="http://schemas.microsoft.com/office/drawing/2014/chart" uri="{C3380CC4-5D6E-409C-BE32-E72D297353CC}">
              <c16:uniqueId val="{00000000-8108-4367-8840-43E0BA97FD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8108-4367-8840-43E0BA97FD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188.35</c:v>
                </c:pt>
                <c:pt idx="1">
                  <c:v>223.39</c:v>
                </c:pt>
                <c:pt idx="2">
                  <c:v>148.72</c:v>
                </c:pt>
                <c:pt idx="3">
                  <c:v>138.31</c:v>
                </c:pt>
                <c:pt idx="4">
                  <c:v>210.32</c:v>
                </c:pt>
              </c:numCache>
            </c:numRef>
          </c:val>
          <c:extLst>
            <c:ext xmlns:c16="http://schemas.microsoft.com/office/drawing/2014/chart" uri="{C3380CC4-5D6E-409C-BE32-E72D297353CC}">
              <c16:uniqueId val="{00000000-6FCB-4B0F-8DE3-B64F2FBE3B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CB-4B0F-8DE3-B64F2FBE3B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6F-4C21-ADCC-DD888390AA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6F-4C21-ADCC-DD888390AA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58-4FD3-A2AC-DF319C7C85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58-4FD3-A2AC-DF319C7C85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D-4641-9771-1E80F1454C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D-4641-9771-1E80F1454C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3-4CCE-BAC5-520FE4A69F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3-4CCE-BAC5-520FE4A69F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246.02</c:v>
                </c:pt>
                <c:pt idx="1">
                  <c:v>272.01</c:v>
                </c:pt>
                <c:pt idx="2">
                  <c:v>254.61</c:v>
                </c:pt>
                <c:pt idx="3">
                  <c:v>240.76</c:v>
                </c:pt>
                <c:pt idx="4">
                  <c:v>295.12</c:v>
                </c:pt>
              </c:numCache>
            </c:numRef>
          </c:val>
          <c:extLst>
            <c:ext xmlns:c16="http://schemas.microsoft.com/office/drawing/2014/chart" uri="{C3380CC4-5D6E-409C-BE32-E72D297353CC}">
              <c16:uniqueId val="{00000000-6426-4059-9125-F2F8D8C35C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6426-4059-9125-F2F8D8C35C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100.68</c:v>
                </c:pt>
                <c:pt idx="3">
                  <c:v>100.69</c:v>
                </c:pt>
                <c:pt idx="4">
                  <c:v>100</c:v>
                </c:pt>
              </c:numCache>
            </c:numRef>
          </c:val>
          <c:extLst>
            <c:ext xmlns:c16="http://schemas.microsoft.com/office/drawing/2014/chart" uri="{C3380CC4-5D6E-409C-BE32-E72D297353CC}">
              <c16:uniqueId val="{00000000-C77F-4909-B459-BC4C753BFD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C77F-4909-B459-BC4C753BFD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161.12</c:v>
                </c:pt>
                <c:pt idx="1">
                  <c:v>162.24</c:v>
                </c:pt>
                <c:pt idx="2">
                  <c:v>162.24</c:v>
                </c:pt>
                <c:pt idx="3">
                  <c:v>162.24</c:v>
                </c:pt>
                <c:pt idx="4">
                  <c:v>161.11000000000001</c:v>
                </c:pt>
              </c:numCache>
            </c:numRef>
          </c:val>
          <c:extLst>
            <c:ext xmlns:c16="http://schemas.microsoft.com/office/drawing/2014/chart" uri="{C3380CC4-5D6E-409C-BE32-E72D297353CC}">
              <c16:uniqueId val="{00000000-D0D4-4CBB-AF78-AA7DF3AE6D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D0D4-4CBB-AF78-AA7DF3AE6D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五霞町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5">
        <f>データ!S6</f>
        <v>8112</v>
      </c>
      <c r="AM8" s="45"/>
      <c r="AN8" s="45"/>
      <c r="AO8" s="45"/>
      <c r="AP8" s="45"/>
      <c r="AQ8" s="45"/>
      <c r="AR8" s="45"/>
      <c r="AS8" s="45"/>
      <c r="AT8" s="46">
        <f>データ!T6</f>
        <v>23.11</v>
      </c>
      <c r="AU8" s="46"/>
      <c r="AV8" s="46"/>
      <c r="AW8" s="46"/>
      <c r="AX8" s="46"/>
      <c r="AY8" s="46"/>
      <c r="AZ8" s="46"/>
      <c r="BA8" s="46"/>
      <c r="BB8" s="46">
        <f>データ!U6</f>
        <v>351.02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34.21</v>
      </c>
      <c r="Q10" s="46"/>
      <c r="R10" s="46"/>
      <c r="S10" s="46"/>
      <c r="T10" s="46"/>
      <c r="U10" s="46"/>
      <c r="V10" s="46"/>
      <c r="W10" s="46">
        <f>データ!Q6</f>
        <v>71.72</v>
      </c>
      <c r="X10" s="46"/>
      <c r="Y10" s="46"/>
      <c r="Z10" s="46"/>
      <c r="AA10" s="46"/>
      <c r="AB10" s="46"/>
      <c r="AC10" s="46"/>
      <c r="AD10" s="45">
        <f>データ!R6</f>
        <v>2970</v>
      </c>
      <c r="AE10" s="45"/>
      <c r="AF10" s="45"/>
      <c r="AG10" s="45"/>
      <c r="AH10" s="45"/>
      <c r="AI10" s="45"/>
      <c r="AJ10" s="45"/>
      <c r="AK10" s="2"/>
      <c r="AL10" s="45">
        <f>データ!V6</f>
        <v>2773</v>
      </c>
      <c r="AM10" s="45"/>
      <c r="AN10" s="45"/>
      <c r="AO10" s="45"/>
      <c r="AP10" s="45"/>
      <c r="AQ10" s="45"/>
      <c r="AR10" s="45"/>
      <c r="AS10" s="45"/>
      <c r="AT10" s="46">
        <f>データ!W6</f>
        <v>0.73</v>
      </c>
      <c r="AU10" s="46"/>
      <c r="AV10" s="46"/>
      <c r="AW10" s="46"/>
      <c r="AX10" s="46"/>
      <c r="AY10" s="46"/>
      <c r="AZ10" s="46"/>
      <c r="BA10" s="46"/>
      <c r="BB10" s="46">
        <f>データ!X6</f>
        <v>3798.63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43</v>
      </c>
      <c r="O86" s="12" t="str">
        <f>データ!EO6</f>
        <v>【0.23】</v>
      </c>
    </row>
  </sheetData>
  <sheetProtection algorithmName="SHA-512" hashValue="2d34pXy3FbfbHd0mnwJIYKfLBk/b1xJlXfk3LRIYeAat+OZbg8ZhISojRkc+kMcMpWdmjkwFV3W0wVNZiuwJnQ==" saltValue="CPIdc5Yj2MhdxgGmBJPH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85421</v>
      </c>
      <c r="D6" s="19">
        <f t="shared" si="3"/>
        <v>47</v>
      </c>
      <c r="E6" s="19">
        <f t="shared" si="3"/>
        <v>17</v>
      </c>
      <c r="F6" s="19">
        <f t="shared" si="3"/>
        <v>1</v>
      </c>
      <c r="G6" s="19">
        <f t="shared" si="3"/>
        <v>0</v>
      </c>
      <c r="H6" s="19" t="str">
        <f t="shared" si="3"/>
        <v>茨城県　五霞町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34.21</v>
      </c>
      <c r="Q6" s="20">
        <f t="shared" si="3"/>
        <v>71.72</v>
      </c>
      <c r="R6" s="20">
        <f t="shared" si="3"/>
        <v>2970</v>
      </c>
      <c r="S6" s="20">
        <f t="shared" si="3"/>
        <v>8112</v>
      </c>
      <c r="T6" s="20">
        <f t="shared" si="3"/>
        <v>23.11</v>
      </c>
      <c r="U6" s="20">
        <f t="shared" si="3"/>
        <v>351.02</v>
      </c>
      <c r="V6" s="20">
        <f t="shared" si="3"/>
        <v>2773</v>
      </c>
      <c r="W6" s="20">
        <f t="shared" si="3"/>
        <v>0.73</v>
      </c>
      <c r="X6" s="20">
        <f t="shared" si="3"/>
        <v>3798.63</v>
      </c>
      <c r="Y6" s="21">
        <f>IF(Y7="",NA(),Y7)</f>
        <v>188.35</v>
      </c>
      <c r="Z6" s="21">
        <f t="shared" ref="Z6:AH6" si="4">IF(Z7="",NA(),Z7)</f>
        <v>223.39</v>
      </c>
      <c r="AA6" s="21">
        <f t="shared" si="4"/>
        <v>148.72</v>
      </c>
      <c r="AB6" s="21">
        <f t="shared" si="4"/>
        <v>138.31</v>
      </c>
      <c r="AC6" s="21">
        <f t="shared" si="4"/>
        <v>210.32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246.02</v>
      </c>
      <c r="BG6" s="21">
        <f t="shared" ref="BG6:BO6" si="7">IF(BG7="",NA(),BG7)</f>
        <v>272.01</v>
      </c>
      <c r="BH6" s="21">
        <f t="shared" si="7"/>
        <v>254.61</v>
      </c>
      <c r="BI6" s="21">
        <f t="shared" si="7"/>
        <v>240.76</v>
      </c>
      <c r="BJ6" s="21">
        <f t="shared" si="7"/>
        <v>295.12</v>
      </c>
      <c r="BK6" s="21">
        <f t="shared" si="7"/>
        <v>768.62</v>
      </c>
      <c r="BL6" s="21">
        <f t="shared" si="7"/>
        <v>789.44</v>
      </c>
      <c r="BM6" s="21">
        <f t="shared" si="7"/>
        <v>789.08</v>
      </c>
      <c r="BN6" s="21">
        <f t="shared" si="7"/>
        <v>747.84</v>
      </c>
      <c r="BO6" s="21">
        <f t="shared" si="7"/>
        <v>804.98</v>
      </c>
      <c r="BP6" s="20" t="str">
        <f>IF(BP7="","",IF(BP7="-","【-】","【"&amp;SUBSTITUTE(TEXT(BP7,"#,##0.00"),"-","△")&amp;"】"))</f>
        <v>【652.82】</v>
      </c>
      <c r="BQ6" s="21">
        <f>IF(BQ7="",NA(),BQ7)</f>
        <v>100</v>
      </c>
      <c r="BR6" s="21">
        <f t="shared" ref="BR6:BZ6" si="8">IF(BR7="",NA(),BR7)</f>
        <v>100</v>
      </c>
      <c r="BS6" s="21">
        <f t="shared" si="8"/>
        <v>100.68</v>
      </c>
      <c r="BT6" s="21">
        <f t="shared" si="8"/>
        <v>100.69</v>
      </c>
      <c r="BU6" s="21">
        <f t="shared" si="8"/>
        <v>100</v>
      </c>
      <c r="BV6" s="21">
        <f t="shared" si="8"/>
        <v>88.06</v>
      </c>
      <c r="BW6" s="21">
        <f t="shared" si="8"/>
        <v>87.29</v>
      </c>
      <c r="BX6" s="21">
        <f t="shared" si="8"/>
        <v>88.25</v>
      </c>
      <c r="BY6" s="21">
        <f t="shared" si="8"/>
        <v>90.17</v>
      </c>
      <c r="BZ6" s="21">
        <f t="shared" si="8"/>
        <v>88.71</v>
      </c>
      <c r="CA6" s="20" t="str">
        <f>IF(CA7="","",IF(CA7="-","【-】","【"&amp;SUBSTITUTE(TEXT(CA7,"#,##0.00"),"-","△")&amp;"】"))</f>
        <v>【97.61】</v>
      </c>
      <c r="CB6" s="21">
        <f>IF(CB7="",NA(),CB7)</f>
        <v>161.12</v>
      </c>
      <c r="CC6" s="21">
        <f t="shared" ref="CC6:CK6" si="9">IF(CC7="",NA(),CC7)</f>
        <v>162.24</v>
      </c>
      <c r="CD6" s="21">
        <f t="shared" si="9"/>
        <v>162.24</v>
      </c>
      <c r="CE6" s="21">
        <f t="shared" si="9"/>
        <v>162.24</v>
      </c>
      <c r="CF6" s="21">
        <f t="shared" si="9"/>
        <v>161.11000000000001</v>
      </c>
      <c r="CG6" s="21">
        <f t="shared" si="9"/>
        <v>179.32</v>
      </c>
      <c r="CH6" s="21">
        <f t="shared" si="9"/>
        <v>176.67</v>
      </c>
      <c r="CI6" s="21">
        <f t="shared" si="9"/>
        <v>176.37</v>
      </c>
      <c r="CJ6" s="21">
        <f t="shared" si="9"/>
        <v>173.17</v>
      </c>
      <c r="CK6" s="21">
        <f t="shared" si="9"/>
        <v>174.8</v>
      </c>
      <c r="CL6" s="20" t="str">
        <f>IF(CL7="","",IF(CL7="-","【-】","【"&amp;SUBSTITUTE(TEXT(CL7,"#,##0.00"),"-","△")&amp;"】"))</f>
        <v>【138.29】</v>
      </c>
      <c r="CM6" s="21">
        <f>IF(CM7="",NA(),CM7)</f>
        <v>24.62</v>
      </c>
      <c r="CN6" s="21">
        <f t="shared" ref="CN6:CV6" si="10">IF(CN7="",NA(),CN7)</f>
        <v>27.29</v>
      </c>
      <c r="CO6" s="21">
        <f t="shared" si="10"/>
        <v>26.09</v>
      </c>
      <c r="CP6" s="21">
        <f t="shared" si="10"/>
        <v>26</v>
      </c>
      <c r="CQ6" s="21">
        <f t="shared" si="10"/>
        <v>26.56</v>
      </c>
      <c r="CR6" s="21">
        <f t="shared" si="10"/>
        <v>58</v>
      </c>
      <c r="CS6" s="21">
        <f t="shared" si="10"/>
        <v>57.42</v>
      </c>
      <c r="CT6" s="21">
        <f t="shared" si="10"/>
        <v>56.72</v>
      </c>
      <c r="CU6" s="21">
        <f t="shared" si="10"/>
        <v>56.43</v>
      </c>
      <c r="CV6" s="21">
        <f t="shared" si="10"/>
        <v>55.82</v>
      </c>
      <c r="CW6" s="20" t="str">
        <f>IF(CW7="","",IF(CW7="-","【-】","【"&amp;SUBSTITUTE(TEXT(CW7,"#,##0.00"),"-","△")&amp;"】"))</f>
        <v>【59.10】</v>
      </c>
      <c r="CX6" s="21">
        <f>IF(CX7="",NA(),CX7)</f>
        <v>99.09</v>
      </c>
      <c r="CY6" s="21">
        <f t="shared" ref="CY6:DG6" si="11">IF(CY7="",NA(),CY7)</f>
        <v>99.09</v>
      </c>
      <c r="CZ6" s="21">
        <f t="shared" si="11"/>
        <v>99.15</v>
      </c>
      <c r="DA6" s="21">
        <f t="shared" si="11"/>
        <v>99.17</v>
      </c>
      <c r="DB6" s="21">
        <f t="shared" si="11"/>
        <v>99.17</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85421</v>
      </c>
      <c r="D7" s="23">
        <v>47</v>
      </c>
      <c r="E7" s="23">
        <v>17</v>
      </c>
      <c r="F7" s="23">
        <v>1</v>
      </c>
      <c r="G7" s="23">
        <v>0</v>
      </c>
      <c r="H7" s="23" t="s">
        <v>97</v>
      </c>
      <c r="I7" s="23" t="s">
        <v>98</v>
      </c>
      <c r="J7" s="23" t="s">
        <v>99</v>
      </c>
      <c r="K7" s="23" t="s">
        <v>100</v>
      </c>
      <c r="L7" s="23" t="s">
        <v>101</v>
      </c>
      <c r="M7" s="23" t="s">
        <v>102</v>
      </c>
      <c r="N7" s="24" t="s">
        <v>103</v>
      </c>
      <c r="O7" s="24" t="s">
        <v>104</v>
      </c>
      <c r="P7" s="24">
        <v>34.21</v>
      </c>
      <c r="Q7" s="24">
        <v>71.72</v>
      </c>
      <c r="R7" s="24">
        <v>2970</v>
      </c>
      <c r="S7" s="24">
        <v>8112</v>
      </c>
      <c r="T7" s="24">
        <v>23.11</v>
      </c>
      <c r="U7" s="24">
        <v>351.02</v>
      </c>
      <c r="V7" s="24">
        <v>2773</v>
      </c>
      <c r="W7" s="24">
        <v>0.73</v>
      </c>
      <c r="X7" s="24">
        <v>3798.63</v>
      </c>
      <c r="Y7" s="24">
        <v>188.35</v>
      </c>
      <c r="Z7" s="24">
        <v>223.39</v>
      </c>
      <c r="AA7" s="24">
        <v>148.72</v>
      </c>
      <c r="AB7" s="24">
        <v>138.31</v>
      </c>
      <c r="AC7" s="24">
        <v>210.32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246.02</v>
      </c>
      <c r="BG7" s="24">
        <v>272.01</v>
      </c>
      <c r="BH7" s="24">
        <v>254.61</v>
      </c>
      <c r="BI7" s="24">
        <v>240.76</v>
      </c>
      <c r="BJ7" s="24">
        <v>295.12</v>
      </c>
      <c r="BK7" s="24">
        <v>768.62</v>
      </c>
      <c r="BL7" s="24">
        <v>789.44</v>
      </c>
      <c r="BM7" s="24">
        <v>789.08</v>
      </c>
      <c r="BN7" s="24">
        <v>747.84</v>
      </c>
      <c r="BO7" s="24">
        <v>804.98</v>
      </c>
      <c r="BP7" s="24">
        <v>652.82000000000005</v>
      </c>
      <c r="BQ7" s="24">
        <v>100</v>
      </c>
      <c r="BR7" s="24">
        <v>100</v>
      </c>
      <c r="BS7" s="24">
        <v>100.68</v>
      </c>
      <c r="BT7" s="24">
        <v>100.69</v>
      </c>
      <c r="BU7" s="24">
        <v>100</v>
      </c>
      <c r="BV7" s="24">
        <v>88.06</v>
      </c>
      <c r="BW7" s="24">
        <v>87.29</v>
      </c>
      <c r="BX7" s="24">
        <v>88.25</v>
      </c>
      <c r="BY7" s="24">
        <v>90.17</v>
      </c>
      <c r="BZ7" s="24">
        <v>88.71</v>
      </c>
      <c r="CA7" s="24">
        <v>97.61</v>
      </c>
      <c r="CB7" s="24">
        <v>161.12</v>
      </c>
      <c r="CC7" s="24">
        <v>162.24</v>
      </c>
      <c r="CD7" s="24">
        <v>162.24</v>
      </c>
      <c r="CE7" s="24">
        <v>162.24</v>
      </c>
      <c r="CF7" s="24">
        <v>161.11000000000001</v>
      </c>
      <c r="CG7" s="24">
        <v>179.32</v>
      </c>
      <c r="CH7" s="24">
        <v>176.67</v>
      </c>
      <c r="CI7" s="24">
        <v>176.37</v>
      </c>
      <c r="CJ7" s="24">
        <v>173.17</v>
      </c>
      <c r="CK7" s="24">
        <v>174.8</v>
      </c>
      <c r="CL7" s="24">
        <v>138.29</v>
      </c>
      <c r="CM7" s="24">
        <v>24.62</v>
      </c>
      <c r="CN7" s="24">
        <v>27.29</v>
      </c>
      <c r="CO7" s="24">
        <v>26.09</v>
      </c>
      <c r="CP7" s="24">
        <v>26</v>
      </c>
      <c r="CQ7" s="24">
        <v>26.56</v>
      </c>
      <c r="CR7" s="24">
        <v>58</v>
      </c>
      <c r="CS7" s="24">
        <v>57.42</v>
      </c>
      <c r="CT7" s="24">
        <v>56.72</v>
      </c>
      <c r="CU7" s="24">
        <v>56.43</v>
      </c>
      <c r="CV7" s="24">
        <v>55.82</v>
      </c>
      <c r="CW7" s="24">
        <v>59.1</v>
      </c>
      <c r="CX7" s="24">
        <v>99.09</v>
      </c>
      <c r="CY7" s="24">
        <v>99.09</v>
      </c>
      <c r="CZ7" s="24">
        <v>99.15</v>
      </c>
      <c r="DA7" s="24">
        <v>99.17</v>
      </c>
      <c r="DB7" s="24">
        <v>99.17</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2024-02-22T01:34:46Z</cp:lastPrinted>
  <dcterms:created xsi:type="dcterms:W3CDTF">2023-12-12T02:46:37Z</dcterms:created>
  <dcterms:modified xsi:type="dcterms:W3CDTF">2024-02-22T01:34:57Z</dcterms:modified>
  <cp:category/>
</cp:coreProperties>
</file>