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0_公共下水道（法非適）6\"/>
    </mc:Choice>
  </mc:AlternateContent>
  <workbookProtection workbookAlgorithmName="SHA-512" workbookHashValue="T4c2wq+jWXT9p4PmM++rP9A56T6/9AFL91HegXg8ARTlyhC3tloJhBN3uwfLnPXyN5p2Y3m2M5kZW7lkyfm+yA==" workbookSaltValue="HxHy8Gr7XIL+zx4I9/153A==" workbookSpinCount="100000" lockStructure="1"/>
  <bookViews>
    <workbookView xWindow="0" yWindow="0" windowWidth="28800" windowHeight="118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10" i="4"/>
  <c r="AL8" i="4"/>
</calcChain>
</file>

<file path=xl/sharedStrings.xml><?xml version="1.0" encoding="utf-8"?>
<sst xmlns="http://schemas.openxmlformats.org/spreadsheetml/2006/main" count="241" uniqueCount="118">
  <si>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</si>
  <si>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</si>
  <si>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</si>
  <si>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</si>
  <si>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</si>
  <si>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</si>
  <si>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</si>
  <si>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</si>
  <si>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</si>
  <si>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</si>
  <si>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</si>
  <si>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</si>
  <si>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</si>
  <si>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</si>
  <si>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</si>
  <si>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</si>
  <si>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</si>
  <si>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</si>
  <si>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</si>
  <si>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</si>
  <si>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</si>
  <si>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</si>
  <si>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</si>
  <si>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</si>
  <si>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</si>
  <si>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</si>
  <si>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</si>
  <si>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</si>
  <si>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</si>
  <si>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</si>
  <si>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</si>
  <si>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</si>
  <si>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</si>
  <si>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</si>
  <si>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</si>
  <si>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</si>
  <si>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</si>
  <si>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</si>
  <si>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</si>
  <si>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</si>
  <si>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</si>
  <si>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</si>
  <si>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</si>
  <si>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</si>
  <si>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</si>
  <si>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</si>
  <si>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</si>
  <si>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</si>
  <si>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</si>
  <si>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</si>
  <si>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</si>
  <si>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</si>
  <si>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</si>
  <si>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</si>
  <si>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</si>
  <si>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</si>
  <si>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</si>
  <si>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</si>
  <si>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</si>
  <si>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</si>
  <si>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</si>
  <si>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</si>
  <si>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</si>
  <si>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</si>
  <si>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</si>
  <si>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</si>
  <si>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</si>
  <si>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</si>
  <si>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</si>
  <si>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</si>
  <si>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</si>
  <si>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</si>
  <si>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</si>
  <si>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</si>
  <si>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</si>
  <si>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</si>
  <si>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</si>
  <si>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</si>
  <si>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</si>
  <si>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</si>
  <si>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</si>
  <si>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</si>
  <si>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</si>
  <si>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</si>
  <si>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</si>
  <si>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</si>
  <si>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</si>
  <si>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</si>
  <si>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</si>
  <si>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</si>
  <si>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</si>
  <si>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</si>
  <si>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</si>
  <si>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</si>
  <si>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</si>
  <si>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</si>
  <si>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</si>
  <si>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</si>
  <si>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</si>
  <si>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</si>
  <si>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</si>
  <si>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</si>
  <si>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</si>
  <si>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</si>
  <si>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</si>
  <si>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</si>
  <si>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</si>
  <si>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</si>
  <si>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</si>
  <si>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</si>
  <si>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</si>
  <si>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</si>
  <si>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</si>
  <si>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</si>
  <si>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</si>
  <si>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流域関連の公共下水道事業のため、管渠の整備のみを行っているが、事業開始が平成7年度、供用開始が平成17年度であり、法定耐用年数を経過した管渠はない。</t>
    <rPh sb="0" eb="2">
      <t>リュウイキ</t>
    </rPh>
    <rPh sb="2" eb="4">
      <t>カンレン</t>
    </rPh>
    <rPh sb="5" eb="7">
      <t>コウキョウ</t>
    </rPh>
    <rPh sb="7" eb="10">
      <t>ゲスイドウ</t>
    </rPh>
    <rPh sb="10" eb="12">
      <t>ジギョウ</t>
    </rPh>
    <rPh sb="16" eb="18">
      <t>カンキョ</t>
    </rPh>
    <rPh sb="19" eb="21">
      <t>セイビ</t>
    </rPh>
    <rPh sb="24" eb="25">
      <t>オコナ</t>
    </rPh>
    <rPh sb="31" eb="33">
      <t>ジギョウ</t>
    </rPh>
    <rPh sb="33" eb="35">
      <t>カイシ</t>
    </rPh>
    <rPh sb="36" eb="38">
      <t>ヘイセイ</t>
    </rPh>
    <rPh sb="39" eb="41">
      <t>ネンド</t>
    </rPh>
    <rPh sb="42" eb="44">
      <t>キョウヨウ</t>
    </rPh>
    <rPh sb="44" eb="46">
      <t>カイシ</t>
    </rPh>
    <rPh sb="47" eb="49">
      <t>ヘイセイ</t>
    </rPh>
    <rPh sb="51" eb="53">
      <t>ネンド</t>
    </rPh>
    <rPh sb="57" eb="59">
      <t>ホウテイ</t>
    </rPh>
    <rPh sb="59" eb="61">
      <t>タイヨウ</t>
    </rPh>
    <rPh sb="61" eb="63">
      <t>ネンスウ</t>
    </rPh>
    <rPh sb="64" eb="66">
      <t>ケイカ</t>
    </rPh>
    <rPh sb="68" eb="70">
      <t>カンキョ</t>
    </rPh>
    <phoneticPr fontId="4"/>
  </si>
  <si>
    <t>〇管渠の整備が途上であることを考慮しても、各指標から経営の健全性や効率性は保たれていないと言える。今後は使用料収入が見込まれる区域を優先しながら、より効率的、経済的な整備手法を導入し、管渠整備の早期完成を目指すとともに、水洗化率向上のための促進活動の強化や、使用料水準の適正化の検討が必要である。
〇当面は耐用年数を経過する管渠はないが、将来的には老朽化対策（更新・長寿命化）の費用も必要となってくることを考慮すると、下水道整備区域の縮小も含めた計画見直しの検討が必要である。</t>
    <rPh sb="1" eb="3">
      <t>カンキョ</t>
    </rPh>
    <rPh sb="4" eb="6">
      <t>セイビ</t>
    </rPh>
    <rPh sb="7" eb="9">
      <t>トジョウ</t>
    </rPh>
    <rPh sb="15" eb="17">
      <t>コウリョ</t>
    </rPh>
    <rPh sb="21" eb="22">
      <t>カク</t>
    </rPh>
    <rPh sb="22" eb="24">
      <t>シヒョウ</t>
    </rPh>
    <rPh sb="26" eb="28">
      <t>ケイエイ</t>
    </rPh>
    <rPh sb="29" eb="32">
      <t>ケンゼンセイ</t>
    </rPh>
    <rPh sb="33" eb="35">
      <t>コウリツ</t>
    </rPh>
    <rPh sb="35" eb="36">
      <t>セイ</t>
    </rPh>
    <rPh sb="37" eb="38">
      <t>タモ</t>
    </rPh>
    <rPh sb="45" eb="46">
      <t>イ</t>
    </rPh>
    <rPh sb="49" eb="51">
      <t>コンゴ</t>
    </rPh>
    <rPh sb="52" eb="55">
      <t>シヨウリョウ</t>
    </rPh>
    <rPh sb="55" eb="57">
      <t>シュウニュウ</t>
    </rPh>
    <rPh sb="58" eb="60">
      <t>ミコ</t>
    </rPh>
    <rPh sb="63" eb="65">
      <t>クイキ</t>
    </rPh>
    <rPh sb="66" eb="68">
      <t>ユウセン</t>
    </rPh>
    <rPh sb="75" eb="78">
      <t>コウリツテキ</t>
    </rPh>
    <rPh sb="79" eb="81">
      <t>ケイザイ</t>
    </rPh>
    <rPh sb="81" eb="82">
      <t>テキ</t>
    </rPh>
    <rPh sb="83" eb="85">
      <t>セイビ</t>
    </rPh>
    <rPh sb="85" eb="87">
      <t>シュホウ</t>
    </rPh>
    <rPh sb="88" eb="90">
      <t>ドウニュウ</t>
    </rPh>
    <rPh sb="92" eb="94">
      <t>カンキョ</t>
    </rPh>
    <rPh sb="94" eb="96">
      <t>セイビ</t>
    </rPh>
    <rPh sb="97" eb="99">
      <t>ソウキ</t>
    </rPh>
    <rPh sb="99" eb="101">
      <t>カンセイ</t>
    </rPh>
    <rPh sb="102" eb="104">
      <t>メザ</t>
    </rPh>
    <rPh sb="110" eb="113">
      <t>スイセンカ</t>
    </rPh>
    <rPh sb="113" eb="114">
      <t>リツ</t>
    </rPh>
    <rPh sb="114" eb="116">
      <t>コウジョウ</t>
    </rPh>
    <rPh sb="120" eb="122">
      <t>ソクシン</t>
    </rPh>
    <rPh sb="122" eb="124">
      <t>カツドウ</t>
    </rPh>
    <rPh sb="125" eb="127">
      <t>キョウカ</t>
    </rPh>
    <rPh sb="129" eb="132">
      <t>シヨウリョウ</t>
    </rPh>
    <rPh sb="132" eb="134">
      <t>スイジュン</t>
    </rPh>
    <rPh sb="135" eb="138">
      <t>テキセイカ</t>
    </rPh>
    <rPh sb="139" eb="141">
      <t>ケントウ</t>
    </rPh>
    <rPh sb="142" eb="144">
      <t>ヒツヨウ</t>
    </rPh>
    <rPh sb="150" eb="152">
      <t>トウメン</t>
    </rPh>
    <rPh sb="153" eb="155">
      <t>タイヨウ</t>
    </rPh>
    <rPh sb="155" eb="157">
      <t>ネンスウ</t>
    </rPh>
    <rPh sb="158" eb="160">
      <t>ケイカ</t>
    </rPh>
    <rPh sb="162" eb="164">
      <t>カンキョ</t>
    </rPh>
    <rPh sb="169" eb="171">
      <t>ショウライ</t>
    </rPh>
    <rPh sb="171" eb="172">
      <t>テキ</t>
    </rPh>
    <rPh sb="174" eb="177">
      <t>ロウキュウカ</t>
    </rPh>
    <rPh sb="177" eb="179">
      <t>タイサク</t>
    </rPh>
    <rPh sb="180" eb="182">
      <t>コウシン</t>
    </rPh>
    <rPh sb="183" eb="187">
      <t>チョウジュミョウカ</t>
    </rPh>
    <rPh sb="189" eb="191">
      <t>ヒヨウ</t>
    </rPh>
    <rPh sb="192" eb="194">
      <t>ヒツヨウ</t>
    </rPh>
    <rPh sb="203" eb="205">
      <t>コウリョ</t>
    </rPh>
    <rPh sb="209" eb="212">
      <t>ゲスイドウ</t>
    </rPh>
    <rPh sb="212" eb="214">
      <t>セイビ</t>
    </rPh>
    <rPh sb="214" eb="216">
      <t>クイキ</t>
    </rPh>
    <rPh sb="217" eb="219">
      <t>シュクショウ</t>
    </rPh>
    <rPh sb="220" eb="221">
      <t>フク</t>
    </rPh>
    <rPh sb="223" eb="225">
      <t>ケイカク</t>
    </rPh>
    <rPh sb="225" eb="227">
      <t>ミナオ</t>
    </rPh>
    <rPh sb="229" eb="231">
      <t>ケントウ</t>
    </rPh>
    <rPh sb="232" eb="234">
      <t>ヒツヨウ</t>
    </rPh>
    <phoneticPr fontId="4"/>
  </si>
  <si>
    <t>①収益的収支比率は昨年度と比較して減少しており、また、以前として100％を下回っている。水洗化率は全体的には少しずつ上昇してはいるが、使用料収入が思うように確保できておらず、汚水処理費や地方債償還金を単年度の使用料収入では賄えていない。今後も引き続き、未接続世帯へのパンフレット送付などを含め、水洗化促進活動を行っていく。
⑤経費回収率は前年度よりわずかながら減少しており、また100％に遠く及んでおらず、類似団体平均値をも下回っている状態である。①と同様の理由から汚水処理費を使用料収入で賄えていない。今後も引き続き、未接続世帯へのパンフレット送付に加え、戸別訪問などを行っていく。
⑥汚水処理原価は昨年度と比較してわずかながら、増加した。水洗化率の伸び悩みが理由として挙げられる。しかし、今後は節水意識の高まりや人口減少により、有収水量の減少が考えられる。引き続き水洗化率向上を目指し、促進活動に力を入れていく。
⑧水洗化率は昨年度と比較してわずかながら、減少しており、類似団体平均値を下回っている。今後は引き続き未接続世帯へのパンフレット送付や戸別訪問などを行っていく。その際、生活雑排水が未処理である汲み取りや単独処理浄化槽使用世帯など、特に下水道への接続が必要と思われる世帯を中心に積極的な促進活動を行う。</t>
    <rPh sb="1" eb="4">
      <t>シュウエキテキ</t>
    </rPh>
    <rPh sb="4" eb="6">
      <t>シュウシ</t>
    </rPh>
    <rPh sb="6" eb="8">
      <t>ヒリツ</t>
    </rPh>
    <rPh sb="9" eb="11">
      <t>サクネン</t>
    </rPh>
    <rPh sb="11" eb="12">
      <t>ド</t>
    </rPh>
    <rPh sb="13" eb="15">
      <t>ヒカク</t>
    </rPh>
    <rPh sb="17" eb="19">
      <t>ゲンショウ</t>
    </rPh>
    <rPh sb="27" eb="29">
      <t>イゼン</t>
    </rPh>
    <rPh sb="37" eb="39">
      <t>シタマワ</t>
    </rPh>
    <rPh sb="44" eb="47">
      <t>スイセンカ</t>
    </rPh>
    <rPh sb="47" eb="48">
      <t>リツ</t>
    </rPh>
    <rPh sb="49" eb="52">
      <t>ゼンタイテキ</t>
    </rPh>
    <rPh sb="54" eb="55">
      <t>スコ</t>
    </rPh>
    <rPh sb="58" eb="60">
      <t>ジョウショウ</t>
    </rPh>
    <rPh sb="67" eb="70">
      <t>シヨウリョウ</t>
    </rPh>
    <rPh sb="70" eb="72">
      <t>シュウニュウ</t>
    </rPh>
    <rPh sb="73" eb="74">
      <t>オモ</t>
    </rPh>
    <rPh sb="78" eb="80">
      <t>カクホ</t>
    </rPh>
    <rPh sb="87" eb="89">
      <t>オスイ</t>
    </rPh>
    <rPh sb="89" eb="91">
      <t>ショリ</t>
    </rPh>
    <rPh sb="91" eb="92">
      <t>ヒ</t>
    </rPh>
    <rPh sb="93" eb="94">
      <t>チ</t>
    </rPh>
    <rPh sb="94" eb="95">
      <t>ホウ</t>
    </rPh>
    <rPh sb="95" eb="96">
      <t>サイ</t>
    </rPh>
    <rPh sb="96" eb="98">
      <t>ショウカン</t>
    </rPh>
    <rPh sb="98" eb="99">
      <t>キン</t>
    </rPh>
    <rPh sb="100" eb="103">
      <t>タンネンド</t>
    </rPh>
    <rPh sb="104" eb="107">
      <t>シヨウリョウ</t>
    </rPh>
    <rPh sb="107" eb="109">
      <t>シュウニュウ</t>
    </rPh>
    <rPh sb="111" eb="112">
      <t>マカナ</t>
    </rPh>
    <rPh sb="118" eb="120">
      <t>コンゴ</t>
    </rPh>
    <rPh sb="121" eb="122">
      <t>ヒ</t>
    </rPh>
    <rPh sb="123" eb="124">
      <t>ツヅ</t>
    </rPh>
    <rPh sb="126" eb="129">
      <t>ミセツゾク</t>
    </rPh>
    <rPh sb="129" eb="131">
      <t>セタイ</t>
    </rPh>
    <rPh sb="139" eb="141">
      <t>ソウフ</t>
    </rPh>
    <rPh sb="144" eb="145">
      <t>フク</t>
    </rPh>
    <rPh sb="147" eb="150">
      <t>スイセンカ</t>
    </rPh>
    <rPh sb="150" eb="152">
      <t>ソクシン</t>
    </rPh>
    <rPh sb="152" eb="154">
      <t>カツドウ</t>
    </rPh>
    <rPh sb="155" eb="156">
      <t>オコナ</t>
    </rPh>
    <rPh sb="163" eb="165">
      <t>ケイヒ</t>
    </rPh>
    <rPh sb="165" eb="167">
      <t>カイシュウ</t>
    </rPh>
    <rPh sb="167" eb="168">
      <t>リツ</t>
    </rPh>
    <rPh sb="169" eb="172">
      <t>ゼンネンド</t>
    </rPh>
    <rPh sb="180" eb="182">
      <t>ゲンショウ</t>
    </rPh>
    <rPh sb="194" eb="195">
      <t>トオ</t>
    </rPh>
    <rPh sb="196" eb="197">
      <t>オヨ</t>
    </rPh>
    <rPh sb="203" eb="205">
      <t>ルイジ</t>
    </rPh>
    <rPh sb="205" eb="207">
      <t>ダンタイ</t>
    </rPh>
    <rPh sb="207" eb="210">
      <t>ヘイキンチ</t>
    </rPh>
    <rPh sb="212" eb="214">
      <t>シタマワ</t>
    </rPh>
    <rPh sb="218" eb="220">
      <t>ジョウタイ</t>
    </rPh>
    <rPh sb="226" eb="228">
      <t>ドウヨウ</t>
    </rPh>
    <rPh sb="229" eb="231">
      <t>リユウ</t>
    </rPh>
    <rPh sb="233" eb="235">
      <t>オスイ</t>
    </rPh>
    <rPh sb="235" eb="237">
      <t>ショリ</t>
    </rPh>
    <rPh sb="237" eb="238">
      <t>ヒ</t>
    </rPh>
    <rPh sb="239" eb="242">
      <t>シヨウリョウ</t>
    </rPh>
    <rPh sb="242" eb="244">
      <t>シュウニュウ</t>
    </rPh>
    <rPh sb="245" eb="246">
      <t>マカナ</t>
    </rPh>
    <rPh sb="252" eb="254">
      <t>コンゴ</t>
    </rPh>
    <rPh sb="255" eb="256">
      <t>ヒ</t>
    </rPh>
    <rPh sb="257" eb="258">
      <t>ツヅ</t>
    </rPh>
    <rPh sb="260" eb="263">
      <t>ミセツゾク</t>
    </rPh>
    <rPh sb="263" eb="265">
      <t>セタイ</t>
    </rPh>
    <rPh sb="273" eb="275">
      <t>ソウフ</t>
    </rPh>
    <rPh sb="276" eb="277">
      <t>クワ</t>
    </rPh>
    <rPh sb="279" eb="281">
      <t>コベツ</t>
    </rPh>
    <rPh sb="281" eb="283">
      <t>ホウモン</t>
    </rPh>
    <rPh sb="286" eb="287">
      <t>オコナ</t>
    </rPh>
    <rPh sb="294" eb="296">
      <t>オスイ</t>
    </rPh>
    <rPh sb="296" eb="298">
      <t>ショリ</t>
    </rPh>
    <rPh sb="298" eb="300">
      <t>ゲンカ</t>
    </rPh>
    <rPh sb="301" eb="304">
      <t>サクネンド</t>
    </rPh>
    <rPh sb="305" eb="307">
      <t>ヒカク</t>
    </rPh>
    <rPh sb="321" eb="324">
      <t>スイセンカ</t>
    </rPh>
    <rPh sb="324" eb="325">
      <t>リツ</t>
    </rPh>
    <rPh sb="326" eb="327">
      <t>ノ</t>
    </rPh>
    <rPh sb="328" eb="329">
      <t>ナヤ</t>
    </rPh>
    <rPh sb="331" eb="333">
      <t>リユウ</t>
    </rPh>
    <rPh sb="336" eb="337">
      <t>ア</t>
    </rPh>
    <rPh sb="346" eb="348">
      <t>コンゴ</t>
    </rPh>
    <rPh sb="349" eb="351">
      <t>セッスイ</t>
    </rPh>
    <rPh sb="351" eb="353">
      <t>イシキ</t>
    </rPh>
    <rPh sb="354" eb="355">
      <t>タカ</t>
    </rPh>
    <rPh sb="358" eb="360">
      <t>ジンコウ</t>
    </rPh>
    <rPh sb="360" eb="362">
      <t>ゲンショウ</t>
    </rPh>
    <rPh sb="366" eb="368">
      <t>ユウシュウ</t>
    </rPh>
    <rPh sb="368" eb="370">
      <t>スイリョウ</t>
    </rPh>
    <rPh sb="371" eb="373">
      <t>ゲンショウ</t>
    </rPh>
    <rPh sb="374" eb="375">
      <t>カンガ</t>
    </rPh>
    <rPh sb="380" eb="381">
      <t>ヒ</t>
    </rPh>
    <rPh sb="382" eb="383">
      <t>ツヅ</t>
    </rPh>
    <rPh sb="384" eb="387">
      <t>スイセンカ</t>
    </rPh>
    <rPh sb="387" eb="388">
      <t>リツ</t>
    </rPh>
    <rPh sb="388" eb="390">
      <t>コウジョウ</t>
    </rPh>
    <rPh sb="391" eb="393">
      <t>メザ</t>
    </rPh>
    <rPh sb="395" eb="397">
      <t>ソクシン</t>
    </rPh>
    <rPh sb="397" eb="399">
      <t>カツドウ</t>
    </rPh>
    <rPh sb="400" eb="401">
      <t>チカラ</t>
    </rPh>
    <rPh sb="402" eb="403">
      <t>イ</t>
    </rPh>
    <rPh sb="410" eb="412">
      <t>スイセン</t>
    </rPh>
    <rPh sb="412" eb="413">
      <t>カ</t>
    </rPh>
    <rPh sb="413" eb="414">
      <t>リツ</t>
    </rPh>
    <rPh sb="415" eb="418">
      <t>サクネンド</t>
    </rPh>
    <rPh sb="419" eb="421">
      <t>ヒカク</t>
    </rPh>
    <rPh sb="430" eb="432">
      <t>ゲンショウ</t>
    </rPh>
    <rPh sb="437" eb="439">
      <t>ルイジ</t>
    </rPh>
    <rPh sb="439" eb="441">
      <t>ダンタイ</t>
    </rPh>
    <rPh sb="445" eb="447">
      <t>シタマワ</t>
    </rPh>
    <rPh sb="452" eb="454">
      <t>コンゴ</t>
    </rPh>
    <rPh sb="455" eb="456">
      <t>ヒ</t>
    </rPh>
    <rPh sb="457" eb="458">
      <t>ツヅ</t>
    </rPh>
    <rPh sb="459" eb="462">
      <t>ミセツゾク</t>
    </rPh>
    <rPh sb="462" eb="464">
      <t>セタイ</t>
    </rPh>
    <rPh sb="472" eb="474">
      <t>ソウフ</t>
    </rPh>
    <rPh sb="475" eb="477">
      <t>コベツ</t>
    </rPh>
    <rPh sb="477" eb="479">
      <t>ホウモン</t>
    </rPh>
    <rPh sb="482" eb="483">
      <t>オコナ</t>
    </rPh>
    <rPh sb="490" eb="491">
      <t>サイ</t>
    </rPh>
    <rPh sb="492" eb="494">
      <t>セイカツ</t>
    </rPh>
    <rPh sb="494" eb="497">
      <t>ザッパイスイ</t>
    </rPh>
    <rPh sb="498" eb="501">
      <t>ミショリ</t>
    </rPh>
    <rPh sb="504" eb="505">
      <t>ク</t>
    </rPh>
    <rPh sb="506" eb="507">
      <t>ト</t>
    </rPh>
    <rPh sb="509" eb="511">
      <t>タンドク</t>
    </rPh>
    <rPh sb="511" eb="513">
      <t>ショリ</t>
    </rPh>
    <rPh sb="513" eb="516">
      <t>ジョウカソウ</t>
    </rPh>
    <rPh sb="516" eb="518">
      <t>シヨウ</t>
    </rPh>
    <rPh sb="518" eb="520">
      <t>セタイ</t>
    </rPh>
    <rPh sb="523" eb="524">
      <t>トク</t>
    </rPh>
    <rPh sb="525" eb="528">
      <t>ゲスイドウ</t>
    </rPh>
    <rPh sb="530" eb="532">
      <t>セツゾク</t>
    </rPh>
    <rPh sb="533" eb="535">
      <t>ヒツヨウ</t>
    </rPh>
    <rPh sb="536" eb="537">
      <t>オモ</t>
    </rPh>
    <rPh sb="540" eb="542">
      <t>セタイ</t>
    </rPh>
    <rPh sb="543" eb="545">
      <t>チュウシン</t>
    </rPh>
    <rPh sb="546" eb="549">
      <t>セッキョクテキ</t>
    </rPh>
    <rPh sb="550" eb="552">
      <t>ソクシン</t>
    </rPh>
    <rPh sb="552" eb="554">
      <t>カツドウ</t>
    </rPh>
    <rPh sb="555" eb="5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</si>
</sst>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1C-4E01-A84D-49AED978DA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0.56999999999999995</c:v>
                </c:pt>
                <c:pt idx="1">
                  <c:v>0</c:v>
                </c:pt>
                <c:pt idx="2" formatCode="#,##0.00;&quot;△&quot;#,##0.00;&quot;-&quot;">
                  <c:v>0.32</c:v>
                </c:pt>
                <c:pt idx="3" formatCode="#,##0.00;&quot;△&quot;#,##0.00;&quot;-&quot;">
                  <c:v>0.1</c:v>
                </c:pt>
                <c:pt idx="4" formatCode="#,##0.00;&quot;△&quot;#,##0.00;&quot;-&quot;">
                  <c:v>0.09</c:v>
                </c:pt>
              </c:numCache>
            </c:numRef>
          </c:val>
          <c:smooth val="0"/>
          <c:extLst>
            <c:ext xmlns:c16="http://schemas.microsoft.com/office/drawing/2014/chart" uri="{C3380CC4-5D6E-409C-BE32-E72D297353CC}">
              <c16:uniqueId val="{00000001-D31C-4E01-A84D-49AED978DA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01-4495-8FFB-C2584F9D58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36.97</c:v>
                </c:pt>
                <c:pt idx="1">
                  <c:v>39.51</c:v>
                </c:pt>
                <c:pt idx="2">
                  <c:v>49.47</c:v>
                </c:pt>
                <c:pt idx="3">
                  <c:v>48.19</c:v>
                </c:pt>
                <c:pt idx="4">
                  <c:v>47.32</c:v>
                </c:pt>
              </c:numCache>
            </c:numRef>
          </c:val>
          <c:smooth val="0"/>
          <c:extLst>
            <c:ext xmlns:c16="http://schemas.microsoft.com/office/drawing/2014/chart" uri="{C3380CC4-5D6E-409C-BE32-E72D297353CC}">
              <c16:uniqueId val="{00000001-1101-4495-8FFB-C2584F9D58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66.88</c:v>
                </c:pt>
                <c:pt idx="1">
                  <c:v>71.84</c:v>
                </c:pt>
                <c:pt idx="2">
                  <c:v>75.58</c:v>
                </c:pt>
                <c:pt idx="3">
                  <c:v>78.040000000000006</c:v>
                </c:pt>
                <c:pt idx="4">
                  <c:v>77.430000000000007</c:v>
                </c:pt>
              </c:numCache>
            </c:numRef>
          </c:val>
          <c:extLst>
            <c:ext xmlns:c16="http://schemas.microsoft.com/office/drawing/2014/chart" uri="{C3380CC4-5D6E-409C-BE32-E72D297353CC}">
              <c16:uniqueId val="{00000000-E9F2-40FD-85B0-368247376D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67.12</c:v>
                </c:pt>
                <c:pt idx="1">
                  <c:v>61.03</c:v>
                </c:pt>
                <c:pt idx="2">
                  <c:v>82.06</c:v>
                </c:pt>
                <c:pt idx="3">
                  <c:v>82.26</c:v>
                </c:pt>
                <c:pt idx="4">
                  <c:v>81.33</c:v>
                </c:pt>
              </c:numCache>
            </c:numRef>
          </c:val>
          <c:smooth val="0"/>
          <c:extLst>
            <c:ext xmlns:c16="http://schemas.microsoft.com/office/drawing/2014/chart" uri="{C3380CC4-5D6E-409C-BE32-E72D297353CC}">
              <c16:uniqueId val="{00000001-E9F2-40FD-85B0-368247376D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77.41</c:v>
                </c:pt>
                <c:pt idx="1">
                  <c:v>77.959999999999994</c:v>
                </c:pt>
                <c:pt idx="2">
                  <c:v>78.53</c:v>
                </c:pt>
                <c:pt idx="3">
                  <c:v>78.040000000000006</c:v>
                </c:pt>
                <c:pt idx="4">
                  <c:v>76.42</c:v>
                </c:pt>
              </c:numCache>
            </c:numRef>
          </c:val>
          <c:extLst>
            <c:ext xmlns:c16="http://schemas.microsoft.com/office/drawing/2014/chart" uri="{C3380CC4-5D6E-409C-BE32-E72D297353CC}">
              <c16:uniqueId val="{00000000-05E0-49E7-9E91-092A4F6ED8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E0-49E7-9E91-092A4F6ED8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B-4346-8CC8-C9B88584D0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B-4346-8CC8-C9B88584D0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D-4C40-A030-8478BF3EEE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D-4C40-A030-8478BF3EEE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B9-495A-8111-586B6DF3C02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B9-495A-8111-586B6DF3C02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46-4EC1-812C-57C24DC4A9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46-4EC1-812C-57C24DC4A9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A4-4A56-A911-5AF5508B5EB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1689.65</c:v>
                </c:pt>
                <c:pt idx="1">
                  <c:v>808.77</c:v>
                </c:pt>
                <c:pt idx="2">
                  <c:v>1245.0999999999999</c:v>
                </c:pt>
                <c:pt idx="3">
                  <c:v>1108.8</c:v>
                </c:pt>
                <c:pt idx="4">
                  <c:v>1194.56</c:v>
                </c:pt>
              </c:numCache>
            </c:numRef>
          </c:val>
          <c:smooth val="0"/>
          <c:extLst>
            <c:ext xmlns:c16="http://schemas.microsoft.com/office/drawing/2014/chart" uri="{C3380CC4-5D6E-409C-BE32-E72D297353CC}">
              <c16:uniqueId val="{00000001-54A4-4A56-A911-5AF5508B5EB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56.52</c:v>
                </c:pt>
                <c:pt idx="1">
                  <c:v>57.09</c:v>
                </c:pt>
                <c:pt idx="2">
                  <c:v>60.65</c:v>
                </c:pt>
                <c:pt idx="3">
                  <c:v>63.32</c:v>
                </c:pt>
                <c:pt idx="4">
                  <c:v>63.17</c:v>
                </c:pt>
              </c:numCache>
            </c:numRef>
          </c:val>
          <c:extLst>
            <c:ext xmlns:c16="http://schemas.microsoft.com/office/drawing/2014/chart" uri="{C3380CC4-5D6E-409C-BE32-E72D297353CC}">
              <c16:uniqueId val="{00000000-7EA4-432A-87FB-7C9EFF68F9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58.12</c:v>
                </c:pt>
                <c:pt idx="1">
                  <c:v>48.2</c:v>
                </c:pt>
                <c:pt idx="2">
                  <c:v>79.77</c:v>
                </c:pt>
                <c:pt idx="3">
                  <c:v>79.63</c:v>
                </c:pt>
                <c:pt idx="4">
                  <c:v>76.78</c:v>
                </c:pt>
              </c:numCache>
            </c:numRef>
          </c:val>
          <c:smooth val="0"/>
          <c:extLst>
            <c:ext xmlns:c16="http://schemas.microsoft.com/office/drawing/2014/chart" uri="{C3380CC4-5D6E-409C-BE32-E72D297353CC}">
              <c16:uniqueId val="{00000001-7EA4-432A-87FB-7C9EFF68F9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308.35000000000002</c:v>
                </c:pt>
                <c:pt idx="1">
                  <c:v>305.45</c:v>
                </c:pt>
                <c:pt idx="2">
                  <c:v>289.2</c:v>
                </c:pt>
                <c:pt idx="3">
                  <c:v>277.25</c:v>
                </c:pt>
                <c:pt idx="4">
                  <c:v>279.98</c:v>
                </c:pt>
              </c:numCache>
            </c:numRef>
          </c:val>
          <c:extLst>
            <c:ext xmlns:c16="http://schemas.microsoft.com/office/drawing/2014/chart" uri="{C3380CC4-5D6E-409C-BE32-E72D297353CC}">
              <c16:uniqueId val="{00000000-27EA-4C98-A93B-0CD684C0453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304.98</c:v>
                </c:pt>
                <c:pt idx="1">
                  <c:v>345.96</c:v>
                </c:pt>
                <c:pt idx="2">
                  <c:v>214.56</c:v>
                </c:pt>
                <c:pt idx="3">
                  <c:v>213.66</c:v>
                </c:pt>
                <c:pt idx="4">
                  <c:v>224.31</c:v>
                </c:pt>
              </c:numCache>
            </c:numRef>
          </c:val>
          <c:smooth val="0"/>
          <c:extLst>
            <c:ext xmlns:c16="http://schemas.microsoft.com/office/drawing/2014/chart" uri="{C3380CC4-5D6E-409C-BE32-E72D297353CC}">
              <c16:uniqueId val="{00000001-27EA-4C98-A93B-0CD684C0453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八千代町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21224</v>
      </c>
      <c r="AM8" s="45"/>
      <c r="AN8" s="45"/>
      <c r="AO8" s="45"/>
      <c r="AP8" s="45"/>
      <c r="AQ8" s="45"/>
      <c r="AR8" s="45"/>
      <c r="AS8" s="45"/>
      <c r="AT8" s="46">
        <f>データ!T6</f>
        <v>58.99</v>
      </c>
      <c r="AU8" s="46"/>
      <c r="AV8" s="46"/>
      <c r="AW8" s="46"/>
      <c r="AX8" s="46"/>
      <c r="AY8" s="46"/>
      <c r="AZ8" s="46"/>
      <c r="BA8" s="46"/>
      <c r="BB8" s="46">
        <f>データ!U6</f>
        <v>359.79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10.16</v>
      </c>
      <c r="Q10" s="46"/>
      <c r="R10" s="46"/>
      <c r="S10" s="46"/>
      <c r="T10" s="46"/>
      <c r="U10" s="46"/>
      <c r="V10" s="46"/>
      <c r="W10" s="46">
        <f>データ!Q6</f>
        <v>96.79</v>
      </c>
      <c r="X10" s="46"/>
      <c r="Y10" s="46"/>
      <c r="Z10" s="46"/>
      <c r="AA10" s="46"/>
      <c r="AB10" s="46"/>
      <c r="AC10" s="46"/>
      <c r="AD10" s="45">
        <f>データ!R6</f>
        <v>3190</v>
      </c>
      <c r="AE10" s="45"/>
      <c r="AF10" s="45"/>
      <c r="AG10" s="45"/>
      <c r="AH10" s="45"/>
      <c r="AI10" s="45"/>
      <c r="AJ10" s="45"/>
      <c r="AK10" s="2"/>
      <c r="AL10" s="45">
        <f>データ!V6</f>
        <v>2149</v>
      </c>
      <c r="AM10" s="45"/>
      <c r="AN10" s="45"/>
      <c r="AO10" s="45"/>
      <c r="AP10" s="45"/>
      <c r="AQ10" s="45"/>
      <c r="AR10" s="45"/>
      <c r="AS10" s="45"/>
      <c r="AT10" s="46">
        <f>データ!W6</f>
        <v>0.97</v>
      </c>
      <c r="AU10" s="46"/>
      <c r="AV10" s="46"/>
      <c r="AW10" s="46"/>
      <c r="AX10" s="46"/>
      <c r="AY10" s="46"/>
      <c r="AZ10" s="46"/>
      <c r="BA10" s="46"/>
      <c r="BB10" s="46">
        <f>データ!X6</f>
        <v>2215.46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1aReA9B4v+KpNTmYkc8e/5nDptxroRQ18kvzU00VYmb5hNbmbDk5BFFrTKPaQ5EwBUJpFZ4MX4HQSsm0DHr2wA==" saltValue="/SjkaRdev5A19+QUzs5b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85219</v>
      </c>
      <c r="D6" s="19">
        <f t="shared" si="3"/>
        <v>47</v>
      </c>
      <c r="E6" s="19">
        <f t="shared" si="3"/>
        <v>17</v>
      </c>
      <c r="F6" s="19">
        <f t="shared" si="3"/>
        <v>1</v>
      </c>
      <c r="G6" s="19">
        <f t="shared" si="3"/>
        <v>0</v>
      </c>
      <c r="H6" s="19" t="str">
        <f t="shared" si="3"/>
        <v>茨城県　八千代町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10.16</v>
      </c>
      <c r="Q6" s="20">
        <f t="shared" si="3"/>
        <v>96.79</v>
      </c>
      <c r="R6" s="20">
        <f t="shared" si="3"/>
        <v>3190</v>
      </c>
      <c r="S6" s="20">
        <f t="shared" si="3"/>
        <v>21224</v>
      </c>
      <c r="T6" s="20">
        <f t="shared" si="3"/>
        <v>58.99</v>
      </c>
      <c r="U6" s="20">
        <f t="shared" si="3"/>
        <v>359.79</v>
      </c>
      <c r="V6" s="20">
        <f t="shared" si="3"/>
        <v>2149</v>
      </c>
      <c r="W6" s="20">
        <f t="shared" si="3"/>
        <v>0.97</v>
      </c>
      <c r="X6" s="20">
        <f t="shared" si="3"/>
        <v>2215.46</v>
      </c>
      <c r="Y6" s="21">
        <f>IF(Y7="",NA(),Y7)</f>
        <v>77.41</v>
      </c>
      <c r="Z6" s="21">
        <f t="shared" ref="Z6:AH6" si="4">IF(Z7="",NA(),Z7)</f>
        <v>77.959999999999994</v>
      </c>
      <c r="AA6" s="21">
        <f t="shared" si="4"/>
        <v>78.53</v>
      </c>
      <c r="AB6" s="21">
        <f t="shared" si="4"/>
        <v>78.040000000000006</v>
      </c>
      <c r="AC6" s="21">
        <f t="shared" si="4"/>
        <v>76.42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1689.65</v>
      </c>
      <c r="BL6" s="21">
        <f t="shared" si="7"/>
        <v>808.77</v>
      </c>
      <c r="BM6" s="21">
        <f t="shared" si="7"/>
        <v>1245.0999999999999</v>
      </c>
      <c r="BN6" s="21">
        <f t="shared" si="7"/>
        <v>1108.8</v>
      </c>
      <c r="BO6" s="21">
        <f t="shared" si="7"/>
        <v>1194.56</v>
      </c>
      <c r="BP6" s="20" t="str">
        <f>IF(BP7="","",IF(BP7="-","【-】","【"&amp;SUBSTITUTE(TEXT(BP7,"#,##0.00"),"-","△")&amp;"】"))</f>
        <v>【652.82】</v>
      </c>
      <c r="BQ6" s="21">
        <f>IF(BQ7="",NA(),BQ7)</f>
        <v>56.52</v>
      </c>
      <c r="BR6" s="21">
        <f t="shared" ref="BR6:BZ6" si="8">IF(BR7="",NA(),BR7)</f>
        <v>57.09</v>
      </c>
      <c r="BS6" s="21">
        <f t="shared" si="8"/>
        <v>60.65</v>
      </c>
      <c r="BT6" s="21">
        <f t="shared" si="8"/>
        <v>63.32</v>
      </c>
      <c r="BU6" s="21">
        <f t="shared" si="8"/>
        <v>63.17</v>
      </c>
      <c r="BV6" s="21">
        <f t="shared" si="8"/>
        <v>58.12</v>
      </c>
      <c r="BW6" s="21">
        <f t="shared" si="8"/>
        <v>48.2</v>
      </c>
      <c r="BX6" s="21">
        <f t="shared" si="8"/>
        <v>79.77</v>
      </c>
      <c r="BY6" s="21">
        <f t="shared" si="8"/>
        <v>79.63</v>
      </c>
      <c r="BZ6" s="21">
        <f t="shared" si="8"/>
        <v>76.78</v>
      </c>
      <c r="CA6" s="20" t="str">
        <f>IF(CA7="","",IF(CA7="-","【-】","【"&amp;SUBSTITUTE(TEXT(CA7,"#,##0.00"),"-","△")&amp;"】"))</f>
        <v>【97.61】</v>
      </c>
      <c r="CB6" s="21">
        <f>IF(CB7="",NA(),CB7)</f>
        <v>308.35000000000002</v>
      </c>
      <c r="CC6" s="21">
        <f t="shared" ref="CC6:CK6" si="9">IF(CC7="",NA(),CC7)</f>
        <v>305.45</v>
      </c>
      <c r="CD6" s="21">
        <f t="shared" si="9"/>
        <v>289.2</v>
      </c>
      <c r="CE6" s="21">
        <f t="shared" si="9"/>
        <v>277.25</v>
      </c>
      <c r="CF6" s="21">
        <f t="shared" si="9"/>
        <v>279.98</v>
      </c>
      <c r="CG6" s="21">
        <f t="shared" si="9"/>
        <v>304.98</v>
      </c>
      <c r="CH6" s="21">
        <f t="shared" si="9"/>
        <v>345.96</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36.97</v>
      </c>
      <c r="CS6" s="21">
        <f t="shared" si="10"/>
        <v>39.51</v>
      </c>
      <c r="CT6" s="21">
        <f t="shared" si="10"/>
        <v>49.47</v>
      </c>
      <c r="CU6" s="21">
        <f t="shared" si="10"/>
        <v>48.19</v>
      </c>
      <c r="CV6" s="21">
        <f t="shared" si="10"/>
        <v>47.32</v>
      </c>
      <c r="CW6" s="20" t="str">
        <f>IF(CW7="","",IF(CW7="-","【-】","【"&amp;SUBSTITUTE(TEXT(CW7,"#,##0.00"),"-","△")&amp;"】"))</f>
        <v>【59.10】</v>
      </c>
      <c r="CX6" s="21">
        <f>IF(CX7="",NA(),CX7)</f>
        <v>66.88</v>
      </c>
      <c r="CY6" s="21">
        <f t="shared" ref="CY6:DG6" si="11">IF(CY7="",NA(),CY7)</f>
        <v>71.84</v>
      </c>
      <c r="CZ6" s="21">
        <f t="shared" si="11"/>
        <v>75.58</v>
      </c>
      <c r="DA6" s="21">
        <f t="shared" si="11"/>
        <v>78.040000000000006</v>
      </c>
      <c r="DB6" s="21">
        <f t="shared" si="11"/>
        <v>77.430000000000007</v>
      </c>
      <c r="DC6" s="21">
        <f t="shared" si="11"/>
        <v>67.12</v>
      </c>
      <c r="DD6" s="21">
        <f t="shared" si="11"/>
        <v>61.03</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0.56999999999999995</v>
      </c>
      <c r="EK6" s="20">
        <f t="shared" si="14"/>
        <v>0</v>
      </c>
      <c r="EL6" s="21">
        <f t="shared" si="14"/>
        <v>0.32</v>
      </c>
      <c r="EM6" s="21">
        <f t="shared" si="14"/>
        <v>0.1</v>
      </c>
      <c r="EN6" s="21">
        <f t="shared" si="14"/>
        <v>0.09</v>
      </c>
      <c r="EO6" s="20" t="str">
        <f>IF(EO7="","",IF(EO7="-","【-】","【"&amp;SUBSTITUTE(TEXT(EO7,"#,##0.00"),"-","△")&amp;"】"))</f>
        <v>【0.23】</v>
      </c>
    </row>
    <row r="7" spans="1:145" s="22" customFormat="1" x14ac:dyDescent="0.15">
      <c r="A7" s="14"/>
      <c r="B7" s="23">
        <v>2022</v>
      </c>
      <c r="C7" s="23">
        <v>85219</v>
      </c>
      <c r="D7" s="23">
        <v>47</v>
      </c>
      <c r="E7" s="23">
        <v>17</v>
      </c>
      <c r="F7" s="23">
        <v>1</v>
      </c>
      <c r="G7" s="23">
        <v>0</v>
      </c>
      <c r="H7" s="23" t="s">
        <v>96</v>
      </c>
      <c r="I7" s="23" t="s">
        <v>97</v>
      </c>
      <c r="J7" s="23" t="s">
        <v>98</v>
      </c>
      <c r="K7" s="23" t="s">
        <v>99</v>
      </c>
      <c r="L7" s="23" t="s">
        <v>100</v>
      </c>
      <c r="M7" s="23" t="s">
        <v>101</v>
      </c>
      <c r="N7" s="24" t="s">
        <v>102</v>
      </c>
      <c r="O7" s="24" t="s">
        <v>103</v>
      </c>
      <c r="P7" s="24">
        <v>10.16</v>
      </c>
      <c r="Q7" s="24">
        <v>96.79</v>
      </c>
      <c r="R7" s="24">
        <v>3190</v>
      </c>
      <c r="S7" s="24">
        <v>21224</v>
      </c>
      <c r="T7" s="24">
        <v>58.99</v>
      </c>
      <c r="U7" s="24">
        <v>359.79</v>
      </c>
      <c r="V7" s="24">
        <v>2149</v>
      </c>
      <c r="W7" s="24">
        <v>0.97</v>
      </c>
      <c r="X7" s="24">
        <v>2215.46</v>
      </c>
      <c r="Y7" s="24">
        <v>77.41</v>
      </c>
      <c r="Z7" s="24">
        <v>77.959999999999994</v>
      </c>
      <c r="AA7" s="24">
        <v>78.53</v>
      </c>
      <c r="AB7" s="24">
        <v>78.040000000000006</v>
      </c>
      <c r="AC7" s="24">
        <v>76.42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1689.65</v>
      </c>
      <c r="BL7" s="24">
        <v>808.77</v>
      </c>
      <c r="BM7" s="24">
        <v>1245.0999999999999</v>
      </c>
      <c r="BN7" s="24">
        <v>1108.8</v>
      </c>
      <c r="BO7" s="24">
        <v>1194.56</v>
      </c>
      <c r="BP7" s="24">
        <v>652.82000000000005</v>
      </c>
      <c r="BQ7" s="24">
        <v>56.52</v>
      </c>
      <c r="BR7" s="24">
        <v>57.09</v>
      </c>
      <c r="BS7" s="24">
        <v>60.65</v>
      </c>
      <c r="BT7" s="24">
        <v>63.32</v>
      </c>
      <c r="BU7" s="24">
        <v>63.17</v>
      </c>
      <c r="BV7" s="24">
        <v>58.12</v>
      </c>
      <c r="BW7" s="24">
        <v>48.2</v>
      </c>
      <c r="BX7" s="24">
        <v>79.77</v>
      </c>
      <c r="BY7" s="24">
        <v>79.63</v>
      </c>
      <c r="BZ7" s="24">
        <v>76.78</v>
      </c>
      <c r="CA7" s="24">
        <v>97.61</v>
      </c>
      <c r="CB7" s="24">
        <v>308.35000000000002</v>
      </c>
      <c r="CC7" s="24">
        <v>305.45</v>
      </c>
      <c r="CD7" s="24">
        <v>289.2</v>
      </c>
      <c r="CE7" s="24">
        <v>277.25</v>
      </c>
      <c r="CF7" s="24">
        <v>279.98</v>
      </c>
      <c r="CG7" s="24">
        <v>304.98</v>
      </c>
      <c r="CH7" s="24">
        <v>345.96</v>
      </c>
      <c r="CI7" s="24">
        <v>214.56</v>
      </c>
      <c r="CJ7" s="24">
        <v>213.66</v>
      </c>
      <c r="CK7" s="24">
        <v>224.31</v>
      </c>
      <c r="CL7" s="24">
        <v>138.29</v>
      </c>
      <c r="CM7" s="24" t="s">
        <v>102</v>
      </c>
      <c r="CN7" s="24" t="s">
        <v>102</v>
      </c>
      <c r="CO7" s="24" t="s">
        <v>102</v>
      </c>
      <c r="CP7" s="24" t="s">
        <v>102</v>
      </c>
      <c r="CQ7" s="24" t="s">
        <v>102</v>
      </c>
      <c r="CR7" s="24">
        <v>36.97</v>
      </c>
      <c r="CS7" s="24">
        <v>39.51</v>
      </c>
      <c r="CT7" s="24">
        <v>49.47</v>
      </c>
      <c r="CU7" s="24">
        <v>48.19</v>
      </c>
      <c r="CV7" s="24">
        <v>47.32</v>
      </c>
      <c r="CW7" s="24">
        <v>59.1</v>
      </c>
      <c r="CX7" s="24">
        <v>66.88</v>
      </c>
      <c r="CY7" s="24">
        <v>71.84</v>
      </c>
      <c r="CZ7" s="24">
        <v>75.58</v>
      </c>
      <c r="DA7" s="24">
        <v>78.040000000000006</v>
      </c>
      <c r="DB7" s="24">
        <v>77.430000000000007</v>
      </c>
      <c r="DC7" s="24">
        <v>67.12</v>
      </c>
      <c r="DD7" s="24">
        <v>61.03</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0.56999999999999995</v>
      </c>
      <c r="EK7" s="24">
        <v>0</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112</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2024-02-22T01:27:45Z</cp:lastPrinted>
  <dcterms:created xsi:type="dcterms:W3CDTF">2023-12-12T02:46:36Z</dcterms:created>
  <dcterms:modified xsi:type="dcterms:W3CDTF">2024-02-22T01:28:00Z</dcterms:modified>
  <cp:category/>
</cp:coreProperties>
</file>