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Shared_LGWAN\030_財政課\01　財政担当\06　公営企業\01　各種調査報告\K　経営分析\R5\1.18　公営企業に係る経営比較分析表（令和４年度決算）の分析等について\■県提出（各課作成）\"/>
    </mc:Choice>
  </mc:AlternateContent>
  <workbookProtection workbookAlgorithmName="SHA-512" workbookHashValue="e5T4DK8K5eTN6T5ht03JgmwJgrYk8I09pNtiTio5EaenNPDsbyhdnhkthwAMMCYuLwwemz+dDXoHbTzo7HFt5w==" workbookSaltValue="iQQK9+qMKjac4Z8brARM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AL10" i="4"/>
  <c r="AD10" i="4"/>
  <c r="W10" i="4"/>
  <c r="I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<sst xmlns="http://schemas.openxmlformats.org/spreadsheetml/2006/main" count="247" uniqueCount="120">
  <si>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</si>
  <si>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</si>
  <si>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</si>
  <si>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</si>
  <si>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</si>
  <si>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</si>
  <si>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</si>
  <si>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</si>
  <si>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</si>
  <si>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</si>
  <si>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</si>
  <si>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</si>
  <si>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</si>
  <si>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</si>
  <si>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</si>
  <si>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</si>
  <si>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</si>
  <si>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</si>
  <si>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</si>
  <si>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</si>
  <si>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</si>
  <si>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</si>
  <si>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</si>
  <si>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</si>
  <si>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</si>
  <si>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</si>
  <si>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</si>
  <si>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</si>
  <si>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</si>
  <si>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</si>
  <si>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</si>
  <si>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</si>
  <si>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</si>
  <si>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</si>
  <si>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</si>
  <si>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</si>
  <si>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</si>
  <si>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</si>
  <si>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</si>
  <si>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</si>
  <si>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</si>
  <si>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</si>
  <si>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</si>
  <si>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</si>
  <si>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</si>
  <si>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</si>
  <si>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</si>
  <si>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</si>
  <si>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</si>
  <si>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</si>
  <si>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</si>
  <si>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</si>
  <si>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</si>
  <si>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</si>
  <si>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</si>
  <si>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</si>
  <si>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</si>
  <si>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</si>
  <si>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</si>
  <si>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</si>
  <si>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</si>
  <si>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</si>
  <si>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</si>
  <si>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</si>
  <si>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</si>
  <si>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</si>
  <si>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</si>
  <si>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</si>
  <si>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</si>
  <si>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</si>
  <si>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</si>
  <si>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</si>
  <si>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</si>
  <si>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</si>
  <si>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</si>
  <si>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</si>
  <si>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</si>
  <si>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</si>
  <si>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</si>
  <si>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</si>
  <si>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</si>
  <si>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</si>
  <si>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</si>
  <si>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</si>
  <si>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</si>
  <si>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</si>
  <si>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</si>
  <si>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</si>
  <si>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</si>
  <si>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</si>
  <si>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</si>
  <si>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</si>
  <si>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</si>
  <si>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</si>
  <si>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</si>
  <si>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</si>
  <si>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</si>
  <si>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</si>
  <si>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</si>
  <si>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</si>
  <si>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</si>
  <si>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</si>
  <si>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</si>
  <si>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</si>
  <si>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</si>
  <si>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</si>
  <si>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</si>
  <si>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</si>
  <si>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</si>
  <si>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</si>
  <si>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</si>
  <si>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</si>
  <si>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</si>
  <si>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</si>
  <si>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</si>
  <si>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</si>
  <si>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</si>
  <si>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75.23%と赤字となっている。理由としては、入札による維持管理委託料の増加及び償還金の増加によるものである。なお、償還金は一般会計からの繰入金で賄うため、償還金を除いた総収益に対する総費用の割合は100%を超えており、料金設定等は適切と判断される。
④企業債残高対事業規模比率は、元金の償還金は、一般会計からの繰入金で賄う為、例年0%の数値となる。
⑤経費回収率は、99.74%と全国及び類似団体平均と比較し高い値となっている。しかし、使用料で回収すべき経費を全て使用料で賄えていないため、適正な料金収入の確保と汚水処理費の削減が必要である。
⑥汚水処理原価は、全国及び類似団体平均と比較し、低い値で抑えられていることから、汚水処理に係る費用が抑えられていると判断できる。
⑦施設利用率は、全国及び類似団体平均と比較し低い値となっている。理由としては、浄化槽は住宅の延べ床面積で人槽を算定するため、処理能力が過大となる場合が多いことや、汚水処理人口の減少が考えられる。なお、浄化槽の使用率は，100%に近い数値となるため、適切な施設規模であると判断できる。
⑧水洗化率は、全国及び類似団体平均と比較し高い値となっていることから、浄化槽を設置して水洗化が適切に行われていると判断できる。</t>
    <rPh sb="17" eb="19">
      <t>アカジ</t>
    </rPh>
    <rPh sb="201" eb="203">
      <t>ゼンコク</t>
    </rPh>
    <rPh sb="203" eb="204">
      <t>オヨ</t>
    </rPh>
    <rPh sb="205" eb="207">
      <t>ルイジ</t>
    </rPh>
    <rPh sb="207" eb="209">
      <t>ダンタイ</t>
    </rPh>
    <rPh sb="209" eb="211">
      <t>ヘイキン</t>
    </rPh>
    <rPh sb="212" eb="214">
      <t>ヒカク</t>
    </rPh>
    <rPh sb="215" eb="216">
      <t>タカ</t>
    </rPh>
    <rPh sb="217" eb="218">
      <t>アタイ</t>
    </rPh>
    <rPh sb="256" eb="258">
      <t>テキセイ</t>
    </rPh>
    <rPh sb="259" eb="261">
      <t>リョウキン</t>
    </rPh>
    <rPh sb="261" eb="263">
      <t>シュウニュウ</t>
    </rPh>
    <rPh sb="264" eb="266">
      <t>カクホ</t>
    </rPh>
    <rPh sb="267" eb="269">
      <t>オスイ</t>
    </rPh>
    <rPh sb="269" eb="272">
      <t>ショリヒ</t>
    </rPh>
    <rPh sb="273" eb="275">
      <t>サクゲン</t>
    </rPh>
    <rPh sb="276" eb="278">
      <t>ヒツヨウ</t>
    </rPh>
    <rPh sb="292" eb="294">
      <t>ゼンコク</t>
    </rPh>
    <rPh sb="294" eb="295">
      <t>オヨ</t>
    </rPh>
    <rPh sb="303" eb="305">
      <t>ヒカク</t>
    </rPh>
    <rPh sb="307" eb="308">
      <t>ヒク</t>
    </rPh>
    <rPh sb="309" eb="310">
      <t>アタイ</t>
    </rPh>
    <rPh sb="311" eb="312">
      <t>オサ</t>
    </rPh>
    <rPh sb="356" eb="358">
      <t>ゼンコク</t>
    </rPh>
    <rPh sb="358" eb="359">
      <t>オヨ</t>
    </rPh>
    <rPh sb="367" eb="369">
      <t>ヒカク</t>
    </rPh>
    <rPh sb="370" eb="371">
      <t>ヒク</t>
    </rPh>
    <rPh sb="372" eb="373">
      <t>アタイ</t>
    </rPh>
    <rPh sb="387" eb="390">
      <t>ジョウカソウ</t>
    </rPh>
    <rPh sb="391" eb="393">
      <t>ジュウタク</t>
    </rPh>
    <rPh sb="394" eb="395">
      <t>ノ</t>
    </rPh>
    <rPh sb="396" eb="399">
      <t>ユカメンセキ</t>
    </rPh>
    <rPh sb="400" eb="402">
      <t>ニンソウ</t>
    </rPh>
    <rPh sb="403" eb="405">
      <t>サンテイ</t>
    </rPh>
    <rPh sb="410" eb="412">
      <t>ショリ</t>
    </rPh>
    <rPh sb="412" eb="414">
      <t>ノウリョク</t>
    </rPh>
    <rPh sb="415" eb="417">
      <t>カダイ</t>
    </rPh>
    <rPh sb="420" eb="422">
      <t>バアイ</t>
    </rPh>
    <rPh sb="423" eb="424">
      <t>オオ</t>
    </rPh>
    <rPh sb="439" eb="440">
      <t>カンガ</t>
    </rPh>
    <rPh sb="491" eb="494">
      <t>スイセンカ</t>
    </rPh>
    <rPh sb="497" eb="500">
      <t>ゼンコクオヨ</t>
    </rPh>
    <rPh sb="508" eb="510">
      <t>ヒカク</t>
    </rPh>
    <rPh sb="511" eb="512">
      <t>タカ</t>
    </rPh>
    <rPh sb="513" eb="514">
      <t>アタイ</t>
    </rPh>
    <phoneticPr fontId="4"/>
  </si>
  <si>
    <t>　当町の特定地域生活排水処理施設事業（市町村設置型合併処理浄化槽整備事業）は、平成18年度から事業を開始し、令和4年度末で17年を経過する。
　浄化槽の耐用年数は、環境省が平成14年3月に策定した「生活排水処理施設整備計画策定マニュアル」によると、躯体が30年、機械設備類が7～15年とされている。
　施設の老朽化は、切迫した課題となっていないが、故障等の修繕は、使用料を財源とするため、使用料の徴収を適切に行い、財源確保が重要である。</t>
    <rPh sb="212" eb="214">
      <t>ジュウヨウ</t>
    </rPh>
    <phoneticPr fontId="4"/>
  </si>
  <si>
    <t>　平成18年度から実施している供用17年目の事業であり、市町村設置型合併処理浄化槽の整備は、河川など公共用水域の水質保全や生活環境の向上を目的としている。事業は合併処理浄化槽を整備するほど企業債償還金が増加し、一般会計に依存しなければならない構造になっており、経営健全化には経費の削減及び使用料収入増が不可欠である。　　　　　　　
　今後は、急速な人口減少等に伴う料金収入の減少や施設の老朽化に伴う更新需要の増加などが課題となってくる。必要なサービスを安定的に提供していくために、地方公営企業法の適用による「経営の見える化」による経営基盤の強化が必要である。
　なお、特定地域生活排水処理施設事業については、令和6年4月から、公営企業会計の適用に向け準備を進めている。</t>
    <rPh sb="1" eb="3">
      <t>ヘイセイ</t>
    </rPh>
    <rPh sb="5" eb="6">
      <t>ネン</t>
    </rPh>
    <rPh sb="6" eb="7">
      <t>ド</t>
    </rPh>
    <rPh sb="9" eb="11">
      <t>ジッシ</t>
    </rPh>
    <rPh sb="15" eb="17">
      <t>キョウヨウ</t>
    </rPh>
    <rPh sb="19" eb="21">
      <t>ネンメ</t>
    </rPh>
    <rPh sb="22" eb="24">
      <t>ジギョウ</t>
    </rPh>
    <rPh sb="28" eb="31">
      <t>シチョウソン</t>
    </rPh>
    <rPh sb="31" eb="33">
      <t>セッチ</t>
    </rPh>
    <rPh sb="33" eb="34">
      <t>ガタ</t>
    </rPh>
    <rPh sb="34" eb="36">
      <t>ガッペイ</t>
    </rPh>
    <rPh sb="36" eb="38">
      <t>ショリ</t>
    </rPh>
    <rPh sb="38" eb="41">
      <t>ジョウカソウ</t>
    </rPh>
    <rPh sb="42" eb="44">
      <t>セイビ</t>
    </rPh>
    <rPh sb="46" eb="48">
      <t>カセン</t>
    </rPh>
    <rPh sb="50" eb="52">
      <t>コウキョウ</t>
    </rPh>
    <rPh sb="52" eb="53">
      <t>ヨウ</t>
    </rPh>
    <rPh sb="53" eb="55">
      <t>スイイキ</t>
    </rPh>
    <rPh sb="56" eb="58">
      <t>スイシツ</t>
    </rPh>
    <rPh sb="58" eb="60">
      <t>ホゼン</t>
    </rPh>
    <rPh sb="61" eb="63">
      <t>セイカツ</t>
    </rPh>
    <rPh sb="63" eb="65">
      <t>カンキョウ</t>
    </rPh>
    <rPh sb="66" eb="68">
      <t>コウジョウ</t>
    </rPh>
    <rPh sb="69" eb="71">
      <t>モクテキ</t>
    </rPh>
    <rPh sb="80" eb="82">
      <t>ガッペイ</t>
    </rPh>
    <rPh sb="97" eb="100">
      <t>ショウカンキン</t>
    </rPh>
    <rPh sb="101" eb="103">
      <t>ゾウカ</t>
    </rPh>
    <rPh sb="105" eb="107">
      <t>イッパン</t>
    </rPh>
    <rPh sb="107" eb="109">
      <t>カイケイ</t>
    </rPh>
    <rPh sb="171" eb="173">
      <t>キュウソク</t>
    </rPh>
    <rPh sb="174" eb="176">
      <t>ジンコウ</t>
    </rPh>
    <rPh sb="176" eb="178">
      <t>ゲンショウ</t>
    </rPh>
    <rPh sb="178" eb="179">
      <t>トウ</t>
    </rPh>
    <rPh sb="180" eb="181">
      <t>トモナ</t>
    </rPh>
    <rPh sb="182" eb="184">
      <t>リョウキン</t>
    </rPh>
    <rPh sb="184" eb="186">
      <t>シュウニュウ</t>
    </rPh>
    <rPh sb="187" eb="189">
      <t>ゲンショウ</t>
    </rPh>
    <rPh sb="190" eb="192">
      <t>シセツ</t>
    </rPh>
    <rPh sb="193" eb="196">
      <t>ロウキュウカ</t>
    </rPh>
    <rPh sb="197" eb="198">
      <t>トモナ</t>
    </rPh>
    <rPh sb="199" eb="201">
      <t>コウシン</t>
    </rPh>
    <rPh sb="201" eb="203">
      <t>ジュヨウ</t>
    </rPh>
    <rPh sb="204" eb="206">
      <t>ゾウカ</t>
    </rPh>
    <rPh sb="209" eb="211">
      <t>カダイ</t>
    </rPh>
    <rPh sb="218" eb="220">
      <t>ヒツヨウ</t>
    </rPh>
    <rPh sb="226" eb="229">
      <t>アンテイテキ</t>
    </rPh>
    <rPh sb="230" eb="232">
      <t>テイキョウ</t>
    </rPh>
    <rPh sb="240" eb="242">
      <t>チホウ</t>
    </rPh>
    <rPh sb="242" eb="244">
      <t>コウエイ</t>
    </rPh>
    <rPh sb="244" eb="246">
      <t>キギョウ</t>
    </rPh>
    <rPh sb="246" eb="247">
      <t>ホウ</t>
    </rPh>
    <rPh sb="248" eb="250">
      <t>テキヨウ</t>
    </rPh>
    <rPh sb="254" eb="256">
      <t>ケイエイ</t>
    </rPh>
    <rPh sb="257" eb="258">
      <t>ミ</t>
    </rPh>
    <rPh sb="260" eb="261">
      <t>カ</t>
    </rPh>
    <rPh sb="265" eb="267">
      <t>ケイエイ</t>
    </rPh>
    <rPh sb="267" eb="269">
      <t>キバン</t>
    </rPh>
    <rPh sb="270" eb="272">
      <t>キョウカ</t>
    </rPh>
    <rPh sb="273" eb="275">
      <t>ヒツヨウ</t>
    </rPh>
    <rPh sb="284" eb="286">
      <t>トクテイ</t>
    </rPh>
    <rPh sb="286" eb="288">
      <t>チイキ</t>
    </rPh>
    <rPh sb="288" eb="290">
      <t>セイカツ</t>
    </rPh>
    <rPh sb="290" eb="292">
      <t>ハイスイ</t>
    </rPh>
    <rPh sb="292" eb="294">
      <t>ショリ</t>
    </rPh>
    <rPh sb="294" eb="296">
      <t>シセツ</t>
    </rPh>
    <rPh sb="296" eb="298">
      <t>ジギョウ</t>
    </rPh>
    <rPh sb="317" eb="319">
      <t>カイケイ</t>
    </rPh>
    <rPh sb="320" eb="322">
      <t>テキヨウ</t>
    </rPh>
    <rPh sb="323" eb="324">
      <t>ム</t>
    </rPh>
    <rPh sb="325" eb="327">
      <t>ジュンビ</t>
    </rPh>
    <rPh sb="328" eb="3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</si>
</sst>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1-4A55-9E13-80129F4E06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A1-4A55-9E13-80129F4E06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45.86</c:v>
                </c:pt>
                <c:pt idx="1">
                  <c:v>46.49</c:v>
                </c:pt>
                <c:pt idx="2">
                  <c:v>44.93</c:v>
                </c:pt>
                <c:pt idx="3">
                  <c:v>41.68</c:v>
                </c:pt>
                <c:pt idx="4">
                  <c:v>42.32</c:v>
                </c:pt>
              </c:numCache>
            </c:numRef>
          </c:val>
          <c:extLst>
            <c:ext xmlns:c16="http://schemas.microsoft.com/office/drawing/2014/chart" uri="{C3380CC4-5D6E-409C-BE32-E72D297353CC}">
              <c16:uniqueId val="{00000000-152D-48EF-AAA3-2F9C94F737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152D-48EF-AAA3-2F9C94F737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7C-40B3-AB12-BF8D8F7AA8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737C-40B3-AB12-BF8D8F7AA8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113.07</c:v>
                </c:pt>
                <c:pt idx="1">
                  <c:v>96.7</c:v>
                </c:pt>
                <c:pt idx="2">
                  <c:v>88.26</c:v>
                </c:pt>
                <c:pt idx="3">
                  <c:v>80.87</c:v>
                </c:pt>
                <c:pt idx="4">
                  <c:v>75.23</c:v>
                </c:pt>
              </c:numCache>
            </c:numRef>
          </c:val>
          <c:extLst>
            <c:ext xmlns:c16="http://schemas.microsoft.com/office/drawing/2014/chart" uri="{C3380CC4-5D6E-409C-BE32-E72D297353CC}">
              <c16:uniqueId val="{00000000-9420-43A7-AE4F-06EB66711A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0-43A7-AE4F-06EB66711A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F-4484-8BC0-3802D76E9B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F-4484-8BC0-3802D76E9B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A-45AA-81D3-8444DB6A95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A-45AA-81D3-8444DB6A95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7-4298-808C-FF6692B46E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7-4298-808C-FF6692B46E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5-42E8-94FC-B45ADE0898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5-42E8-94FC-B45ADE0898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1-4E13-A2DF-A44A68147A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B0A1-4E13-A2DF-A44A68147A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95.39</c:v>
                </c:pt>
                <c:pt idx="1">
                  <c:v>98.63</c:v>
                </c:pt>
                <c:pt idx="2">
                  <c:v>100</c:v>
                </c:pt>
                <c:pt idx="3">
                  <c:v>99.58</c:v>
                </c:pt>
                <c:pt idx="4">
                  <c:v>99.74</c:v>
                </c:pt>
              </c:numCache>
            </c:numRef>
          </c:val>
          <c:extLst>
            <c:ext xmlns:c16="http://schemas.microsoft.com/office/drawing/2014/chart" uri="{C3380CC4-5D6E-409C-BE32-E72D297353CC}">
              <c16:uniqueId val="{00000000-DDAC-4606-A6A2-42175EE0D6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DDAC-4606-A6A2-42175EE0D6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158.53</c:v>
                </c:pt>
                <c:pt idx="1">
                  <c:v>153.15</c:v>
                </c:pt>
                <c:pt idx="2">
                  <c:v>160.4</c:v>
                </c:pt>
                <c:pt idx="3">
                  <c:v>173.03</c:v>
                </c:pt>
                <c:pt idx="4">
                  <c:v>172.34</c:v>
                </c:pt>
              </c:numCache>
            </c:numRef>
          </c:val>
          <c:extLst>
            <c:ext xmlns:c16="http://schemas.microsoft.com/office/drawing/2014/chart" uri="{C3380CC4-5D6E-409C-BE32-E72D297353CC}">
              <c16:uniqueId val="{00000000-8F81-49D2-8F19-49A239ED7D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8F81-49D2-8F19-49A239ED7D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S83" sqref="BS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大子町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15444</v>
      </c>
      <c r="AM8" s="45"/>
      <c r="AN8" s="45"/>
      <c r="AO8" s="45"/>
      <c r="AP8" s="45"/>
      <c r="AQ8" s="45"/>
      <c r="AR8" s="45"/>
      <c r="AS8" s="45"/>
      <c r="AT8" s="46">
        <f>データ!T6</f>
        <v>325.76</v>
      </c>
      <c r="AU8" s="46"/>
      <c r="AV8" s="46"/>
      <c r="AW8" s="46"/>
      <c r="AX8" s="46"/>
      <c r="AY8" s="46"/>
      <c r="AZ8" s="46"/>
      <c r="BA8" s="46"/>
      <c r="BB8" s="46">
        <f>データ!U6</f>
        <v>47.41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19.649999999999999</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3003</v>
      </c>
      <c r="AM10" s="45"/>
      <c r="AN10" s="45"/>
      <c r="AO10" s="45"/>
      <c r="AP10" s="45"/>
      <c r="AQ10" s="45"/>
      <c r="AR10" s="45"/>
      <c r="AS10" s="45"/>
      <c r="AT10" s="46">
        <f>データ!W6</f>
        <v>78.44</v>
      </c>
      <c r="AU10" s="46"/>
      <c r="AV10" s="46"/>
      <c r="AW10" s="46"/>
      <c r="AX10" s="46"/>
      <c r="AY10" s="46"/>
      <c r="AZ10" s="46"/>
      <c r="BA10" s="46"/>
      <c r="BB10" s="46">
        <f>データ!X6</f>
        <v>38.28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EWvU0byM7g2F7VZDSqWYJAo4TgHDhNgdi2AEduoZ0Uv9NwKZs4/xSXfvbWp7JIdosdP+OVNnM+f8ld3FLB7uqg==" saltValue="jR/TjoQ2VhrEaKz2uYPu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83640</v>
      </c>
      <c r="D6" s="19">
        <f t="shared" si="3"/>
        <v>47</v>
      </c>
      <c r="E6" s="19">
        <f t="shared" si="3"/>
        <v>18</v>
      </c>
      <c r="F6" s="19">
        <f t="shared" si="3"/>
        <v>0</v>
      </c>
      <c r="G6" s="19">
        <f t="shared" si="3"/>
        <v>0</v>
      </c>
      <c r="H6" s="19" t="str">
        <f t="shared" si="3"/>
        <v>茨城県　大子町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19.649999999999999</v>
      </c>
      <c r="Q6" s="20">
        <f t="shared" si="3"/>
        <v>100</v>
      </c>
      <c r="R6" s="20">
        <f t="shared" si="3"/>
        <v>2750</v>
      </c>
      <c r="S6" s="20">
        <f t="shared" si="3"/>
        <v>15444</v>
      </c>
      <c r="T6" s="20">
        <f t="shared" si="3"/>
        <v>325.76</v>
      </c>
      <c r="U6" s="20">
        <f t="shared" si="3"/>
        <v>47.41</v>
      </c>
      <c r="V6" s="20">
        <f t="shared" si="3"/>
        <v>3003</v>
      </c>
      <c r="W6" s="20">
        <f t="shared" si="3"/>
        <v>78.44</v>
      </c>
      <c r="X6" s="20">
        <f t="shared" si="3"/>
        <v>38.28</v>
      </c>
      <c r="Y6" s="21">
        <f>IF(Y7="",NA(),Y7)</f>
        <v>113.07</v>
      </c>
      <c r="Z6" s="21">
        <f t="shared" ref="Z6:AH6" si="4">IF(Z7="",NA(),Z7)</f>
        <v>96.7</v>
      </c>
      <c r="AA6" s="21">
        <f t="shared" si="4"/>
        <v>88.26</v>
      </c>
      <c r="AB6" s="21">
        <f t="shared" si="4"/>
        <v>80.87</v>
      </c>
      <c r="AC6" s="21">
        <f t="shared" si="4"/>
        <v>75.23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95.39</v>
      </c>
      <c r="BR6" s="21">
        <f t="shared" ref="BR6:BZ6" si="8">IF(BR7="",NA(),BR7)</f>
        <v>98.63</v>
      </c>
      <c r="BS6" s="21">
        <f t="shared" si="8"/>
        <v>100</v>
      </c>
      <c r="BT6" s="21">
        <f t="shared" si="8"/>
        <v>99.58</v>
      </c>
      <c r="BU6" s="21">
        <f t="shared" si="8"/>
        <v>99.74</v>
      </c>
      <c r="BV6" s="21">
        <f t="shared" si="8"/>
        <v>55.85</v>
      </c>
      <c r="BW6" s="21">
        <f t="shared" si="8"/>
        <v>53.23</v>
      </c>
      <c r="BX6" s="21">
        <f t="shared" si="8"/>
        <v>50.7</v>
      </c>
      <c r="BY6" s="21">
        <f t="shared" si="8"/>
        <v>60</v>
      </c>
      <c r="BZ6" s="21">
        <f t="shared" si="8"/>
        <v>59.01</v>
      </c>
      <c r="CA6" s="20" t="str">
        <f>IF(CA7="","",IF(CA7="-","【-】","【"&amp;SUBSTITUTE(TEXT(CA7,"#,##0.00"),"-","△")&amp;"】"))</f>
        <v>【57.03】</v>
      </c>
      <c r="CB6" s="21">
        <f>IF(CB7="",NA(),CB7)</f>
        <v>158.53</v>
      </c>
      <c r="CC6" s="21">
        <f t="shared" ref="CC6:CK6" si="9">IF(CC7="",NA(),CC7)</f>
        <v>153.15</v>
      </c>
      <c r="CD6" s="21">
        <f t="shared" si="9"/>
        <v>160.4</v>
      </c>
      <c r="CE6" s="21">
        <f t="shared" si="9"/>
        <v>173.03</v>
      </c>
      <c r="CF6" s="21">
        <f t="shared" si="9"/>
        <v>172.34</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45.86</v>
      </c>
      <c r="CN6" s="21">
        <f t="shared" ref="CN6:CV6" si="10">IF(CN7="",NA(),CN7)</f>
        <v>46.49</v>
      </c>
      <c r="CO6" s="21">
        <f t="shared" si="10"/>
        <v>44.93</v>
      </c>
      <c r="CP6" s="21">
        <f t="shared" si="10"/>
        <v>41.68</v>
      </c>
      <c r="CQ6" s="21">
        <f t="shared" si="10"/>
        <v>42.32</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83640</v>
      </c>
      <c r="D7" s="23">
        <v>47</v>
      </c>
      <c r="E7" s="23">
        <v>18</v>
      </c>
      <c r="F7" s="23">
        <v>0</v>
      </c>
      <c r="G7" s="23">
        <v>0</v>
      </c>
      <c r="H7" s="23" t="s">
        <v>99</v>
      </c>
      <c r="I7" s="23" t="s">
        <v>100</v>
      </c>
      <c r="J7" s="23" t="s">
        <v>101</v>
      </c>
      <c r="K7" s="23" t="s">
        <v>102</v>
      </c>
      <c r="L7" s="23" t="s">
        <v>103</v>
      </c>
      <c r="M7" s="23" t="s">
        <v>104</v>
      </c>
      <c r="N7" s="24" t="s">
        <v>105</v>
      </c>
      <c r="O7" s="24" t="s">
        <v>106</v>
      </c>
      <c r="P7" s="24">
        <v>19.649999999999999</v>
      </c>
      <c r="Q7" s="24">
        <v>100</v>
      </c>
      <c r="R7" s="24">
        <v>2750</v>
      </c>
      <c r="S7" s="24">
        <v>15444</v>
      </c>
      <c r="T7" s="24">
        <v>325.76</v>
      </c>
      <c r="U7" s="24">
        <v>47.41</v>
      </c>
      <c r="V7" s="24">
        <v>3003</v>
      </c>
      <c r="W7" s="24">
        <v>78.44</v>
      </c>
      <c r="X7" s="24">
        <v>38.28</v>
      </c>
      <c r="Y7" s="24">
        <v>113.07</v>
      </c>
      <c r="Z7" s="24">
        <v>96.7</v>
      </c>
      <c r="AA7" s="24">
        <v>88.26</v>
      </c>
      <c r="AB7" s="24">
        <v>80.87</v>
      </c>
      <c r="AC7" s="24">
        <v>75.23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421.25</v>
      </c>
      <c r="BM7" s="24">
        <v>398.42</v>
      </c>
      <c r="BN7" s="24">
        <v>294.08999999999997</v>
      </c>
      <c r="BO7" s="24">
        <v>294.08999999999997</v>
      </c>
      <c r="BP7" s="24">
        <v>307.39</v>
      </c>
      <c r="BQ7" s="24">
        <v>95.39</v>
      </c>
      <c r="BR7" s="24">
        <v>98.63</v>
      </c>
      <c r="BS7" s="24">
        <v>100</v>
      </c>
      <c r="BT7" s="24">
        <v>99.58</v>
      </c>
      <c r="BU7" s="24">
        <v>99.74</v>
      </c>
      <c r="BV7" s="24">
        <v>55.85</v>
      </c>
      <c r="BW7" s="24">
        <v>53.23</v>
      </c>
      <c r="BX7" s="24">
        <v>50.7</v>
      </c>
      <c r="BY7" s="24">
        <v>60</v>
      </c>
      <c r="BZ7" s="24">
        <v>59.01</v>
      </c>
      <c r="CA7" s="24">
        <v>57.03</v>
      </c>
      <c r="CB7" s="24">
        <v>158.53</v>
      </c>
      <c r="CC7" s="24">
        <v>153.15</v>
      </c>
      <c r="CD7" s="24">
        <v>160.4</v>
      </c>
      <c r="CE7" s="24">
        <v>173.03</v>
      </c>
      <c r="CF7" s="24">
        <v>172.34</v>
      </c>
      <c r="CG7" s="24">
        <v>287.91000000000003</v>
      </c>
      <c r="CH7" s="24">
        <v>283.3</v>
      </c>
      <c r="CI7" s="24">
        <v>289.81</v>
      </c>
      <c r="CJ7" s="24">
        <v>282.70999999999998</v>
      </c>
      <c r="CK7" s="24">
        <v>291.82</v>
      </c>
      <c r="CL7" s="24">
        <v>294.83</v>
      </c>
      <c r="CM7" s="24">
        <v>45.86</v>
      </c>
      <c r="CN7" s="24">
        <v>46.49</v>
      </c>
      <c r="CO7" s="24">
        <v>44.93</v>
      </c>
      <c r="CP7" s="24">
        <v>41.68</v>
      </c>
      <c r="CQ7" s="24">
        <v>42.32</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2024-02-02T04:43:47Z</cp:lastPrinted>
  <dcterms:created xsi:type="dcterms:W3CDTF">2023-12-12T02:59:47Z</dcterms:created>
  <dcterms:modified xsi:type="dcterms:W3CDTF">2024-02-05T07:36:08Z</dcterms:modified>
  <cp:category/>
</cp:coreProperties>
</file>