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政\理財\Ｒ５理財\05_公営企業関係\15_経営比較分析表\99【総務省：対応依頼】経営比較分析表の掲載HPの確認について\05_確認作業・確認後修正データ\01_水道（簡水含む）43\"/>
    </mc:Choice>
  </mc:AlternateContent>
  <workbookProtection workbookAlgorithmName="SHA-512" workbookHashValue="mSA5zGgwK1Ns5olMnvtsoxv8qF9F4we9DPw7Ne3XC9VRpY4KdIfMaqkpNA7+vt7/aVu3Px53V4H0KxAgVA3mZg==" workbookSaltValue="uPnXYbzW5LTEUZAP0F/sOg==" workbookSpinCount="100000" lockStructure="1"/>
  <bookViews>
    <workbookView xWindow="0" yWindow="0" windowWidth="28800" windowHeight="118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H85" i="4"/>
  <c r="G85" i="4"/>
  <c r="E85" i="4"/>
  <c r="BB10" i="4"/>
  <c r="AT10" i="4"/>
  <c r="AL10" i="4"/>
  <c r="W10" i="4"/>
  <c r="B10" i="4"/>
  <c r="AT8" i="4"/>
  <c r="AL8" i="4"/>
  <c r="P8" i="4"/>
  <c r="B8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<sst xmlns="http://schemas.openxmlformats.org/spreadsheetml/2006/main" count="228" uniqueCount="114">
  <si>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</si>
  <si>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</si>
  <si>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</si>
  <si>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</si>
  <si>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</si>
  <si>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</si>
  <si>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</si>
  <si>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</si>
  <si>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</si>
  <si>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</si>
  <si>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</si>
  <si>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</si>
  <si>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</si>
  <si>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</si>
  <si>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</si>
  <si>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</si>
  <si>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</si>
  <si>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</si>
  <si>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</si>
  <si>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</si>
  <si>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</si>
  <si>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</si>
  <si>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</si>
  <si>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</si>
  <si>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</si>
  <si>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</si>
  <si>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</si>
  <si>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</si>
  <si>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</si>
  <si>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</si>
  <si>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</si>
  <si>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</si>
  <si>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</si>
  <si>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</si>
  <si>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</si>
  <si>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</si>
  <si>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</si>
  <si>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</si>
  <si>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</si>
  <si>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</si>
  <si>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</si>
  <si>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</si>
  <si>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</si>
  <si>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</si>
  <si>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</si>
  <si>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</si>
  <si>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</si>
  <si>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</si>
  <si>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</si>
  <si>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</si>
  <si>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</si>
  <si>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</si>
  <si>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</si>
  <si>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</si>
  <si>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</si>
  <si>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</si>
  <si>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</si>
  <si>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</si>
  <si>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</si>
  <si>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</si>
  <si>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</si>
  <si>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</si>
  <si>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</si>
  <si>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</si>
  <si>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</si>
  <si>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</si>
  <si>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</si>
  <si>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</si>
  <si>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</si>
  <si>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</si>
  <si>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</si>
  <si>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</si>
  <si>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</si>
  <si>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</si>
  <si>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</si>
  <si>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</si>
  <si>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</si>
  <si>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</si>
  <si>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</si>
  <si>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</si>
  <si>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</si>
  <si>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</si>
  <si>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</si>
  <si>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</si>
  <si>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</si>
  <si>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</si>
  <si>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</si>
  <si>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</si>
  <si>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</si>
  <si>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</si>
  <si>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</si>
  <si>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</si>
  <si>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</si>
  <si>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茨城町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</si>
  <si>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</si>
  <si>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</si>
  <si>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</si>
  <si>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</si>
  <si>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</si>
  <si>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</si>
  <si>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</si>
  <si>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</si>
  <si>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</si>
  <si>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</si>
  <si>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</si>
  <si>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</si>
  <si>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</si>
  <si>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</si>
  <si>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</si>
  <si>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</si>
  <si>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</si>
  <si>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及び⑤料金回収率は、共に100％を超えており、類似団体平均値を上回る。単年度収支は黒字を計上し、給水に係る費用も給水収益の収入で賄われているが、更なる費用削減や更新投資等に充てる財源の確保等、今後も健全経営を続けていくため、平成30年度に策定した「茨城町水道事業経営戦略」の進捗管理（事後検証）・更新を行っていく。
⑦施設利用率は、東日本大震災後に減少したが、類似団体平均値を上回る程度に回復してきた。水道加入率の動向や今後想定される人口減少等を踏まえ、適切な施設規模の把握が求められる。
⑧有収率は、減少傾向にあが、類似団体平均値と比較すると高い数値である。要因としては、漏水等が少ないことが考えられるが、石綿セメント管や法定耐用年数を超えた管路が残されており、施設更新計画に基づき管路の更新を行っていく。</t>
    <rPh sb="195" eb="197">
      <t>ウワマワ</t>
    </rPh>
    <phoneticPr fontId="4"/>
  </si>
  <si>
    <t>①有形固定資産償却率は、増加傾向にあり、施設の老朽化が進行していると考えられ、類似団体平均値と比較すると高い数値である。
②管路経年化率は、類似団体平均値と比較すると低い数値であり、法定耐用年数を経過した管路が少ないと考えられる。
③管路更新率は、類似団体平均値と比較すると高い数値であるが、道路改良等に併せた配水管の布設替えにより、一時的に管路の更新ペースが高くなったものである。
　浄・配水場施設及び管路の更新については、法定耐用年数を経過したものについて、施設更新計画に基づき、継続的に更新していくことが必要であり、また、更新投資等に充てる財源の確保等も求められる。</t>
    <rPh sb="132" eb="134">
      <t>ヒカク</t>
    </rPh>
    <rPh sb="137" eb="138">
      <t>タカ</t>
    </rPh>
    <rPh sb="139" eb="141">
      <t>スウチ</t>
    </rPh>
    <rPh sb="146" eb="150">
      <t>ドウロカイリョウ</t>
    </rPh>
    <rPh sb="150" eb="151">
      <t>トウ</t>
    </rPh>
    <rPh sb="152" eb="153">
      <t>アワ</t>
    </rPh>
    <rPh sb="155" eb="158">
      <t>ハイスイカン</t>
    </rPh>
    <rPh sb="159" eb="162">
      <t>フセツガ</t>
    </rPh>
    <rPh sb="167" eb="170">
      <t>イチジテキ</t>
    </rPh>
    <rPh sb="180" eb="181">
      <t>タカ</t>
    </rPh>
    <phoneticPr fontId="4"/>
  </si>
  <si>
    <t>　浄・配水場施設は、計画的に施設の更新を進めているが、浄水施設が建設から40年が経過するなど、事業創設期に築造された施設の更新時期を迎えることとなる。施設の長寿命化、計画的な施設更新を進める。
　管路施設は、石綿管の更新や耐震管への移行が課題となるが、更新計画に基づき計画的に更新を進める。
　これらの施設更新等に多額の費用が見込まれ、財源の確保が求められる。
　今後は、策定した水道事業経営戦略に基づいて、更なる料金収入の確保、経費削減等の経営改善を図っていく必要がある。</t>
    <rPh sb="174" eb="175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</si>
</sst>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0.51</c:v>
                </c:pt>
                <c:pt idx="2">
                  <c:v>0.13</c:v>
                </c:pt>
                <c:pt idx="3">
                  <c:v>0.79</c:v>
                </c:pt>
                <c:pt idx="4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F7C-A7C6-EA52D5AAF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3-4F7C-A7C6-EA52D5AAF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53.45</c:v>
                </c:pt>
                <c:pt idx="1">
                  <c:v>55.18</c:v>
                </c:pt>
                <c:pt idx="2">
                  <c:v>56.92</c:v>
                </c:pt>
                <c:pt idx="3">
                  <c:v>56.55</c:v>
                </c:pt>
                <c:pt idx="4">
                  <c:v>57.56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6-400F-8940-B37A04CE9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6-400F-8940-B37A04CE9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88.97</c:v>
                </c:pt>
                <c:pt idx="1">
                  <c:v>85.79</c:v>
                </c:pt>
                <c:pt idx="2">
                  <c:v>84.72</c:v>
                </c:pt>
                <c:pt idx="3">
                  <c:v>84.23</c:v>
                </c:pt>
                <c:pt idx="4">
                  <c:v>81.849999999999994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5-4714-B62A-3BCA4E32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5-4714-B62A-3BCA4E32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116.11</c:v>
                </c:pt>
                <c:pt idx="1">
                  <c:v>114.97</c:v>
                </c:pt>
                <c:pt idx="2">
                  <c:v>115.82</c:v>
                </c:pt>
                <c:pt idx="3">
                  <c:v>110.26</c:v>
                </c:pt>
                <c:pt idx="4">
                  <c:v>106.89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E-4048-8D33-815E6F045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E-4048-8D33-815E6F045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51.04</c:v>
                </c:pt>
                <c:pt idx="1">
                  <c:v>52.4</c:v>
                </c:pt>
                <c:pt idx="2">
                  <c:v>53.07</c:v>
                </c:pt>
                <c:pt idx="3">
                  <c:v>54.33</c:v>
                </c:pt>
                <c:pt idx="4">
                  <c:v>54.68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B-42FA-9AD1-24A4BC52B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B-42FA-9AD1-24A4BC52B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4.84</c:v>
                </c:pt>
                <c:pt idx="1">
                  <c:v>5.28</c:v>
                </c:pt>
                <c:pt idx="2">
                  <c:v>5.76</c:v>
                </c:pt>
                <c:pt idx="3">
                  <c:v>6.53</c:v>
                </c:pt>
                <c:pt idx="4">
                  <c:v>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2-4410-9742-A6AFB00A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2-4410-9742-A6AFB00A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9-4C73-AA8F-C8101181F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9-4C73-AA8F-C8101181F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360.5</c:v>
                </c:pt>
                <c:pt idx="1">
                  <c:v>346.79</c:v>
                </c:pt>
                <c:pt idx="2">
                  <c:v>312.66000000000003</c:v>
                </c:pt>
                <c:pt idx="3">
                  <c:v>356.75</c:v>
                </c:pt>
                <c:pt idx="4">
                  <c:v>341.51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F-4CDB-87EA-F14026746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F-4CDB-87EA-F14026746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368.11</c:v>
                </c:pt>
                <c:pt idx="1">
                  <c:v>351.71</c:v>
                </c:pt>
                <c:pt idx="2">
                  <c:v>342.86</c:v>
                </c:pt>
                <c:pt idx="3">
                  <c:v>338.72</c:v>
                </c:pt>
                <c:pt idx="4">
                  <c:v>351.36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6-428F-A7D6-9241AB0B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6-428F-A7D6-9241AB0B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115.77</c:v>
                </c:pt>
                <c:pt idx="1">
                  <c:v>114.72</c:v>
                </c:pt>
                <c:pt idx="2">
                  <c:v>115.84</c:v>
                </c:pt>
                <c:pt idx="3">
                  <c:v>109.72</c:v>
                </c:pt>
                <c:pt idx="4">
                  <c:v>105.65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B-4CD6-B71C-C68BC5CA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B-4CD6-B71C-C68BC5CAB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194.63</c:v>
                </c:pt>
                <c:pt idx="1">
                  <c:v>196.14</c:v>
                </c:pt>
                <c:pt idx="2">
                  <c:v>193.6</c:v>
                </c:pt>
                <c:pt idx="3">
                  <c:v>204.33</c:v>
                </c:pt>
                <c:pt idx="4">
                  <c:v>212.86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5-49F0-A671-B3AE73F27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5-49F0-A671-B3AE73F27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茨城県　茨城町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9" t="s">
        <v>1</v>
      </c>
      <c r="C7" s="50"/>
      <c r="D7" s="50"/>
      <c r="E7" s="50"/>
      <c r="F7" s="50"/>
      <c r="G7" s="50"/>
      <c r="H7" s="50"/>
      <c r="I7" s="49" t="s">
        <v>2</v>
      </c>
      <c r="J7" s="50"/>
      <c r="K7" s="50"/>
      <c r="L7" s="50"/>
      <c r="M7" s="50"/>
      <c r="N7" s="50"/>
      <c r="O7" s="68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2"/>
      <c r="AL7" s="51" t="s">
        <v>6</v>
      </c>
      <c r="AM7" s="51"/>
      <c r="AN7" s="51"/>
      <c r="AO7" s="51"/>
      <c r="AP7" s="51"/>
      <c r="AQ7" s="51"/>
      <c r="AR7" s="51"/>
      <c r="AS7" s="51"/>
      <c r="AT7" s="49" t="s">
        <v>7</v>
      </c>
      <c r="AU7" s="50"/>
      <c r="AV7" s="50"/>
      <c r="AW7" s="50"/>
      <c r="AX7" s="50"/>
      <c r="AY7" s="50"/>
      <c r="AZ7" s="50"/>
      <c r="BA7" s="50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80" t="s">
        <v>9</v>
      </c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A6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67">
        <f>データ!$R$6</f>
        <v>31098</v>
      </c>
      <c r="AM8" s="67"/>
      <c r="AN8" s="67"/>
      <c r="AO8" s="67"/>
      <c r="AP8" s="67"/>
      <c r="AQ8" s="67"/>
      <c r="AR8" s="67"/>
      <c r="AS8" s="67"/>
      <c r="AT8" s="37">
        <f>データ!$S$6</f>
        <v>121.58</v>
      </c>
      <c r="AU8" s="38"/>
      <c r="AV8" s="38"/>
      <c r="AW8" s="38"/>
      <c r="AX8" s="38"/>
      <c r="AY8" s="38"/>
      <c r="AZ8" s="38"/>
      <c r="BA8" s="38"/>
      <c r="BB8" s="56">
        <f>データ!$T$6</f>
        <v>255.78</v>
      </c>
      <c r="BC8" s="56"/>
      <c r="BD8" s="56"/>
      <c r="BE8" s="56"/>
      <c r="BF8" s="56"/>
      <c r="BG8" s="56"/>
      <c r="BH8" s="56"/>
      <c r="BI8" s="56"/>
      <c r="BJ8" s="3"/>
      <c r="BK8" s="3"/>
      <c r="BL8" s="69" t="s">
        <v>10</v>
      </c>
      <c r="BM8" s="70"/>
      <c r="BN8" s="71" t="s">
        <v>11</v>
      </c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2"/>
    </row>
    <row r="9" spans="1:78" ht="18.75" customHeight="1" x14ac:dyDescent="0.15">
      <c r="A9" s="2"/>
      <c r="B9" s="49" t="s">
        <v>12</v>
      </c>
      <c r="C9" s="50"/>
      <c r="D9" s="50"/>
      <c r="E9" s="50"/>
      <c r="F9" s="50"/>
      <c r="G9" s="50"/>
      <c r="H9" s="50"/>
      <c r="I9" s="49" t="s">
        <v>13</v>
      </c>
      <c r="J9" s="50"/>
      <c r="K9" s="50"/>
      <c r="L9" s="50"/>
      <c r="M9" s="50"/>
      <c r="N9" s="50"/>
      <c r="O9" s="68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2"/>
      <c r="AI9" s="2"/>
      <c r="AJ9" s="2"/>
      <c r="AK9" s="2"/>
      <c r="AL9" s="51" t="s">
        <v>16</v>
      </c>
      <c r="AM9" s="51"/>
      <c r="AN9" s="51"/>
      <c r="AO9" s="51"/>
      <c r="AP9" s="51"/>
      <c r="AQ9" s="51"/>
      <c r="AR9" s="51"/>
      <c r="AS9" s="51"/>
      <c r="AT9" s="49" t="s">
        <v>17</v>
      </c>
      <c r="AU9" s="50"/>
      <c r="AV9" s="50"/>
      <c r="AW9" s="50"/>
      <c r="AX9" s="50"/>
      <c r="AY9" s="50"/>
      <c r="AZ9" s="50"/>
      <c r="BA9" s="50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70.540000000000006</v>
      </c>
      <c r="J10" s="38"/>
      <c r="K10" s="38"/>
      <c r="L10" s="38"/>
      <c r="M10" s="38"/>
      <c r="N10" s="38"/>
      <c r="O10" s="66"/>
      <c r="P10" s="56">
        <f>データ!$P$6</f>
        <v>88.11</v>
      </c>
      <c r="Q10" s="56"/>
      <c r="R10" s="56"/>
      <c r="S10" s="56"/>
      <c r="T10" s="56"/>
      <c r="U10" s="56"/>
      <c r="V10" s="56"/>
      <c r="W10" s="67">
        <f>データ!$Q$6</f>
        <v>4169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27161</v>
      </c>
      <c r="AM10" s="67"/>
      <c r="AN10" s="67"/>
      <c r="AO10" s="67"/>
      <c r="AP10" s="67"/>
      <c r="AQ10" s="67"/>
      <c r="AR10" s="67"/>
      <c r="AS10" s="67"/>
      <c r="AT10" s="37">
        <f>データ!$V$6</f>
        <v>121.64</v>
      </c>
      <c r="AU10" s="38"/>
      <c r="AV10" s="38"/>
      <c r="AW10" s="38"/>
      <c r="AX10" s="38"/>
      <c r="AY10" s="38"/>
      <c r="AZ10" s="38"/>
      <c r="BA10" s="38"/>
      <c r="BB10" s="56">
        <f>データ!$W$6</f>
        <v>223.29</v>
      </c>
      <c r="BC10" s="56"/>
      <c r="BD10" s="56"/>
      <c r="BE10" s="56"/>
      <c r="BF10" s="56"/>
      <c r="BG10" s="56"/>
      <c r="BH10" s="56"/>
      <c r="BI10" s="56"/>
      <c r="BJ10" s="2"/>
      <c r="BK10" s="2"/>
      <c r="BL10" s="57" t="s">
        <v>21</v>
      </c>
      <c r="BM10" s="58"/>
      <c r="BN10" s="59" t="s">
        <v>22</v>
      </c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1" t="s">
        <v>23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</row>
    <row r="14" spans="1:78" ht="13.5" customHeight="1" x14ac:dyDescent="0.15">
      <c r="A14" s="2"/>
      <c r="B14" s="63" t="s">
        <v>24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8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1"/>
    </row>
    <row r="60" spans="1:78" ht="13.5" customHeight="1" x14ac:dyDescent="0.15">
      <c r="A60" s="2"/>
      <c r="B60" s="46" t="s">
        <v>27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8"/>
      <c r="BK60" s="2"/>
      <c r="BL60" s="39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1"/>
    </row>
    <row r="61" spans="1:78" ht="13.5" customHeight="1" x14ac:dyDescent="0.15">
      <c r="A61" s="2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8"/>
      <c r="BK61" s="2"/>
      <c r="BL61" s="39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gXJs6x2TUwZhEZqeOXUj/8UYfXDB9DGM8eB33gvRW7g6AN4wtFEyo6zvWEOLsfLFxPo6EwZMQeYq/odUpSr13Q==" saltValue="1zNCjh839LTnS77l3lQs+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4" t="s">
        <v>50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  <c r="X3" s="90" t="s">
        <v>51</v>
      </c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 t="s">
        <v>52</v>
      </c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3" t="s">
        <v>54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 t="s">
        <v>55</v>
      </c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 t="s">
        <v>56</v>
      </c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 t="s">
        <v>57</v>
      </c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 t="s">
        <v>58</v>
      </c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 t="s">
        <v>59</v>
      </c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 t="s">
        <v>60</v>
      </c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 t="s">
        <v>61</v>
      </c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 t="s">
        <v>62</v>
      </c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 t="s">
        <v>63</v>
      </c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 t="s">
        <v>64</v>
      </c>
      <c r="EE4" s="83"/>
      <c r="EF4" s="83"/>
      <c r="EG4" s="83"/>
      <c r="EH4" s="83"/>
      <c r="EI4" s="83"/>
      <c r="EJ4" s="83"/>
      <c r="EK4" s="83"/>
      <c r="EL4" s="83"/>
      <c r="EM4" s="83"/>
      <c r="EN4" s="83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83020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茨城県　茨城町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70.540000000000006</v>
      </c>
      <c r="P6" s="21">
        <f t="shared" si="3"/>
        <v>88.11</v>
      </c>
      <c r="Q6" s="21">
        <f t="shared" si="3"/>
        <v>4169</v>
      </c>
      <c r="R6" s="21">
        <f t="shared" si="3"/>
        <v>31098</v>
      </c>
      <c r="S6" s="21">
        <f t="shared" si="3"/>
        <v>121.58</v>
      </c>
      <c r="T6" s="21">
        <f t="shared" si="3"/>
        <v>255.78</v>
      </c>
      <c r="U6" s="21">
        <f t="shared" si="3"/>
        <v>27161</v>
      </c>
      <c r="V6" s="21">
        <f t="shared" si="3"/>
        <v>121.64</v>
      </c>
      <c r="W6" s="21">
        <f t="shared" si="3"/>
        <v>223.29</v>
      </c>
      <c r="X6" s="22">
        <f>IF(X7="",NA(),X7)</f>
        <v>116.11</v>
      </c>
      <c r="Y6" s="22">
        <f t="shared" ref="Y6:AG6" si="4">IF(Y7="",NA(),Y7)</f>
        <v>114.97</v>
      </c>
      <c r="Z6" s="22">
        <f t="shared" si="4"/>
        <v>115.82</v>
      </c>
      <c r="AA6" s="22">
        <f t="shared" si="4"/>
        <v>110.26</v>
      </c>
      <c r="AB6" s="22">
        <f t="shared" si="4"/>
        <v>106.89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360.5</v>
      </c>
      <c r="AU6" s="22">
        <f t="shared" ref="AU6:BC6" si="6">IF(AU7="",NA(),AU7)</f>
        <v>346.79</v>
      </c>
      <c r="AV6" s="22">
        <f t="shared" si="6"/>
        <v>312.66000000000003</v>
      </c>
      <c r="AW6" s="22">
        <f t="shared" si="6"/>
        <v>356.75</v>
      </c>
      <c r="AX6" s="22">
        <f t="shared" si="6"/>
        <v>341.51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368.11</v>
      </c>
      <c r="BF6" s="22">
        <f t="shared" ref="BF6:BN6" si="7">IF(BF7="",NA(),BF7)</f>
        <v>351.71</v>
      </c>
      <c r="BG6" s="22">
        <f t="shared" si="7"/>
        <v>342.86</v>
      </c>
      <c r="BH6" s="22">
        <f t="shared" si="7"/>
        <v>338.72</v>
      </c>
      <c r="BI6" s="22">
        <f t="shared" si="7"/>
        <v>351.36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115.77</v>
      </c>
      <c r="BQ6" s="22">
        <f t="shared" ref="BQ6:BY6" si="8">IF(BQ7="",NA(),BQ7)</f>
        <v>114.72</v>
      </c>
      <c r="BR6" s="22">
        <f t="shared" si="8"/>
        <v>115.84</v>
      </c>
      <c r="BS6" s="22">
        <f t="shared" si="8"/>
        <v>109.72</v>
      </c>
      <c r="BT6" s="22">
        <f t="shared" si="8"/>
        <v>105.65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194.63</v>
      </c>
      <c r="CB6" s="22">
        <f t="shared" ref="CB6:CJ6" si="9">IF(CB7="",NA(),CB7)</f>
        <v>196.14</v>
      </c>
      <c r="CC6" s="22">
        <f t="shared" si="9"/>
        <v>193.6</v>
      </c>
      <c r="CD6" s="22">
        <f t="shared" si="9"/>
        <v>204.33</v>
      </c>
      <c r="CE6" s="22">
        <f t="shared" si="9"/>
        <v>212.86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53.45</v>
      </c>
      <c r="CM6" s="22">
        <f t="shared" ref="CM6:CU6" si="10">IF(CM7="",NA(),CM7)</f>
        <v>55.18</v>
      </c>
      <c r="CN6" s="22">
        <f t="shared" si="10"/>
        <v>56.92</v>
      </c>
      <c r="CO6" s="22">
        <f t="shared" si="10"/>
        <v>56.55</v>
      </c>
      <c r="CP6" s="22">
        <f t="shared" si="10"/>
        <v>57.56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88.97</v>
      </c>
      <c r="CX6" s="22">
        <f t="shared" ref="CX6:DF6" si="11">IF(CX7="",NA(),CX7)</f>
        <v>85.79</v>
      </c>
      <c r="CY6" s="22">
        <f t="shared" si="11"/>
        <v>84.72</v>
      </c>
      <c r="CZ6" s="22">
        <f t="shared" si="11"/>
        <v>84.23</v>
      </c>
      <c r="DA6" s="22">
        <f t="shared" si="11"/>
        <v>81.849999999999994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51.04</v>
      </c>
      <c r="DI6" s="22">
        <f t="shared" ref="DI6:DQ6" si="12">IF(DI7="",NA(),DI7)</f>
        <v>52.4</v>
      </c>
      <c r="DJ6" s="22">
        <f t="shared" si="12"/>
        <v>53.07</v>
      </c>
      <c r="DK6" s="22">
        <f t="shared" si="12"/>
        <v>54.33</v>
      </c>
      <c r="DL6" s="22">
        <f t="shared" si="12"/>
        <v>54.68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2">
        <f>IF(DS7="",NA(),DS7)</f>
        <v>4.84</v>
      </c>
      <c r="DT6" s="22">
        <f t="shared" ref="DT6:EB6" si="13">IF(DT7="",NA(),DT7)</f>
        <v>5.28</v>
      </c>
      <c r="DU6" s="22">
        <f t="shared" si="13"/>
        <v>5.76</v>
      </c>
      <c r="DV6" s="22">
        <f t="shared" si="13"/>
        <v>6.53</v>
      </c>
      <c r="DW6" s="22">
        <f t="shared" si="13"/>
        <v>7.38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2">
        <f>IF(ED7="",NA(),ED7)</f>
        <v>0.09</v>
      </c>
      <c r="EE6" s="22">
        <f t="shared" ref="EE6:EM6" si="14">IF(EE7="",NA(),EE7)</f>
        <v>0.51</v>
      </c>
      <c r="EF6" s="22">
        <f t="shared" si="14"/>
        <v>0.13</v>
      </c>
      <c r="EG6" s="22">
        <f t="shared" si="14"/>
        <v>0.79</v>
      </c>
      <c r="EH6" s="22">
        <f t="shared" si="14"/>
        <v>0.85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83020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70.540000000000006</v>
      </c>
      <c r="P7" s="25">
        <v>88.11</v>
      </c>
      <c r="Q7" s="25">
        <v>4169</v>
      </c>
      <c r="R7" s="25">
        <v>31098</v>
      </c>
      <c r="S7" s="25">
        <v>121.58</v>
      </c>
      <c r="T7" s="25">
        <v>255.78</v>
      </c>
      <c r="U7" s="25">
        <v>27161</v>
      </c>
      <c r="V7" s="25">
        <v>121.64</v>
      </c>
      <c r="W7" s="25">
        <v>223.29</v>
      </c>
      <c r="X7" s="25">
        <v>116.11</v>
      </c>
      <c r="Y7" s="25">
        <v>114.97</v>
      </c>
      <c r="Z7" s="25">
        <v>115.82</v>
      </c>
      <c r="AA7" s="25">
        <v>110.26</v>
      </c>
      <c r="AB7" s="25">
        <v>106.89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360.5</v>
      </c>
      <c r="AU7" s="25">
        <v>346.79</v>
      </c>
      <c r="AV7" s="25">
        <v>312.66000000000003</v>
      </c>
      <c r="AW7" s="25">
        <v>356.75</v>
      </c>
      <c r="AX7" s="25">
        <v>341.51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368.11</v>
      </c>
      <c r="BF7" s="25">
        <v>351.71</v>
      </c>
      <c r="BG7" s="25">
        <v>342.86</v>
      </c>
      <c r="BH7" s="25">
        <v>338.72</v>
      </c>
      <c r="BI7" s="25">
        <v>351.36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115.77</v>
      </c>
      <c r="BQ7" s="25">
        <v>114.72</v>
      </c>
      <c r="BR7" s="25">
        <v>115.84</v>
      </c>
      <c r="BS7" s="25">
        <v>109.72</v>
      </c>
      <c r="BT7" s="25">
        <v>105.65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194.63</v>
      </c>
      <c r="CB7" s="25">
        <v>196.14</v>
      </c>
      <c r="CC7" s="25">
        <v>193.6</v>
      </c>
      <c r="CD7" s="25">
        <v>204.33</v>
      </c>
      <c r="CE7" s="25">
        <v>212.86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53.45</v>
      </c>
      <c r="CM7" s="25">
        <v>55.18</v>
      </c>
      <c r="CN7" s="25">
        <v>56.92</v>
      </c>
      <c r="CO7" s="25">
        <v>56.55</v>
      </c>
      <c r="CP7" s="25">
        <v>57.56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88.97</v>
      </c>
      <c r="CX7" s="25">
        <v>85.79</v>
      </c>
      <c r="CY7" s="25">
        <v>84.72</v>
      </c>
      <c r="CZ7" s="25">
        <v>84.23</v>
      </c>
      <c r="DA7" s="25">
        <v>81.849999999999994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51.04</v>
      </c>
      <c r="DI7" s="25">
        <v>52.4</v>
      </c>
      <c r="DJ7" s="25">
        <v>53.07</v>
      </c>
      <c r="DK7" s="25">
        <v>54.33</v>
      </c>
      <c r="DL7" s="25">
        <v>54.68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4.84</v>
      </c>
      <c r="DT7" s="25">
        <v>5.28</v>
      </c>
      <c r="DU7" s="25">
        <v>5.76</v>
      </c>
      <c r="DV7" s="25">
        <v>6.53</v>
      </c>
      <c r="DW7" s="25">
        <v>7.38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0.09</v>
      </c>
      <c r="EE7" s="25">
        <v>0.51</v>
      </c>
      <c r="EF7" s="25">
        <v>0.13</v>
      </c>
      <c r="EG7" s="25">
        <v>0.79</v>
      </c>
      <c r="EH7" s="25">
        <v>0.85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政策企画部情報システム課</cp:lastModifiedBy>
  <cp:lastPrinted>2024-02-22T01:02:18Z</cp:lastPrinted>
  <dcterms:created xsi:type="dcterms:W3CDTF">2023-12-05T00:50:15Z</dcterms:created>
  <dcterms:modified xsi:type="dcterms:W3CDTF">2024-02-22T01:02:37Z</dcterms:modified>
  <cp:category/>
</cp:coreProperties>
</file>