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25_土木管理部\02_下水道課\04_業務係\10  調査・報告\R5\20240118_0912Fw：経営比較分析表 【茨城県大容量ファイル交換システム】ファイルがアップロードされました。【ID：0001261～\経営比較分析表\02_各課回答\下水道課\"/>
    </mc:Choice>
  </mc:AlternateContent>
  <xr:revisionPtr revIDLastSave="0" documentId="13_ncr:1_{FBB66ADD-B967-4534-8B35-60B2FF685DB5}" xr6:coauthVersionLast="47" xr6:coauthVersionMax="47" xr10:uidLastSave="{00000000-0000-0000-0000-000000000000}"/>
  <workbookProtection workbookAlgorithmName="SHA-512" workbookHashValue="YXhv7v1XOTLEKR8++sYKAA4dyWAOFk2uh6WQrfVK3F4bmVPZowoRqPI37GNXADR9VJI4O1HcHD8osMshfwPKvQ==" workbookSaltValue="uIKrWViSNAdSgl7CA3/gk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<sst xmlns="http://schemas.openxmlformats.org/spreadsheetml/2006/main" count="253" uniqueCount="116">
  <si>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</si>
  <si>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</si>
  <si>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</si>
  <si>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</si>
  <si>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</si>
  <si>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</si>
  <si>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</si>
  <si>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</si>
  <si>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</si>
  <si>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</si>
  <si>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</si>
  <si>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</si>
  <si>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</si>
  <si>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</si>
  <si>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</si>
  <si>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</si>
  <si>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</si>
  <si>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</si>
  <si>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</si>
  <si>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</si>
  <si>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</si>
  <si>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</si>
  <si>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</si>
  <si>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</si>
  <si>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</si>
  <si>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</si>
  <si>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</si>
  <si>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</si>
  <si>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</si>
  <si>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</si>
  <si>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</si>
  <si>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</si>
  <si>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</si>
  <si>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</si>
  <si>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</si>
  <si>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</si>
  <si>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</si>
  <si>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</si>
  <si>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</si>
  <si>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</si>
  <si>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</si>
  <si>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</si>
  <si>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</si>
  <si>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</si>
  <si>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</si>
  <si>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</si>
  <si>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</si>
  <si>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</si>
  <si>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</si>
  <si>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</si>
  <si>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</si>
  <si>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</si>
  <si>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</si>
  <si>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</si>
  <si>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</si>
  <si>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</si>
  <si>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</si>
  <si>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</si>
  <si>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</si>
  <si>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</si>
  <si>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</si>
  <si>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</si>
  <si>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</si>
  <si>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</si>
  <si>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</si>
  <si>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</si>
  <si>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</si>
  <si>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</si>
  <si>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</si>
  <si>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</si>
  <si>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</si>
  <si>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</si>
  <si>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</si>
  <si>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</si>
  <si>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</si>
  <si>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</si>
  <si>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</si>
  <si>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</si>
  <si>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</si>
  <si>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</si>
  <si>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</si>
  <si>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</si>
  <si>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</si>
  <si>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</si>
  <si>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</si>
  <si>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</si>
  <si>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</si>
  <si>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</si>
  <si>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</si>
  <si>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</si>
  <si>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</si>
  <si>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</si>
  <si>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</si>
  <si>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</si>
  <si>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</si>
  <si>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</si>
  <si>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</si>
  <si>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</si>
  <si>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</si>
  <si>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</si>
  <si>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</si>
  <si>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</si>
  <si>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</si>
  <si>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</si>
  <si>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</si>
  <si>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</si>
  <si>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</si>
  <si>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</si>
  <si>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</si>
  <si>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</si>
  <si>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</si>
  <si>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</si>
  <si>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</si>
  <si>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1. 経営の健全性・効率性について
下水道事業は、「独立採算制の原則」と「雨水公費・汚水私費の原則」が適用される。しかし当市では指標が表すように、多額の一般会計繰入金が投入されることにより収支を均衡させている。一般会計繰入金に依存した経営を改善する必要がある。
水洗化率が低いため、下水道の接続推進を一層強化し水洗化率を向上させるとともに、今後の維持管理費の費用を考慮し、下水処理施設の統廃合を検討していく必要がある。また、１か月20㎥当たり使用料単価が150円/㎥(税抜)を下回っており、下水道使用料についても見直しを検討する必要がある。
2. 老朽化の状況について
今後ストックマネジメント計画に基づき、管渠を含めた施設全体の改築・更新を計画的に実施する。また、優先順位付けを行い、施設の点検・調査、修繕・改善を実施し、施設管理を最適化していく。</t>
    <rPh sb="47" eb="49">
      <t>ゲンソク</t>
    </rPh>
    <rPh sb="60" eb="62">
      <t>トウシ</t>
    </rPh>
    <rPh sb="64" eb="66">
      <t>シヒョウ</t>
    </rPh>
    <rPh sb="67" eb="68">
      <t>アラワ</t>
    </rPh>
    <rPh sb="73" eb="75">
      <t>タガク</t>
    </rPh>
    <rPh sb="76" eb="78">
      <t>イッパン</t>
    </rPh>
    <rPh sb="78" eb="80">
      <t>カイケイ</t>
    </rPh>
    <rPh sb="80" eb="82">
      <t>クリイレ</t>
    </rPh>
    <rPh sb="82" eb="83">
      <t>キン</t>
    </rPh>
    <rPh sb="84" eb="86">
      <t>トウニュウ</t>
    </rPh>
    <rPh sb="94" eb="96">
      <t>シュウシ</t>
    </rPh>
    <rPh sb="97" eb="99">
      <t>キンコウ</t>
    </rPh>
    <rPh sb="105" eb="107">
      <t>イッパン</t>
    </rPh>
    <rPh sb="107" eb="109">
      <t>カイケイ</t>
    </rPh>
    <rPh sb="109" eb="111">
      <t>クリイレ</t>
    </rPh>
    <rPh sb="111" eb="112">
      <t>キン</t>
    </rPh>
    <rPh sb="113" eb="115">
      <t>イゾン</t>
    </rPh>
    <rPh sb="117" eb="119">
      <t>ケイエイ</t>
    </rPh>
    <rPh sb="120" eb="122">
      <t>カイゼン</t>
    </rPh>
    <rPh sb="124" eb="126">
      <t>ヒツヨウ</t>
    </rPh>
    <rPh sb="131" eb="134">
      <t>スイセンカ</t>
    </rPh>
    <rPh sb="134" eb="135">
      <t>リツ</t>
    </rPh>
    <rPh sb="136" eb="137">
      <t>ヒク</t>
    </rPh>
    <rPh sb="141" eb="144">
      <t>ゲスイドウ</t>
    </rPh>
    <rPh sb="145" eb="147">
      <t>セツゾク</t>
    </rPh>
    <rPh sb="147" eb="149">
      <t>スイシン</t>
    </rPh>
    <rPh sb="150" eb="152">
      <t>イッソウ</t>
    </rPh>
    <rPh sb="152" eb="154">
      <t>キョウカ</t>
    </rPh>
    <rPh sb="155" eb="158">
      <t>スイセンカ</t>
    </rPh>
    <rPh sb="158" eb="159">
      <t>リツ</t>
    </rPh>
    <rPh sb="160" eb="162">
      <t>コウジョウ</t>
    </rPh>
    <rPh sb="170" eb="172">
      <t>コンゴ</t>
    </rPh>
    <rPh sb="173" eb="175">
      <t>イジ</t>
    </rPh>
    <rPh sb="175" eb="177">
      <t>カンリ</t>
    </rPh>
    <rPh sb="177" eb="178">
      <t>ヒ</t>
    </rPh>
    <rPh sb="179" eb="181">
      <t>ヒヨウ</t>
    </rPh>
    <rPh sb="182" eb="184">
      <t>コウリョ</t>
    </rPh>
    <rPh sb="186" eb="188">
      <t>ゲスイ</t>
    </rPh>
    <rPh sb="188" eb="190">
      <t>ショリ</t>
    </rPh>
    <rPh sb="190" eb="192">
      <t>シセツ</t>
    </rPh>
    <rPh sb="193" eb="196">
      <t>トウハイゴウ</t>
    </rPh>
    <rPh sb="197" eb="199">
      <t>ケントウ</t>
    </rPh>
    <rPh sb="203" eb="205">
      <t>ヒツヨウ</t>
    </rPh>
    <rPh sb="214" eb="215">
      <t>ゲツ</t>
    </rPh>
    <rPh sb="218" eb="219">
      <t>ア</t>
    </rPh>
    <rPh sb="221" eb="224">
      <t>シヨウリョウ</t>
    </rPh>
    <rPh sb="224" eb="226">
      <t>タンカ</t>
    </rPh>
    <rPh sb="230" eb="231">
      <t>エン</t>
    </rPh>
    <rPh sb="234" eb="235">
      <t>ゼイ</t>
    </rPh>
    <rPh sb="235" eb="236">
      <t>ヌ</t>
    </rPh>
    <rPh sb="238" eb="240">
      <t>シタマワ</t>
    </rPh>
    <rPh sb="245" eb="248">
      <t>ゲスイドウ</t>
    </rPh>
    <rPh sb="248" eb="251">
      <t>シヨウリョウ</t>
    </rPh>
    <rPh sb="256" eb="258">
      <t>ミナオ</t>
    </rPh>
    <rPh sb="260" eb="262">
      <t>ケントウ</t>
    </rPh>
    <rPh sb="264" eb="266">
      <t>ヒツヨウ</t>
    </rPh>
    <rPh sb="285" eb="287">
      <t>コンゴ</t>
    </rPh>
    <rPh sb="297" eb="299">
      <t>ケイカク</t>
    </rPh>
    <rPh sb="300" eb="301">
      <t>モト</t>
    </rPh>
    <rPh sb="304" eb="306">
      <t>カンキョ</t>
    </rPh>
    <rPh sb="307" eb="308">
      <t>フク</t>
    </rPh>
    <rPh sb="310" eb="312">
      <t>シセツ</t>
    </rPh>
    <rPh sb="312" eb="314">
      <t>ゼンタイ</t>
    </rPh>
    <rPh sb="315" eb="317">
      <t>カイチク</t>
    </rPh>
    <rPh sb="318" eb="320">
      <t>コウシン</t>
    </rPh>
    <rPh sb="321" eb="324">
      <t>ケイカクテキ</t>
    </rPh>
    <rPh sb="325" eb="327">
      <t>ジッシ</t>
    </rPh>
    <phoneticPr fontId="4"/>
  </si>
  <si>
    <t>①について100％を上回っているが、主要因は一般会計繰入金による収入である。また費用を収益が上回った部分の大部分が、企業債償還金などの資本的支出の補填財源として利用されているため、内部留保資金が少ない。人口減少による使用料収入の減少や修繕費の増加が見込まれるため対策を行う必要がある。
②0％であるが収支ギャップ部分について一般会計繰入金に依存しているためである。
③①のとおり、利益の大部分が補填財源として使用され流出してしまっている。そのため内部留保資金が少なく、100％を下回っており短期的な支払能力が確保できていない。
④全額一般会計繰入金に依存する形となっているため0%となっている。
⑤⑥について。経費を使用料で賄えていない。賄えていない部分については一般会計繰入金が充当されている。水洗化率を向上させ有収水量を増加、また施設の統廃合などの汚水処理費を減らす方法を検討し、一般会計の依存から脱却する必要がある。
⑦類似団体平均より低い結果となっている。人口減少や水洗化率が低いことが要因として挙げられる。接続の推進や処理施設の統廃合等を行い施設利用率を向上させる必要がある。
⑧類似団体平均より低い値となっている。当市は高齢者世帯の割合が大きく、下水道に接続するための宅内配管工事を積極的に行えていないことが考えれる。未接続の方々への普及啓発活動を行うことが必要である。</t>
    <rPh sb="10" eb="12">
      <t>ウワマワ</t>
    </rPh>
    <rPh sb="18" eb="21">
      <t>シュヨウイン</t>
    </rPh>
    <rPh sb="22" eb="24">
      <t>イッパン</t>
    </rPh>
    <rPh sb="24" eb="26">
      <t>カイケイ</t>
    </rPh>
    <rPh sb="26" eb="28">
      <t>クリイレ</t>
    </rPh>
    <rPh sb="28" eb="29">
      <t>キン</t>
    </rPh>
    <rPh sb="32" eb="34">
      <t>シュウニュウ</t>
    </rPh>
    <rPh sb="40" eb="42">
      <t>ヒヨウ</t>
    </rPh>
    <rPh sb="43" eb="45">
      <t>シュウエキ</t>
    </rPh>
    <rPh sb="46" eb="48">
      <t>ウワマワ</t>
    </rPh>
    <rPh sb="50" eb="52">
      <t>ブブン</t>
    </rPh>
    <rPh sb="53" eb="56">
      <t>ダイブブン</t>
    </rPh>
    <rPh sb="58" eb="60">
      <t>キギョウ</t>
    </rPh>
    <rPh sb="60" eb="61">
      <t>サイ</t>
    </rPh>
    <rPh sb="61" eb="63">
      <t>ショウカン</t>
    </rPh>
    <rPh sb="63" eb="64">
      <t>キン</t>
    </rPh>
    <rPh sb="67" eb="70">
      <t>シホンテキ</t>
    </rPh>
    <rPh sb="70" eb="72">
      <t>シシュツ</t>
    </rPh>
    <rPh sb="73" eb="75">
      <t>ホテン</t>
    </rPh>
    <rPh sb="75" eb="77">
      <t>ザイゲン</t>
    </rPh>
    <rPh sb="80" eb="82">
      <t>リヨウ</t>
    </rPh>
    <rPh sb="90" eb="92">
      <t>ナイブ</t>
    </rPh>
    <rPh sb="92" eb="94">
      <t>リュウホ</t>
    </rPh>
    <rPh sb="94" eb="96">
      <t>シキン</t>
    </rPh>
    <rPh sb="97" eb="98">
      <t>スク</t>
    </rPh>
    <rPh sb="101" eb="103">
      <t>ジンコウ</t>
    </rPh>
    <rPh sb="103" eb="105">
      <t>ゲンショウ</t>
    </rPh>
    <rPh sb="108" eb="111">
      <t>シヨウリョウ</t>
    </rPh>
    <rPh sb="111" eb="113">
      <t>シュウニュウ</t>
    </rPh>
    <rPh sb="114" eb="116">
      <t>ゲンショウ</t>
    </rPh>
    <rPh sb="117" eb="119">
      <t>シュウゼン</t>
    </rPh>
    <rPh sb="119" eb="120">
      <t>ヒ</t>
    </rPh>
    <rPh sb="121" eb="123">
      <t>ゾウカ</t>
    </rPh>
    <rPh sb="124" eb="126">
      <t>ミコ</t>
    </rPh>
    <rPh sb="131" eb="133">
      <t>タイサク</t>
    </rPh>
    <rPh sb="134" eb="135">
      <t>オコナ</t>
    </rPh>
    <rPh sb="136" eb="138">
      <t>ヒツヨウ</t>
    </rPh>
    <rPh sb="150" eb="152">
      <t>シュウシ</t>
    </rPh>
    <rPh sb="156" eb="158">
      <t>ブブン</t>
    </rPh>
    <rPh sb="162" eb="164">
      <t>イッパン</t>
    </rPh>
    <rPh sb="164" eb="166">
      <t>カイケイ</t>
    </rPh>
    <rPh sb="166" eb="168">
      <t>クリイレ</t>
    </rPh>
    <rPh sb="168" eb="169">
      <t>キン</t>
    </rPh>
    <rPh sb="170" eb="172">
      <t>イゾン</t>
    </rPh>
    <rPh sb="190" eb="192">
      <t>リエキ</t>
    </rPh>
    <rPh sb="193" eb="196">
      <t>ダイブブン</t>
    </rPh>
    <rPh sb="204" eb="206">
      <t>シヨウ</t>
    </rPh>
    <rPh sb="223" eb="225">
      <t>ナイブ</t>
    </rPh>
    <rPh sb="225" eb="227">
      <t>リュウホ</t>
    </rPh>
    <rPh sb="227" eb="229">
      <t>シキン</t>
    </rPh>
    <rPh sb="230" eb="231">
      <t>スク</t>
    </rPh>
    <rPh sb="239" eb="241">
      <t>シタマワ</t>
    </rPh>
    <rPh sb="245" eb="248">
      <t>タンキテキ</t>
    </rPh>
    <rPh sb="249" eb="251">
      <t>シハライ</t>
    </rPh>
    <rPh sb="251" eb="253">
      <t>ノウリョク</t>
    </rPh>
    <rPh sb="254" eb="256">
      <t>カクホ</t>
    </rPh>
    <rPh sb="265" eb="267">
      <t>ゼンガク</t>
    </rPh>
    <rPh sb="267" eb="269">
      <t>イッパン</t>
    </rPh>
    <rPh sb="269" eb="271">
      <t>カイケイ</t>
    </rPh>
    <rPh sb="271" eb="273">
      <t>クリイレ</t>
    </rPh>
    <rPh sb="273" eb="274">
      <t>キン</t>
    </rPh>
    <rPh sb="275" eb="277">
      <t>イゾン</t>
    </rPh>
    <rPh sb="279" eb="280">
      <t>カタチ</t>
    </rPh>
    <rPh sb="305" eb="307">
      <t>ケイヒ</t>
    </rPh>
    <rPh sb="308" eb="311">
      <t>シヨウリョウ</t>
    </rPh>
    <rPh sb="312" eb="313">
      <t>マカナ</t>
    </rPh>
    <rPh sb="319" eb="320">
      <t>マカナ</t>
    </rPh>
    <rPh sb="325" eb="327">
      <t>ブブン</t>
    </rPh>
    <rPh sb="332" eb="334">
      <t>イッパン</t>
    </rPh>
    <rPh sb="334" eb="336">
      <t>カイケイ</t>
    </rPh>
    <rPh sb="336" eb="338">
      <t>クリイレ</t>
    </rPh>
    <rPh sb="338" eb="339">
      <t>キン</t>
    </rPh>
    <rPh sb="340" eb="342">
      <t>ジュウトウ</t>
    </rPh>
    <rPh sb="348" eb="351">
      <t>スイセンカ</t>
    </rPh>
    <rPh sb="351" eb="352">
      <t>リツ</t>
    </rPh>
    <rPh sb="353" eb="355">
      <t>コウジョウ</t>
    </rPh>
    <rPh sb="357" eb="359">
      <t>ユウシュウ</t>
    </rPh>
    <rPh sb="359" eb="361">
      <t>スイリョウ</t>
    </rPh>
    <rPh sb="362" eb="364">
      <t>ゾウカ</t>
    </rPh>
    <rPh sb="376" eb="378">
      <t>オスイ</t>
    </rPh>
    <rPh sb="378" eb="380">
      <t>ショリ</t>
    </rPh>
    <rPh sb="380" eb="381">
      <t>ヒ</t>
    </rPh>
    <rPh sb="382" eb="383">
      <t>ヘ</t>
    </rPh>
    <rPh sb="385" eb="387">
      <t>ホウホウ</t>
    </rPh>
    <rPh sb="388" eb="390">
      <t>ケントウ</t>
    </rPh>
    <rPh sb="392" eb="394">
      <t>イッパン</t>
    </rPh>
    <rPh sb="394" eb="396">
      <t>カイケイ</t>
    </rPh>
    <rPh sb="397" eb="399">
      <t>イゾン</t>
    </rPh>
    <rPh sb="401" eb="403">
      <t>ダッキャク</t>
    </rPh>
    <rPh sb="405" eb="407">
      <t>ヒツヨウ</t>
    </rPh>
    <rPh sb="421" eb="422">
      <t>ヒク</t>
    </rPh>
    <rPh sb="432" eb="434">
      <t>ジンコウ</t>
    </rPh>
    <rPh sb="434" eb="436">
      <t>ゲンショウ</t>
    </rPh>
    <rPh sb="437" eb="440">
      <t>スイセンカ</t>
    </rPh>
    <rPh sb="440" eb="441">
      <t>リツ</t>
    </rPh>
    <rPh sb="442" eb="443">
      <t>ヒク</t>
    </rPh>
    <rPh sb="447" eb="449">
      <t>ヨウイン</t>
    </rPh>
    <rPh sb="452" eb="453">
      <t>ア</t>
    </rPh>
    <rPh sb="458" eb="460">
      <t>セツゾク</t>
    </rPh>
    <rPh sb="461" eb="463">
      <t>スイシン</t>
    </rPh>
    <rPh sb="464" eb="466">
      <t>ショリ</t>
    </rPh>
    <rPh sb="466" eb="468">
      <t>シセツ</t>
    </rPh>
    <rPh sb="469" eb="472">
      <t>トウハイゴウ</t>
    </rPh>
    <rPh sb="472" eb="473">
      <t>トウ</t>
    </rPh>
    <rPh sb="474" eb="475">
      <t>オコナ</t>
    </rPh>
    <rPh sb="476" eb="478">
      <t>シセツ</t>
    </rPh>
    <rPh sb="478" eb="480">
      <t>リヨウ</t>
    </rPh>
    <rPh sb="480" eb="481">
      <t>リツ</t>
    </rPh>
    <rPh sb="482" eb="484">
      <t>コウジョウ</t>
    </rPh>
    <rPh sb="487" eb="489">
      <t>ヒツヨウ</t>
    </rPh>
    <rPh sb="495" eb="497">
      <t>ルイジ</t>
    </rPh>
    <rPh sb="497" eb="499">
      <t>ダンタイ</t>
    </rPh>
    <rPh sb="499" eb="501">
      <t>ヘイキン</t>
    </rPh>
    <rPh sb="503" eb="504">
      <t>ヒク</t>
    </rPh>
    <rPh sb="505" eb="506">
      <t>アタイ</t>
    </rPh>
    <rPh sb="513" eb="515">
      <t>トウシ</t>
    </rPh>
    <rPh sb="516" eb="519">
      <t>コウレイシャ</t>
    </rPh>
    <rPh sb="519" eb="521">
      <t>セタイ</t>
    </rPh>
    <rPh sb="522" eb="524">
      <t>ワリアイ</t>
    </rPh>
    <rPh sb="525" eb="526">
      <t>オオ</t>
    </rPh>
    <rPh sb="529" eb="532">
      <t>ゲスイドウ</t>
    </rPh>
    <rPh sb="533" eb="535">
      <t>セツゾク</t>
    </rPh>
    <rPh sb="540" eb="541">
      <t>タク</t>
    </rPh>
    <rPh sb="541" eb="542">
      <t>ナイ</t>
    </rPh>
    <rPh sb="542" eb="544">
      <t>ハイカン</t>
    </rPh>
    <rPh sb="544" eb="546">
      <t>コウジ</t>
    </rPh>
    <rPh sb="547" eb="550">
      <t>セッキョクテキ</t>
    </rPh>
    <rPh sb="551" eb="552">
      <t>オコナ</t>
    </rPh>
    <rPh sb="560" eb="561">
      <t>カンガ</t>
    </rPh>
    <rPh sb="565" eb="568">
      <t>ミセツゾク</t>
    </rPh>
    <rPh sb="569" eb="571">
      <t>カタガタ</t>
    </rPh>
    <rPh sb="580" eb="581">
      <t>オコナ</t>
    </rPh>
    <rPh sb="585" eb="587">
      <t>ヒツヨウ</t>
    </rPh>
    <phoneticPr fontId="4"/>
  </si>
  <si>
    <t>①当市は法適用の際に、固定資産取得価額と減価償却累計額を引継ぐ形で帳簿価額としている。法適用の原則的な引継方法は当市の計上方法と別で、資産取得時から減価償却が行われてきたものとして算定した資産の帳簿価額が取得価格として計上される。そのため原則的方法の場合、法適用時には減価償却累計額がゼロで計算される。よって類似団体の数値より高い数値となっている。
　管渠については、更新時期は到来していない。処理場内の機械などについては一部、法定耐用年数が経過したものもあるため更新が発生している。今後も法定耐用年数が到来するものが多数あるため、更新財源を確保する必要がある。
②③については管渠の耐用年数が到来しているものがないためゼロとなっている。後々の改築に備え財源の確保を行う必要がある。</t>
    <rPh sb="1" eb="3">
      <t>トウシ</t>
    </rPh>
    <rPh sb="4" eb="5">
      <t>ホウ</t>
    </rPh>
    <rPh sb="5" eb="7">
      <t>テキヨウ</t>
    </rPh>
    <rPh sb="8" eb="9">
      <t>サイ</t>
    </rPh>
    <rPh sb="11" eb="13">
      <t>コテイ</t>
    </rPh>
    <rPh sb="13" eb="15">
      <t>シサン</t>
    </rPh>
    <rPh sb="15" eb="17">
      <t>シュトク</t>
    </rPh>
    <rPh sb="17" eb="19">
      <t>カガク</t>
    </rPh>
    <rPh sb="20" eb="22">
      <t>ゲンカ</t>
    </rPh>
    <rPh sb="22" eb="24">
      <t>ショウキャク</t>
    </rPh>
    <rPh sb="24" eb="27">
      <t>ルイケイガク</t>
    </rPh>
    <rPh sb="28" eb="30">
      <t>ヒキツ</t>
    </rPh>
    <rPh sb="31" eb="32">
      <t>カタチ</t>
    </rPh>
    <rPh sb="43" eb="44">
      <t>ホウ</t>
    </rPh>
    <rPh sb="44" eb="46">
      <t>テキヨウ</t>
    </rPh>
    <rPh sb="47" eb="49">
      <t>ゲンソク</t>
    </rPh>
    <rPh sb="49" eb="50">
      <t>テキ</t>
    </rPh>
    <rPh sb="51" eb="53">
      <t>ヒキツギ</t>
    </rPh>
    <rPh sb="53" eb="55">
      <t>ホウホウ</t>
    </rPh>
    <rPh sb="56" eb="58">
      <t>トウシ</t>
    </rPh>
    <rPh sb="59" eb="61">
      <t>ケイジョウ</t>
    </rPh>
    <rPh sb="61" eb="63">
      <t>ホウホウ</t>
    </rPh>
    <rPh sb="64" eb="65">
      <t>ベツ</t>
    </rPh>
    <rPh sb="67" eb="69">
      <t>シサン</t>
    </rPh>
    <rPh sb="69" eb="71">
      <t>シュトク</t>
    </rPh>
    <rPh sb="71" eb="72">
      <t>ジ</t>
    </rPh>
    <rPh sb="74" eb="76">
      <t>ゲンカ</t>
    </rPh>
    <rPh sb="76" eb="78">
      <t>ショウキャク</t>
    </rPh>
    <rPh sb="79" eb="80">
      <t>オコナ</t>
    </rPh>
    <rPh sb="90" eb="92">
      <t>サンテイ</t>
    </rPh>
    <rPh sb="94" eb="96">
      <t>シサン</t>
    </rPh>
    <rPh sb="97" eb="99">
      <t>チョウボ</t>
    </rPh>
    <rPh sb="99" eb="101">
      <t>カガク</t>
    </rPh>
    <rPh sb="102" eb="104">
      <t>シュトク</t>
    </rPh>
    <rPh sb="104" eb="106">
      <t>カカク</t>
    </rPh>
    <rPh sb="109" eb="111">
      <t>ケイジョウ</t>
    </rPh>
    <rPh sb="119" eb="122">
      <t>ゲンソクテキ</t>
    </rPh>
    <rPh sb="122" eb="124">
      <t>ホウホウ</t>
    </rPh>
    <rPh sb="125" eb="127">
      <t>バアイ</t>
    </rPh>
    <rPh sb="128" eb="129">
      <t>ホウ</t>
    </rPh>
    <rPh sb="129" eb="131">
      <t>テキヨウ</t>
    </rPh>
    <rPh sb="131" eb="132">
      <t>ジ</t>
    </rPh>
    <rPh sb="134" eb="136">
      <t>ゲンカ</t>
    </rPh>
    <rPh sb="136" eb="138">
      <t>ショウキャク</t>
    </rPh>
    <rPh sb="138" eb="140">
      <t>ルイケイ</t>
    </rPh>
    <rPh sb="140" eb="141">
      <t>ガク</t>
    </rPh>
    <rPh sb="145" eb="147">
      <t>ケイサン</t>
    </rPh>
    <rPh sb="154" eb="156">
      <t>ルイジ</t>
    </rPh>
    <rPh sb="156" eb="158">
      <t>ダンタイ</t>
    </rPh>
    <rPh sb="159" eb="161">
      <t>スウチ</t>
    </rPh>
    <rPh sb="163" eb="164">
      <t>タカ</t>
    </rPh>
    <rPh sb="165" eb="167">
      <t>スウチ</t>
    </rPh>
    <rPh sb="176" eb="178">
      <t>カンキョ</t>
    </rPh>
    <rPh sb="184" eb="186">
      <t>コウシン</t>
    </rPh>
    <rPh sb="186" eb="188">
      <t>ジキ</t>
    </rPh>
    <rPh sb="189" eb="191">
      <t>トウライ</t>
    </rPh>
    <rPh sb="197" eb="200">
      <t>ショリジョウ</t>
    </rPh>
    <rPh sb="200" eb="201">
      <t>ナイ</t>
    </rPh>
    <rPh sb="202" eb="204">
      <t>キカイ</t>
    </rPh>
    <rPh sb="211" eb="213">
      <t>イチブ</t>
    </rPh>
    <rPh sb="214" eb="216">
      <t>ホウテイ</t>
    </rPh>
    <rPh sb="216" eb="218">
      <t>タイヨウ</t>
    </rPh>
    <rPh sb="218" eb="220">
      <t>ネンスウ</t>
    </rPh>
    <rPh sb="221" eb="223">
      <t>ケイカ</t>
    </rPh>
    <rPh sb="232" eb="234">
      <t>コウシン</t>
    </rPh>
    <rPh sb="235" eb="237">
      <t>ハッセイ</t>
    </rPh>
    <rPh sb="242" eb="244">
      <t>コンゴ</t>
    </rPh>
    <rPh sb="245" eb="247">
      <t>ホウテイ</t>
    </rPh>
    <rPh sb="247" eb="249">
      <t>タイヨウ</t>
    </rPh>
    <rPh sb="249" eb="251">
      <t>ネンスウ</t>
    </rPh>
    <rPh sb="252" eb="254">
      <t>トウライ</t>
    </rPh>
    <rPh sb="259" eb="261">
      <t>タスウ</t>
    </rPh>
    <rPh sb="266" eb="268">
      <t>コウシン</t>
    </rPh>
    <rPh sb="268" eb="270">
      <t>ザイゲン</t>
    </rPh>
    <rPh sb="271" eb="273">
      <t>カクホ</t>
    </rPh>
    <rPh sb="275" eb="277">
      <t>ヒツヨウ</t>
    </rPh>
    <rPh sb="289" eb="291">
      <t>カンキョ</t>
    </rPh>
    <rPh sb="292" eb="294">
      <t>タイヨウ</t>
    </rPh>
    <rPh sb="294" eb="296">
      <t>ネンスウ</t>
    </rPh>
    <rPh sb="297" eb="299">
      <t>トウライ</t>
    </rPh>
    <rPh sb="319" eb="321">
      <t>ノチノチ</t>
    </rPh>
    <rPh sb="322" eb="324">
      <t>カイチク</t>
    </rPh>
    <rPh sb="325" eb="326">
      <t>ソナ</t>
    </rPh>
    <rPh sb="327" eb="329">
      <t>ザイゲン</t>
    </rPh>
    <rPh sb="330" eb="332">
      <t>カクホ</t>
    </rPh>
    <rPh sb="333" eb="334">
      <t>オコナ</t>
    </rPh>
    <rPh sb="335" eb="3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</si>
</sst>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C57-4262-A903-6472836E5A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0.32</c:v>
                </c:pt>
                <c:pt idx="3">
                  <c:v>0.1</c:v>
                </c:pt>
                <c:pt idx="4">
                  <c:v>0.09</c:v>
                </c:pt>
              </c:numCache>
            </c:numRef>
          </c:val>
          <c:smooth val="0"/>
          <c:extLst>
            <c:ext xmlns:c16="http://schemas.microsoft.com/office/drawing/2014/chart" uri="{C3380CC4-5D6E-409C-BE32-E72D297353CC}">
              <c16:uniqueId val="{00000001-DC57-4262-A903-6472836E5A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28.93</c:v>
                </c:pt>
                <c:pt idx="2">
                  <c:v>24.35</c:v>
                </c:pt>
                <c:pt idx="3">
                  <c:v>27.54</c:v>
                </c:pt>
                <c:pt idx="4">
                  <c:v>27</c:v>
                </c:pt>
              </c:numCache>
            </c:numRef>
          </c:val>
          <c:extLst>
            <c:ext xmlns:c16="http://schemas.microsoft.com/office/drawing/2014/chart" uri="{C3380CC4-5D6E-409C-BE32-E72D297353CC}">
              <c16:uniqueId val="{00000000-15DF-4164-96DD-64E82CD534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49.27</c:v>
                </c:pt>
                <c:pt idx="2">
                  <c:v>49.47</c:v>
                </c:pt>
                <c:pt idx="3">
                  <c:v>48.19</c:v>
                </c:pt>
                <c:pt idx="4">
                  <c:v>47.32</c:v>
                </c:pt>
              </c:numCache>
            </c:numRef>
          </c:val>
          <c:smooth val="0"/>
          <c:extLst>
            <c:ext xmlns:c16="http://schemas.microsoft.com/office/drawing/2014/chart" uri="{C3380CC4-5D6E-409C-BE32-E72D297353CC}">
              <c16:uniqueId val="{00000001-15DF-4164-96DD-64E82CD534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59.7</c:v>
                </c:pt>
                <c:pt idx="2">
                  <c:v>50.91</c:v>
                </c:pt>
                <c:pt idx="3">
                  <c:v>56.02</c:v>
                </c:pt>
                <c:pt idx="4">
                  <c:v>56.93</c:v>
                </c:pt>
              </c:numCache>
            </c:numRef>
          </c:val>
          <c:extLst>
            <c:ext xmlns:c16="http://schemas.microsoft.com/office/drawing/2014/chart" uri="{C3380CC4-5D6E-409C-BE32-E72D297353CC}">
              <c16:uniqueId val="{00000000-FA4C-4B44-8013-2DB6DA9794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83.16</c:v>
                </c:pt>
                <c:pt idx="2">
                  <c:v>82.06</c:v>
                </c:pt>
                <c:pt idx="3">
                  <c:v>82.26</c:v>
                </c:pt>
                <c:pt idx="4">
                  <c:v>81.33</c:v>
                </c:pt>
              </c:numCache>
            </c:numRef>
          </c:val>
          <c:smooth val="0"/>
          <c:extLst>
            <c:ext xmlns:c16="http://schemas.microsoft.com/office/drawing/2014/chart" uri="{C3380CC4-5D6E-409C-BE32-E72D297353CC}">
              <c16:uniqueId val="{00000001-FA4C-4B44-8013-2DB6DA9794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135.72999999999999</c:v>
                </c:pt>
                <c:pt idx="2">
                  <c:v>128.4</c:v>
                </c:pt>
                <c:pt idx="3">
                  <c:v>121.03</c:v>
                </c:pt>
                <c:pt idx="4">
                  <c:v>125.67</c:v>
                </c:pt>
              </c:numCache>
            </c:numRef>
          </c:val>
          <c:extLst>
            <c:ext xmlns:c16="http://schemas.microsoft.com/office/drawing/2014/chart" uri="{C3380CC4-5D6E-409C-BE32-E72D297353CC}">
              <c16:uniqueId val="{00000000-F8EC-40A4-ABD5-F6D0EF6003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109.21</c:v>
                </c:pt>
                <c:pt idx="2">
                  <c:v>107.81</c:v>
                </c:pt>
                <c:pt idx="3">
                  <c:v>107.54</c:v>
                </c:pt>
                <c:pt idx="4">
                  <c:v>107.19</c:v>
                </c:pt>
              </c:numCache>
            </c:numRef>
          </c:val>
          <c:smooth val="0"/>
          <c:extLst>
            <c:ext xmlns:c16="http://schemas.microsoft.com/office/drawing/2014/chart" uri="{C3380CC4-5D6E-409C-BE32-E72D297353CC}">
              <c16:uniqueId val="{00000001-F8EC-40A4-ABD5-F6D0EF6003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29.07</c:v>
                </c:pt>
                <c:pt idx="2">
                  <c:v>31.07</c:v>
                </c:pt>
                <c:pt idx="3">
                  <c:v>33.1</c:v>
                </c:pt>
                <c:pt idx="4">
                  <c:v>35.049999999999997</c:v>
                </c:pt>
              </c:numCache>
            </c:numRef>
          </c:val>
          <c:extLst>
            <c:ext xmlns:c16="http://schemas.microsoft.com/office/drawing/2014/chart" uri="{C3380CC4-5D6E-409C-BE32-E72D297353CC}">
              <c16:uniqueId val="{00000000-2AC9-46B2-B9AF-67249FF9CE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c:v>
                </c:pt>
                <c:pt idx="2">
                  <c:v>19.93</c:v>
                </c:pt>
                <c:pt idx="3">
                  <c:v>21.94</c:v>
                </c:pt>
                <c:pt idx="4">
                  <c:v>22.89</c:v>
                </c:pt>
              </c:numCache>
            </c:numRef>
          </c:val>
          <c:smooth val="0"/>
          <c:extLst>
            <c:ext xmlns:c16="http://schemas.microsoft.com/office/drawing/2014/chart" uri="{C3380CC4-5D6E-409C-BE32-E72D297353CC}">
              <c16:uniqueId val="{00000001-2AC9-46B2-B9AF-67249FF9CE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98C-414B-BF1F-826F3FD59D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98C-414B-BF1F-826F3FD59D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371-4B0D-B197-D61CB4D4CC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15.73</c:v>
                </c:pt>
                <c:pt idx="2">
                  <c:v>18.2</c:v>
                </c:pt>
                <c:pt idx="3">
                  <c:v>19.059999999999999</c:v>
                </c:pt>
                <c:pt idx="4">
                  <c:v>31.07</c:v>
                </c:pt>
              </c:numCache>
            </c:numRef>
          </c:val>
          <c:smooth val="0"/>
          <c:extLst>
            <c:ext xmlns:c16="http://schemas.microsoft.com/office/drawing/2014/chart" uri="{C3380CC4-5D6E-409C-BE32-E72D297353CC}">
              <c16:uniqueId val="{00000001-E371-4B0D-B197-D61CB4D4CC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44.77</c:v>
                </c:pt>
                <c:pt idx="2">
                  <c:v>21.86</c:v>
                </c:pt>
                <c:pt idx="3">
                  <c:v>14.79</c:v>
                </c:pt>
                <c:pt idx="4">
                  <c:v>11.59</c:v>
                </c:pt>
              </c:numCache>
            </c:numRef>
          </c:val>
          <c:extLst>
            <c:ext xmlns:c16="http://schemas.microsoft.com/office/drawing/2014/chart" uri="{C3380CC4-5D6E-409C-BE32-E72D297353CC}">
              <c16:uniqueId val="{00000000-DB8B-45CD-8801-DC33F1BC0A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57.26</c:v>
                </c:pt>
                <c:pt idx="2">
                  <c:v>48.56</c:v>
                </c:pt>
                <c:pt idx="3">
                  <c:v>47.58</c:v>
                </c:pt>
                <c:pt idx="4">
                  <c:v>51.09</c:v>
                </c:pt>
              </c:numCache>
            </c:numRef>
          </c:val>
          <c:smooth val="0"/>
          <c:extLst>
            <c:ext xmlns:c16="http://schemas.microsoft.com/office/drawing/2014/chart" uri="{C3380CC4-5D6E-409C-BE32-E72D297353CC}">
              <c16:uniqueId val="{00000001-DB8B-45CD-8801-DC33F1BC0A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F0C-4605-A429-598EAEFF1B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1130.42</c:v>
                </c:pt>
                <c:pt idx="2">
                  <c:v>1245.0999999999999</c:v>
                </c:pt>
                <c:pt idx="3">
                  <c:v>1108.8</c:v>
                </c:pt>
                <c:pt idx="4">
                  <c:v>1194.56</c:v>
                </c:pt>
              </c:numCache>
            </c:numRef>
          </c:val>
          <c:smooth val="0"/>
          <c:extLst>
            <c:ext xmlns:c16="http://schemas.microsoft.com/office/drawing/2014/chart" uri="{C3380CC4-5D6E-409C-BE32-E72D297353CC}">
              <c16:uniqueId val="{00000001-CF0C-4605-A429-598EAEFF1B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60.66</c:v>
                </c:pt>
                <c:pt idx="2">
                  <c:v>52</c:v>
                </c:pt>
                <c:pt idx="3">
                  <c:v>57.35</c:v>
                </c:pt>
                <c:pt idx="4">
                  <c:v>57.39</c:v>
                </c:pt>
              </c:numCache>
            </c:numRef>
          </c:val>
          <c:extLst>
            <c:ext xmlns:c16="http://schemas.microsoft.com/office/drawing/2014/chart" uri="{C3380CC4-5D6E-409C-BE32-E72D297353CC}">
              <c16:uniqueId val="{00000000-85BB-405C-9605-3C79ED9D39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74.17</c:v>
                </c:pt>
                <c:pt idx="2">
                  <c:v>79.77</c:v>
                </c:pt>
                <c:pt idx="3">
                  <c:v>79.63</c:v>
                </c:pt>
                <c:pt idx="4">
                  <c:v>76.78</c:v>
                </c:pt>
              </c:numCache>
            </c:numRef>
          </c:val>
          <c:smooth val="0"/>
          <c:extLst>
            <c:ext xmlns:c16="http://schemas.microsoft.com/office/drawing/2014/chart" uri="{C3380CC4-5D6E-409C-BE32-E72D297353CC}">
              <c16:uniqueId val="{00000001-85BB-405C-9605-3C79ED9D39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247.23</c:v>
                </c:pt>
                <c:pt idx="2">
                  <c:v>276.49</c:v>
                </c:pt>
                <c:pt idx="3">
                  <c:v>260</c:v>
                </c:pt>
                <c:pt idx="4">
                  <c:v>229.97</c:v>
                </c:pt>
              </c:numCache>
            </c:numRef>
          </c:val>
          <c:extLst>
            <c:ext xmlns:c16="http://schemas.microsoft.com/office/drawing/2014/chart" uri="{C3380CC4-5D6E-409C-BE32-E72D297353CC}">
              <c16:uniqueId val="{00000000-277C-4D4E-AC15-2917EE480C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230.95</c:v>
                </c:pt>
                <c:pt idx="2">
                  <c:v>214.56</c:v>
                </c:pt>
                <c:pt idx="3">
                  <c:v>213.66</c:v>
                </c:pt>
                <c:pt idx="4">
                  <c:v>224.31</c:v>
                </c:pt>
              </c:numCache>
            </c:numRef>
          </c:val>
          <c:smooth val="0"/>
          <c:extLst>
            <c:ext xmlns:c16="http://schemas.microsoft.com/office/drawing/2014/chart" uri="{C3380CC4-5D6E-409C-BE32-E72D297353CC}">
              <c16:uniqueId val="{00000001-277C-4D4E-AC15-2917EE480C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稲敷市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38377</v>
      </c>
      <c r="AM8" s="46"/>
      <c r="AN8" s="46"/>
      <c r="AO8" s="46"/>
      <c r="AP8" s="46"/>
      <c r="AQ8" s="46"/>
      <c r="AR8" s="46"/>
      <c r="AS8" s="46"/>
      <c r="AT8" s="45">
        <f>データ!T6</f>
        <v>205.81</v>
      </c>
      <c r="AU8" s="45"/>
      <c r="AV8" s="45"/>
      <c r="AW8" s="45"/>
      <c r="AX8" s="45"/>
      <c r="AY8" s="45"/>
      <c r="AZ8" s="45"/>
      <c r="BA8" s="45"/>
      <c r="BB8" s="45">
        <f>データ!U6</f>
        <v>186.47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70.39</v>
      </c>
      <c r="J10" s="45"/>
      <c r="K10" s="45"/>
      <c r="L10" s="45"/>
      <c r="M10" s="45"/>
      <c r="N10" s="45"/>
      <c r="O10" s="45"/>
      <c r="P10" s="45">
        <f>データ!P6</f>
        <v>12.6</v>
      </c>
      <c r="Q10" s="45"/>
      <c r="R10" s="45"/>
      <c r="S10" s="45"/>
      <c r="T10" s="45"/>
      <c r="U10" s="45"/>
      <c r="V10" s="45"/>
      <c r="W10" s="45">
        <f>データ!Q6</f>
        <v>86.44</v>
      </c>
      <c r="X10" s="45"/>
      <c r="Y10" s="45"/>
      <c r="Z10" s="45"/>
      <c r="AA10" s="45"/>
      <c r="AB10" s="45"/>
      <c r="AC10" s="45"/>
      <c r="AD10" s="46">
        <f>データ!R6</f>
        <v>3080</v>
      </c>
      <c r="AE10" s="46"/>
      <c r="AF10" s="46"/>
      <c r="AG10" s="46"/>
      <c r="AH10" s="46"/>
      <c r="AI10" s="46"/>
      <c r="AJ10" s="46"/>
      <c r="AK10" s="2"/>
      <c r="AL10" s="46">
        <f>データ!V6</f>
        <v>4799</v>
      </c>
      <c r="AM10" s="46"/>
      <c r="AN10" s="46"/>
      <c r="AO10" s="46"/>
      <c r="AP10" s="46"/>
      <c r="AQ10" s="46"/>
      <c r="AR10" s="46"/>
      <c r="AS10" s="46"/>
      <c r="AT10" s="45">
        <f>データ!W6</f>
        <v>2.79</v>
      </c>
      <c r="AU10" s="45"/>
      <c r="AV10" s="45"/>
      <c r="AW10" s="45"/>
      <c r="AX10" s="45"/>
      <c r="AY10" s="45"/>
      <c r="AZ10" s="45"/>
      <c r="BA10" s="45"/>
      <c r="BB10" s="45">
        <f>データ!X6</f>
        <v>1720.07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qj7xmTdwNo9x4YFStZCFmyVMzOYk07s2TZGKjczEIL2emjDaBiV+BBuG3cUSwRjFOr5yAMa2TFWgtnkBPhakXQ==" saltValue="ha+FJMq6n6TUP+KiCpb3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82295</v>
      </c>
      <c r="D6" s="19">
        <f t="shared" si="3"/>
        <v>46</v>
      </c>
      <c r="E6" s="19">
        <f t="shared" si="3"/>
        <v>17</v>
      </c>
      <c r="F6" s="19">
        <f t="shared" si="3"/>
        <v>1</v>
      </c>
      <c r="G6" s="19">
        <f t="shared" si="3"/>
        <v>0</v>
      </c>
      <c r="H6" s="19" t="str">
        <f t="shared" si="3"/>
        <v>茨城県　稲敷市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70.39</v>
      </c>
      <c r="P6" s="20">
        <f t="shared" si="3"/>
        <v>12.6</v>
      </c>
      <c r="Q6" s="20">
        <f t="shared" si="3"/>
        <v>86.44</v>
      </c>
      <c r="R6" s="20">
        <f t="shared" si="3"/>
        <v>3080</v>
      </c>
      <c r="S6" s="20">
        <f t="shared" si="3"/>
        <v>38377</v>
      </c>
      <c r="T6" s="20">
        <f t="shared" si="3"/>
        <v>205.81</v>
      </c>
      <c r="U6" s="20">
        <f t="shared" si="3"/>
        <v>186.47</v>
      </c>
      <c r="V6" s="20">
        <f t="shared" si="3"/>
        <v>4799</v>
      </c>
      <c r="W6" s="20">
        <f t="shared" si="3"/>
        <v>2.79</v>
      </c>
      <c r="X6" s="20">
        <f t="shared" si="3"/>
        <v>1720.07</v>
      </c>
      <c r="Y6" s="21" t="str">
        <f>IF(Y7="",NA(),Y7)</f>
        <v>-</v>
      </c>
      <c r="Z6" s="21">
        <f t="shared" ref="Z6:AH6" si="4">IF(Z7="",NA(),Z7)</f>
        <v>135.72999999999999</v>
      </c>
      <c r="AA6" s="21">
        <f t="shared" si="4"/>
        <v>128.4</v>
      </c>
      <c r="AB6" s="21">
        <f t="shared" si="4"/>
        <v>121.03</v>
      </c>
      <c r="AC6" s="21">
        <f t="shared" si="4"/>
        <v>125.67</v>
      </c>
      <c r="AD6" s="21" t="str">
        <f t="shared" si="4"/>
        <v>-</v>
      </c>
      <c r="AE6" s="21">
        <f t="shared" si="4"/>
        <v>109.21</v>
      </c>
      <c r="AF6" s="21">
        <f t="shared" si="4"/>
        <v>107.81</v>
      </c>
      <c r="AG6" s="21">
        <f t="shared" si="4"/>
        <v>107.54</v>
      </c>
      <c r="AH6" s="21">
        <f t="shared" si="4"/>
        <v>107.19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15.73</v>
      </c>
      <c r="AQ6" s="21">
        <f t="shared" si="5"/>
        <v>18.2</v>
      </c>
      <c r="AR6" s="21">
        <f t="shared" si="5"/>
        <v>19.059999999999999</v>
      </c>
      <c r="AS6" s="21">
        <f t="shared" si="5"/>
        <v>31.07</v>
      </c>
      <c r="AT6" s="20" t="str">
        <f>IF(AT7="","",IF(AT7="-","【-】","【"&amp;SUBSTITUTE(TEXT(AT7,"#,##0.00"),"-","△")&amp;"】"))</f>
        <v>【3.15】</v>
      </c>
      <c r="AU6" s="21" t="str">
        <f>IF(AU7="",NA(),AU7)</f>
        <v>-</v>
      </c>
      <c r="AV6" s="21">
        <f t="shared" ref="AV6:BD6" si="6">IF(AV7="",NA(),AV7)</f>
        <v>44.77</v>
      </c>
      <c r="AW6" s="21">
        <f t="shared" si="6"/>
        <v>21.86</v>
      </c>
      <c r="AX6" s="21">
        <f t="shared" si="6"/>
        <v>14.79</v>
      </c>
      <c r="AY6" s="21">
        <f t="shared" si="6"/>
        <v>11.59</v>
      </c>
      <c r="AZ6" s="21" t="str">
        <f t="shared" si="6"/>
        <v>-</v>
      </c>
      <c r="BA6" s="21">
        <f t="shared" si="6"/>
        <v>57.26</v>
      </c>
      <c r="BB6" s="21">
        <f t="shared" si="6"/>
        <v>48.56</v>
      </c>
      <c r="BC6" s="21">
        <f t="shared" si="6"/>
        <v>47.58</v>
      </c>
      <c r="BD6" s="21">
        <f t="shared" si="6"/>
        <v>51.09</v>
      </c>
      <c r="BE6" s="20" t="str">
        <f>IF(BE7="","",IF(BE7="-","【-】","【"&amp;SUBSTITUTE(TEXT(BE7,"#,##0.00"),"-","△")&amp;"】"))</f>
        <v>【73.44】</v>
      </c>
      <c r="BF6" s="21" t="str">
        <f>IF(BF7="",NA(),BF7)</f>
        <v>-</v>
      </c>
      <c r="BG6" s="20">
        <f t="shared" ref="BG6:BO6" si="7">IF(BG7="",NA(),BG7)</f>
        <v>0</v>
      </c>
      <c r="BH6" s="20">
        <f t="shared" si="7"/>
        <v>0</v>
      </c>
      <c r="BI6" s="20">
        <f t="shared" si="7"/>
        <v>0</v>
      </c>
      <c r="BJ6" s="20">
        <f t="shared" si="7"/>
        <v>0</v>
      </c>
      <c r="BK6" s="21" t="str">
        <f t="shared" si="7"/>
        <v>-</v>
      </c>
      <c r="BL6" s="21">
        <f t="shared" si="7"/>
        <v>1130.42</v>
      </c>
      <c r="BM6" s="21">
        <f t="shared" si="7"/>
        <v>1245.0999999999999</v>
      </c>
      <c r="BN6" s="21">
        <f t="shared" si="7"/>
        <v>1108.8</v>
      </c>
      <c r="BO6" s="21">
        <f t="shared" si="7"/>
        <v>1194.56</v>
      </c>
      <c r="BP6" s="20" t="str">
        <f>IF(BP7="","",IF(BP7="-","【-】","【"&amp;SUBSTITUTE(TEXT(BP7,"#,##0.00"),"-","△")&amp;"】"))</f>
        <v>【652.82】</v>
      </c>
      <c r="BQ6" s="21" t="str">
        <f>IF(BQ7="",NA(),BQ7)</f>
        <v>-</v>
      </c>
      <c r="BR6" s="21">
        <f t="shared" ref="BR6:BZ6" si="8">IF(BR7="",NA(),BR7)</f>
        <v>60.66</v>
      </c>
      <c r="BS6" s="21">
        <f t="shared" si="8"/>
        <v>52</v>
      </c>
      <c r="BT6" s="21">
        <f t="shared" si="8"/>
        <v>57.35</v>
      </c>
      <c r="BU6" s="21">
        <f t="shared" si="8"/>
        <v>57.39</v>
      </c>
      <c r="BV6" s="21" t="str">
        <f t="shared" si="8"/>
        <v>-</v>
      </c>
      <c r="BW6" s="21">
        <f t="shared" si="8"/>
        <v>74.17</v>
      </c>
      <c r="BX6" s="21">
        <f t="shared" si="8"/>
        <v>79.77</v>
      </c>
      <c r="BY6" s="21">
        <f t="shared" si="8"/>
        <v>79.63</v>
      </c>
      <c r="BZ6" s="21">
        <f t="shared" si="8"/>
        <v>76.78</v>
      </c>
      <c r="CA6" s="20" t="str">
        <f>IF(CA7="","",IF(CA7="-","【-】","【"&amp;SUBSTITUTE(TEXT(CA7,"#,##0.00"),"-","△")&amp;"】"))</f>
        <v>【97.61】</v>
      </c>
      <c r="CB6" s="21" t="str">
        <f>IF(CB7="",NA(),CB7)</f>
        <v>-</v>
      </c>
      <c r="CC6" s="21">
        <f t="shared" ref="CC6:CK6" si="9">IF(CC7="",NA(),CC7)</f>
        <v>247.23</v>
      </c>
      <c r="CD6" s="21">
        <f t="shared" si="9"/>
        <v>276.49</v>
      </c>
      <c r="CE6" s="21">
        <f t="shared" si="9"/>
        <v>260</v>
      </c>
      <c r="CF6" s="21">
        <f t="shared" si="9"/>
        <v>229.97</v>
      </c>
      <c r="CG6" s="21" t="str">
        <f t="shared" si="9"/>
        <v>-</v>
      </c>
      <c r="CH6" s="21">
        <f t="shared" si="9"/>
        <v>230.95</v>
      </c>
      <c r="CI6" s="21">
        <f t="shared" si="9"/>
        <v>214.56</v>
      </c>
      <c r="CJ6" s="21">
        <f t="shared" si="9"/>
        <v>213.66</v>
      </c>
      <c r="CK6" s="21">
        <f t="shared" si="9"/>
        <v>224.31</v>
      </c>
      <c r="CL6" s="20" t="str">
        <f>IF(CL7="","",IF(CL7="-","【-】","【"&amp;SUBSTITUTE(TEXT(CL7,"#,##0.00"),"-","△")&amp;"】"))</f>
        <v>【138.29】</v>
      </c>
      <c r="CM6" s="21" t="str">
        <f>IF(CM7="",NA(),CM7)</f>
        <v>-</v>
      </c>
      <c r="CN6" s="21">
        <f t="shared" ref="CN6:CV6" si="10">IF(CN7="",NA(),CN7)</f>
        <v>28.93</v>
      </c>
      <c r="CO6" s="21">
        <f t="shared" si="10"/>
        <v>24.35</v>
      </c>
      <c r="CP6" s="21">
        <f t="shared" si="10"/>
        <v>27.54</v>
      </c>
      <c r="CQ6" s="21">
        <f t="shared" si="10"/>
        <v>27</v>
      </c>
      <c r="CR6" s="21" t="str">
        <f t="shared" si="10"/>
        <v>-</v>
      </c>
      <c r="CS6" s="21">
        <f t="shared" si="10"/>
        <v>49.27</v>
      </c>
      <c r="CT6" s="21">
        <f t="shared" si="10"/>
        <v>49.47</v>
      </c>
      <c r="CU6" s="21">
        <f t="shared" si="10"/>
        <v>48.19</v>
      </c>
      <c r="CV6" s="21">
        <f t="shared" si="10"/>
        <v>47.32</v>
      </c>
      <c r="CW6" s="20" t="str">
        <f>IF(CW7="","",IF(CW7="-","【-】","【"&amp;SUBSTITUTE(TEXT(CW7,"#,##0.00"),"-","△")&amp;"】"))</f>
        <v>【59.10】</v>
      </c>
      <c r="CX6" s="21" t="str">
        <f>IF(CX7="",NA(),CX7)</f>
        <v>-</v>
      </c>
      <c r="CY6" s="21">
        <f t="shared" ref="CY6:DG6" si="11">IF(CY7="",NA(),CY7)</f>
        <v>59.7</v>
      </c>
      <c r="CZ6" s="21">
        <f t="shared" si="11"/>
        <v>50.91</v>
      </c>
      <c r="DA6" s="21">
        <f t="shared" si="11"/>
        <v>56.02</v>
      </c>
      <c r="DB6" s="21">
        <f t="shared" si="11"/>
        <v>56.93</v>
      </c>
      <c r="DC6" s="21" t="str">
        <f t="shared" si="11"/>
        <v>-</v>
      </c>
      <c r="DD6" s="21">
        <f t="shared" si="11"/>
        <v>83.16</v>
      </c>
      <c r="DE6" s="21">
        <f t="shared" si="11"/>
        <v>82.06</v>
      </c>
      <c r="DF6" s="21">
        <f t="shared" si="11"/>
        <v>82.26</v>
      </c>
      <c r="DG6" s="21">
        <f t="shared" si="11"/>
        <v>81.33</v>
      </c>
      <c r="DH6" s="20" t="str">
        <f>IF(DH7="","",IF(DH7="-","【-】","【"&amp;SUBSTITUTE(TEXT(DH7,"#,##0.00"),"-","△")&amp;"】"))</f>
        <v>【95.82】</v>
      </c>
      <c r="DI6" s="21" t="str">
        <f>IF(DI7="",NA(),DI7)</f>
        <v>-</v>
      </c>
      <c r="DJ6" s="21">
        <f t="shared" ref="DJ6:DR6" si="12">IF(DJ7="",NA(),DJ7)</f>
        <v>29.07</v>
      </c>
      <c r="DK6" s="21">
        <f t="shared" si="12"/>
        <v>31.07</v>
      </c>
      <c r="DL6" s="21">
        <f t="shared" si="12"/>
        <v>33.1</v>
      </c>
      <c r="DM6" s="21">
        <f t="shared" si="12"/>
        <v>35.049999999999997</v>
      </c>
      <c r="DN6" s="21" t="str">
        <f t="shared" si="12"/>
        <v>-</v>
      </c>
      <c r="DO6" s="21">
        <f t="shared" si="12"/>
        <v>24.1</v>
      </c>
      <c r="DP6" s="21">
        <f t="shared" si="12"/>
        <v>19.93</v>
      </c>
      <c r="DQ6" s="21">
        <f t="shared" si="12"/>
        <v>21.94</v>
      </c>
      <c r="DR6" s="21">
        <f t="shared" si="12"/>
        <v>22.89</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82295</v>
      </c>
      <c r="D7" s="23">
        <v>46</v>
      </c>
      <c r="E7" s="23">
        <v>17</v>
      </c>
      <c r="F7" s="23">
        <v>1</v>
      </c>
      <c r="G7" s="23">
        <v>0</v>
      </c>
      <c r="H7" s="23" t="s">
        <v>95</v>
      </c>
      <c r="I7" s="23" t="s">
        <v>96</v>
      </c>
      <c r="J7" s="23" t="s">
        <v>97</v>
      </c>
      <c r="K7" s="23" t="s">
        <v>98</v>
      </c>
      <c r="L7" s="23" t="s">
        <v>99</v>
      </c>
      <c r="M7" s="23" t="s">
        <v>100</v>
      </c>
      <c r="N7" s="24" t="s">
        <v>101</v>
      </c>
      <c r="O7" s="24">
        <v>70.39</v>
      </c>
      <c r="P7" s="24">
        <v>12.6</v>
      </c>
      <c r="Q7" s="24">
        <v>86.44</v>
      </c>
      <c r="R7" s="24">
        <v>3080</v>
      </c>
      <c r="S7" s="24">
        <v>38377</v>
      </c>
      <c r="T7" s="24">
        <v>205.81</v>
      </c>
      <c r="U7" s="24">
        <v>186.47</v>
      </c>
      <c r="V7" s="24">
        <v>4799</v>
      </c>
      <c r="W7" s="24">
        <v>2.79</v>
      </c>
      <c r="X7" s="24">
        <v>1720.07</v>
      </c>
      <c r="Y7" s="24" t="s">
        <v>101</v>
      </c>
      <c r="Z7" s="24">
        <v>135.72999999999999</v>
      </c>
      <c r="AA7" s="24">
        <v>128.4</v>
      </c>
      <c r="AB7" s="24">
        <v>121.03</v>
      </c>
      <c r="AC7" s="24">
        <v>125.67</v>
      </c>
      <c r="AD7" s="24" t="s">
        <v>101</v>
      </c>
      <c r="AE7" s="24">
        <v>109.21</v>
      </c>
      <c r="AF7" s="24">
        <v>107.81</v>
      </c>
      <c r="AG7" s="24">
        <v>107.54</v>
      </c>
      <c r="AH7" s="24">
        <v>107.19</v>
      </c>
      <c r="AI7" s="24">
        <v>106.11</v>
      </c>
      <c r="AJ7" s="24" t="s">
        <v>101</v>
      </c>
      <c r="AK7" s="24">
        <v>0</v>
      </c>
      <c r="AL7" s="24">
        <v>0</v>
      </c>
      <c r="AM7" s="24">
        <v>0</v>
      </c>
      <c r="AN7" s="24">
        <v>0</v>
      </c>
      <c r="AO7" s="24" t="s">
        <v>101</v>
      </c>
      <c r="AP7" s="24">
        <v>15.73</v>
      </c>
      <c r="AQ7" s="24">
        <v>18.2</v>
      </c>
      <c r="AR7" s="24">
        <v>19.059999999999999</v>
      </c>
      <c r="AS7" s="24">
        <v>31.07</v>
      </c>
      <c r="AT7" s="24">
        <v>3.15</v>
      </c>
      <c r="AU7" s="24" t="s">
        <v>101</v>
      </c>
      <c r="AV7" s="24">
        <v>44.77</v>
      </c>
      <c r="AW7" s="24">
        <v>21.86</v>
      </c>
      <c r="AX7" s="24">
        <v>14.79</v>
      </c>
      <c r="AY7" s="24">
        <v>11.59</v>
      </c>
      <c r="AZ7" s="24" t="s">
        <v>101</v>
      </c>
      <c r="BA7" s="24">
        <v>57.26</v>
      </c>
      <c r="BB7" s="24">
        <v>48.56</v>
      </c>
      <c r="BC7" s="24">
        <v>47.58</v>
      </c>
      <c r="BD7" s="24">
        <v>51.09</v>
      </c>
      <c r="BE7" s="24">
        <v>73.44</v>
      </c>
      <c r="BF7" s="24" t="s">
        <v>101</v>
      </c>
      <c r="BG7" s="24">
        <v>0</v>
      </c>
      <c r="BH7" s="24">
        <v>0</v>
      </c>
      <c r="BI7" s="24">
        <v>0</v>
      </c>
      <c r="BJ7" s="24">
        <v>0</v>
      </c>
      <c r="BK7" s="24" t="s">
        <v>101</v>
      </c>
      <c r="BL7" s="24">
        <v>1130.42</v>
      </c>
      <c r="BM7" s="24">
        <v>1245.0999999999999</v>
      </c>
      <c r="BN7" s="24">
        <v>1108.8</v>
      </c>
      <c r="BO7" s="24">
        <v>1194.56</v>
      </c>
      <c r="BP7" s="24">
        <v>652.82000000000005</v>
      </c>
      <c r="BQ7" s="24" t="s">
        <v>101</v>
      </c>
      <c r="BR7" s="24">
        <v>60.66</v>
      </c>
      <c r="BS7" s="24">
        <v>52</v>
      </c>
      <c r="BT7" s="24">
        <v>57.35</v>
      </c>
      <c r="BU7" s="24">
        <v>57.39</v>
      </c>
      <c r="BV7" s="24" t="s">
        <v>101</v>
      </c>
      <c r="BW7" s="24">
        <v>74.17</v>
      </c>
      <c r="BX7" s="24">
        <v>79.77</v>
      </c>
      <c r="BY7" s="24">
        <v>79.63</v>
      </c>
      <c r="BZ7" s="24">
        <v>76.78</v>
      </c>
      <c r="CA7" s="24">
        <v>97.61</v>
      </c>
      <c r="CB7" s="24" t="s">
        <v>101</v>
      </c>
      <c r="CC7" s="24">
        <v>247.23</v>
      </c>
      <c r="CD7" s="24">
        <v>276.49</v>
      </c>
      <c r="CE7" s="24">
        <v>260</v>
      </c>
      <c r="CF7" s="24">
        <v>229.97</v>
      </c>
      <c r="CG7" s="24" t="s">
        <v>101</v>
      </c>
      <c r="CH7" s="24">
        <v>230.95</v>
      </c>
      <c r="CI7" s="24">
        <v>214.56</v>
      </c>
      <c r="CJ7" s="24">
        <v>213.66</v>
      </c>
      <c r="CK7" s="24">
        <v>224.31</v>
      </c>
      <c r="CL7" s="24">
        <v>138.29</v>
      </c>
      <c r="CM7" s="24" t="s">
        <v>101</v>
      </c>
      <c r="CN7" s="24">
        <v>28.93</v>
      </c>
      <c r="CO7" s="24">
        <v>24.35</v>
      </c>
      <c r="CP7" s="24">
        <v>27.54</v>
      </c>
      <c r="CQ7" s="24">
        <v>27</v>
      </c>
      <c r="CR7" s="24" t="s">
        <v>101</v>
      </c>
      <c r="CS7" s="24">
        <v>49.27</v>
      </c>
      <c r="CT7" s="24">
        <v>49.47</v>
      </c>
      <c r="CU7" s="24">
        <v>48.19</v>
      </c>
      <c r="CV7" s="24">
        <v>47.32</v>
      </c>
      <c r="CW7" s="24">
        <v>59.1</v>
      </c>
      <c r="CX7" s="24" t="s">
        <v>101</v>
      </c>
      <c r="CY7" s="24">
        <v>59.7</v>
      </c>
      <c r="CZ7" s="24">
        <v>50.91</v>
      </c>
      <c r="DA7" s="24">
        <v>56.02</v>
      </c>
      <c r="DB7" s="24">
        <v>56.93</v>
      </c>
      <c r="DC7" s="24" t="s">
        <v>101</v>
      </c>
      <c r="DD7" s="24">
        <v>83.16</v>
      </c>
      <c r="DE7" s="24">
        <v>82.06</v>
      </c>
      <c r="DF7" s="24">
        <v>82.26</v>
      </c>
      <c r="DG7" s="24">
        <v>81.33</v>
      </c>
      <c r="DH7" s="24">
        <v>95.82</v>
      </c>
      <c r="DI7" s="24" t="s">
        <v>101</v>
      </c>
      <c r="DJ7" s="24">
        <v>29.07</v>
      </c>
      <c r="DK7" s="24">
        <v>31.07</v>
      </c>
      <c r="DL7" s="24">
        <v>33.1</v>
      </c>
      <c r="DM7" s="24">
        <v>35.049999999999997</v>
      </c>
      <c r="DN7" s="24" t="s">
        <v>101</v>
      </c>
      <c r="DO7" s="24">
        <v>24.1</v>
      </c>
      <c r="DP7" s="24">
        <v>19.93</v>
      </c>
      <c r="DQ7" s="24">
        <v>21.94</v>
      </c>
      <c r="DR7" s="24">
        <v>22.89</v>
      </c>
      <c r="DS7" s="24">
        <v>39.74</v>
      </c>
      <c r="DT7" s="24" t="s">
        <v>101</v>
      </c>
      <c r="DU7" s="24">
        <v>0</v>
      </c>
      <c r="DV7" s="24">
        <v>0</v>
      </c>
      <c r="DW7" s="24">
        <v>0</v>
      </c>
      <c r="DX7" s="24">
        <v>0</v>
      </c>
      <c r="DY7" s="24" t="s">
        <v>101</v>
      </c>
      <c r="DZ7" s="24">
        <v>0</v>
      </c>
      <c r="EA7" s="24">
        <v>0</v>
      </c>
      <c r="EB7" s="24">
        <v>0</v>
      </c>
      <c r="EC7" s="24">
        <v>0</v>
      </c>
      <c r="ED7" s="24">
        <v>7.62</v>
      </c>
      <c r="EE7" s="24" t="s">
        <v>101</v>
      </c>
      <c r="EF7" s="24">
        <v>0</v>
      </c>
      <c r="EG7" s="24">
        <v>0</v>
      </c>
      <c r="EH7" s="24">
        <v>0</v>
      </c>
      <c r="EI7" s="24">
        <v>0</v>
      </c>
      <c r="EJ7" s="24" t="s">
        <v>101</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古渡裕之</cp:lastModifiedBy>
  <dcterms:created xsi:type="dcterms:W3CDTF">2023-12-12T00:43:40Z</dcterms:created>
  <dcterms:modified xsi:type="dcterms:W3CDTF">2024-02-02T00:41:32Z</dcterms:modified>
  <cp:category/>
</cp:coreProperties>
</file>