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25_土木管理部\03_水道課\01_共通\04 【通知・報告→国県市・他団体等】\県市町村課\R5\【市町村課】公営企業に係る経営比較分析表（令和４年度決算）の分析等について\回答\"/>
    </mc:Choice>
  </mc:AlternateContent>
  <xr:revisionPtr revIDLastSave="0" documentId="13_ncr:1_{F01F3CB3-359E-4344-91AF-1F1DD0C608EF}" xr6:coauthVersionLast="47" xr6:coauthVersionMax="47" xr10:uidLastSave="{00000000-0000-0000-0000-000000000000}"/>
  <workbookProtection workbookAlgorithmName="SHA-512" workbookHashValue="Vwx4tbmoCNeIhYRSgjfg8xkkqUB411NJhk8mC6s/2Sh6jwYUFvzHunzizhYpAou/wPnQHiLQpDHaps9Q02RPZw==" workbookSaltValue="ukmT1S9V4wwmju+H56rgqQ==" workbookSpinCount="100000" lockStructure="1"/>
  <bookViews>
    <workbookView xWindow="-120" yWindow="-120" windowWidth="20730" windowHeight="1116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E12" i="5" l="1"/>
  <c r="CT11" i="5"/>
  <c r="EE10" i="5"/>
  <c r="DQ10" i="5"/>
  <c r="DG10" i="5"/>
  <c r="AU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HK90" i="4" s="1"/>
  <c r="DM6" i="5"/>
  <c r="DI12" i="5" s="1"/>
  <c r="DL6" i="5"/>
  <c r="DH12" i="5" s="1"/>
  <c r="DK6" i="5"/>
  <c r="DG12" i="5" s="1"/>
  <c r="DJ6" i="5"/>
  <c r="DF12" i="5" s="1"/>
  <c r="DI6" i="5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CR6" i="5"/>
  <c r="CQ6" i="5"/>
  <c r="CM12" i="5" s="1"/>
  <c r="CP6" i="5"/>
  <c r="CL12" i="5" s="1"/>
  <c r="CO6" i="5"/>
  <c r="KZ56" i="4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EH90" i="4" s="1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GF55" i="4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OF32" i="4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C90" i="4" s="1"/>
  <c r="AC6" i="5"/>
  <c r="CZ33" i="4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FI90" i="4"/>
  <c r="DG90" i="4"/>
  <c r="BE90" i="4"/>
  <c r="AD90" i="4"/>
  <c r="PZ81" i="4"/>
  <c r="OY81" i="4"/>
  <c r="NX81" i="4"/>
  <c r="KO81" i="4"/>
  <c r="JN81" i="4"/>
  <c r="GK81" i="4"/>
  <c r="DB81" i="4"/>
  <c r="AZ81" i="4"/>
  <c r="Y81" i="4"/>
  <c r="OY80" i="4"/>
  <c r="NX80" i="4"/>
  <c r="MW80" i="4"/>
  <c r="JN80" i="4"/>
  <c r="IM80" i="4"/>
  <c r="HL80" i="4"/>
  <c r="EC80" i="4"/>
  <c r="DB80" i="4"/>
  <c r="Y80" i="4"/>
  <c r="RA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MN56" i="4"/>
  <c r="LT56" i="4"/>
  <c r="KF56" i="4"/>
  <c r="JL56" i="4"/>
  <c r="HT56" i="4"/>
  <c r="GF56" i="4"/>
  <c r="FL56" i="4"/>
  <c r="ER56" i="4"/>
  <c r="CZ56" i="4"/>
  <c r="BL56" i="4"/>
  <c r="QN55" i="4"/>
  <c r="OZ55" i="4"/>
  <c r="OF55" i="4"/>
  <c r="MN55" i="4"/>
  <c r="LT55" i="4"/>
  <c r="FL55" i="4"/>
  <c r="CZ55" i="4"/>
  <c r="BL55" i="4"/>
  <c r="AR55" i="4"/>
  <c r="RH54" i="4"/>
  <c r="QN54" i="4"/>
  <c r="PT54" i="4"/>
  <c r="OZ54" i="4"/>
  <c r="OF54" i="4"/>
  <c r="MN54" i="4"/>
  <c r="KZ54" i="4"/>
  <c r="KF54" i="4"/>
  <c r="JL54" i="4"/>
  <c r="HT54" i="4"/>
  <c r="GF54" i="4"/>
  <c r="FL54" i="4"/>
  <c r="ER54" i="4"/>
  <c r="CZ54" i="4"/>
  <c r="BL54" i="4"/>
  <c r="AR54" i="4"/>
  <c r="X54" i="4"/>
  <c r="PT33" i="4"/>
  <c r="OF33" i="4"/>
  <c r="MN33" i="4"/>
  <c r="LT33" i="4"/>
  <c r="KZ33" i="4"/>
  <c r="JL33" i="4"/>
  <c r="GF33" i="4"/>
  <c r="FL33" i="4"/>
  <c r="ER33" i="4"/>
  <c r="CF33" i="4"/>
  <c r="BL33" i="4"/>
  <c r="AR33" i="4"/>
  <c r="X33" i="4"/>
  <c r="RH32" i="4"/>
  <c r="QN32" i="4"/>
  <c r="KZ32" i="4"/>
  <c r="JL32" i="4"/>
  <c r="GZ32" i="4"/>
  <c r="GF32" i="4"/>
  <c r="X32" i="4"/>
  <c r="RH31" i="4"/>
  <c r="QN31" i="4"/>
  <c r="PT31" i="4"/>
  <c r="OZ31" i="4"/>
  <c r="OF31" i="4"/>
  <c r="MN31" i="4"/>
  <c r="KZ31" i="4"/>
  <c r="KF31" i="4"/>
  <c r="JL31" i="4"/>
  <c r="HT31" i="4"/>
  <c r="GF31" i="4"/>
  <c r="FL31" i="4"/>
  <c r="ER31" i="4"/>
  <c r="CZ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LT32" i="4" l="1"/>
  <c r="KF33" i="4"/>
  <c r="JL55" i="4"/>
  <c r="X56" i="4"/>
  <c r="CA80" i="4"/>
  <c r="HL81" i="4"/>
  <c r="BO10" i="5"/>
  <c r="Y12" i="5"/>
  <c r="RH33" i="4"/>
  <c r="AR32" i="4"/>
  <c r="BL32" i="4"/>
  <c r="MN32" i="4"/>
  <c r="X55" i="4"/>
  <c r="KZ55" i="4"/>
  <c r="AR56" i="4"/>
  <c r="PZ80" i="4"/>
  <c r="IM81" i="4"/>
  <c r="BY10" i="5"/>
  <c r="BB11" i="5"/>
  <c r="GZ55" i="4"/>
  <c r="CZ32" i="4"/>
  <c r="RA80" i="4"/>
  <c r="CI10" i="5"/>
  <c r="CK12" i="5"/>
  <c r="AZ80" i="4"/>
  <c r="FL32" i="4"/>
  <c r="OZ32" i="4"/>
  <c r="CF56" i="4"/>
  <c r="CM10" i="5"/>
  <c r="BZ11" i="5"/>
  <c r="CX11" i="5"/>
  <c r="HT33" i="4"/>
  <c r="QN33" i="4"/>
  <c r="OF56" i="4"/>
  <c r="EC81" i="4"/>
  <c r="AQ10" i="5"/>
  <c r="EA10" i="5"/>
  <c r="OZ33" i="4"/>
  <c r="GZ54" i="4"/>
  <c r="LT31" i="4"/>
  <c r="ER32" i="4"/>
  <c r="HT32" i="4"/>
  <c r="PT32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X11" i="5"/>
  <c r="AR11" i="5"/>
  <c r="BP11" i="5"/>
  <c r="CJ11" i="5"/>
  <c r="AI12" i="5"/>
  <c r="CA12" i="5"/>
  <c r="CU12" i="5"/>
  <c r="CF31" i="4"/>
  <c r="CF54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GZ31" i="4"/>
  <c r="JN79" i="4"/>
  <c r="GK80" i="4"/>
  <c r="KO80" i="4"/>
  <c r="CA81" i="4"/>
  <c r="MW81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<sst xmlns="http://schemas.openxmlformats.org/spreadsheetml/2006/main" count="262" uniqueCount="107">
  <si>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</si>
  <si>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</si>
  <si>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</si>
  <si>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</si>
  <si>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</si>
  <si>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</si>
  <si>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</si>
  <si>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</si>
  <si>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</si>
  <si>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</si>
  <si>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</si>
  <si>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</si>
  <si>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</si>
  <si>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</si>
  <si>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</si>
  <si>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</si>
  <si>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</si>
  <si>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</si>
  <si>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</si>
  <si>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</si>
  <si>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</si>
  <si>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</si>
  <si>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</si>
  <si>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</si>
  <si>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</si>
  <si>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</si>
  <si>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</si>
  <si>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</si>
  <si>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</si>
  <si>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</si>
  <si>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</si>
  <si>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</si>
  <si>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</si>
  <si>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</si>
  <si>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</si>
  <si>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</si>
  <si>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</si>
  <si>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</si>
  <si>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</si>
  <si>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</si>
  <si>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</si>
  <si>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</si>
  <si>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</si>
  <si>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</si>
  <si>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</si>
  <si>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</si>
  <si>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</si>
  <si>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</si>
  <si>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</si>
  <si>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</si>
  <si>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</si>
  <si>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</si>
  <si>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</si>
  <si>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</si>
  <si>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</si>
  <si>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</si>
  <si>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</si>
  <si>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</si>
  <si>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</si>
  <si>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</si>
  <si>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</si>
  <si>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</si>
  <si>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</si>
  <si>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</si>
  <si>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</si>
  <si>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</si>
  <si>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</si>
  <si>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</si>
  <si>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</si>
  <si>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</si>
  <si>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</si>
  <si>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</si>
  <si>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</si>
  <si>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</si>
  <si>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</si>
  <si>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</si>
  <si>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</si>
  <si>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</si>
  <si>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</si>
  <si>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</si>
  <si>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</si>
  <si>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</si>
  <si>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</si>
  <si>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</si>
  <si>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</si>
  <si>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</si>
  <si>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</si>
  <si>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</si>
  <si>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082295</t>
  </si>
  <si>
    <t>46</t>
  </si>
  <si>
    <t>02</t>
  </si>
  <si>
    <t>0</t>
  </si>
  <si>
    <t>000</t>
  </si>
  <si>
    <t>茨城県　稲敷市</t>
  </si>
  <si>
    <t>法適用</t>
  </si>
  <si>
    <t>工業用水道事業</t>
  </si>
  <si>
    <t>極小規模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</si>
  <si>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</si>
  <si>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</si>
  <si>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</si>
  <si>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</si>
  <si>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</si>
  <si>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</si>
  <si>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</si>
  <si>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①経常収支比率は、例年100％超を維持しており、全国平均及び類似団体平均を上回っている。　　　　　　　　　　　　　　　　　　　　　　　　　　　　　　　　　②累積欠損金は発生していない。　　　　　　　　　　　　　　　　　　　　　　　　　　　　　　　　　　　　　　　　　　　　　　　　　　　　　　　　　　　　　　　　③流動比率について、令和２年度より大幅に減少しているが、未払金の増加によるもの。数値上は100％を大幅に上回り、支払能力は安定した状態を維持している。　　　　　　　　　　　　　　　　　　　　　　　　　　　　　　　　　　　　　　　　　　　　　　　　　　　　　　　　　　　　　　　　　　　　　　　　　　　④企業債の借入は行っていない。　　　　　　　　　　　　　　　　　　　　　　　　　　　　　　　　　　　　　　　　　　　　　　　　　　　　　　　　　　　　　⑤料金回収率は高い水準を維持しており、全国平均及び類似団体平均を上回っている。　　　　　　　　　　　　　　　　　　　　　　　　　　　　　　　　　　　　　　　⑥給水原価は、物価高騰により前年度より上昇したものの、全国平均及び類似団体平均を下回っている。　　　　　　　　　　　　　　　　　　　　　　　　　　　⑦⑧施設利用率・契約率ともに類似団体平均値よりも低い水準となっている。契約水量に対し使用水量が少ない企業が多く、増加は今後も望めない状況にある。</t>
    <rPh sb="1" eb="7">
      <t>ケイジョウシュウシヒリツ</t>
    </rPh>
    <rPh sb="9" eb="11">
      <t>レイネン</t>
    </rPh>
    <rPh sb="15" eb="16">
      <t>チョウ</t>
    </rPh>
    <rPh sb="17" eb="19">
      <t>イジ</t>
    </rPh>
    <rPh sb="24" eb="29">
      <t>ゼンコクヘイキンオヨ</t>
    </rPh>
    <rPh sb="30" eb="36">
      <t>ルイジダンタイヘイキン</t>
    </rPh>
    <rPh sb="37" eb="39">
      <t>ウワマワ</t>
    </rPh>
    <rPh sb="78" eb="80">
      <t>ルイセキ</t>
    </rPh>
    <rPh sb="80" eb="83">
      <t>ケッソンキン</t>
    </rPh>
    <rPh sb="84" eb="86">
      <t>ハッセイ</t>
    </rPh>
    <rPh sb="157" eb="161">
      <t>リュウドウヒリツ</t>
    </rPh>
    <rPh sb="166" eb="168">
      <t>レイワ</t>
    </rPh>
    <rPh sb="169" eb="171">
      <t>ネンド</t>
    </rPh>
    <rPh sb="173" eb="175">
      <t>オオハバ</t>
    </rPh>
    <rPh sb="176" eb="178">
      <t>ゲンショウ</t>
    </rPh>
    <rPh sb="184" eb="186">
      <t>ミバラ</t>
    </rPh>
    <rPh sb="186" eb="187">
      <t>キン</t>
    </rPh>
    <rPh sb="188" eb="190">
      <t>ゾウカ</t>
    </rPh>
    <rPh sb="196" eb="199">
      <t>スウチジョウ</t>
    </rPh>
    <rPh sb="205" eb="207">
      <t>オオハバ</t>
    </rPh>
    <rPh sb="208" eb="210">
      <t>ウワマワ</t>
    </rPh>
    <rPh sb="212" eb="214">
      <t>シハラ</t>
    </rPh>
    <rPh sb="214" eb="216">
      <t>ノウリョク</t>
    </rPh>
    <rPh sb="217" eb="219">
      <t>アンテイ</t>
    </rPh>
    <rPh sb="221" eb="223">
      <t>ジョウタイ</t>
    </rPh>
    <rPh sb="224" eb="226">
      <t>イジ</t>
    </rPh>
    <rPh sb="307" eb="310">
      <t>キギョウサイ</t>
    </rPh>
    <rPh sb="311" eb="313">
      <t>カリイ</t>
    </rPh>
    <rPh sb="314" eb="315">
      <t>オコナ</t>
    </rPh>
    <rPh sb="383" eb="388">
      <t>リョウキンカイシュウリツ</t>
    </rPh>
    <rPh sb="389" eb="390">
      <t>タカ</t>
    </rPh>
    <rPh sb="391" eb="393">
      <t>スイジュン</t>
    </rPh>
    <rPh sb="394" eb="396">
      <t>イジ</t>
    </rPh>
    <rPh sb="401" eb="406">
      <t>ゼンコクヘイキンオヨ</t>
    </rPh>
    <rPh sb="407" eb="413">
      <t>ルイジダンタイヘイキン</t>
    </rPh>
    <rPh sb="414" eb="416">
      <t>ウワマワ</t>
    </rPh>
    <rPh sb="461" eb="465">
      <t>キュウスイゲンカ</t>
    </rPh>
    <rPh sb="467" eb="471">
      <t>ブッカコウトウ</t>
    </rPh>
    <rPh sb="474" eb="477">
      <t>ゼンネンド</t>
    </rPh>
    <rPh sb="479" eb="481">
      <t>ジョウショウ</t>
    </rPh>
    <rPh sb="487" eb="492">
      <t>ゼンコクヘイキンオヨ</t>
    </rPh>
    <rPh sb="493" eb="499">
      <t>ルイジダンタイヘイキン</t>
    </rPh>
    <rPh sb="500" eb="502">
      <t>シタマワ</t>
    </rPh>
    <rPh sb="536" eb="541">
      <t>シセツリヨウリツ</t>
    </rPh>
    <rPh sb="542" eb="545">
      <t>ケイヤクリツ</t>
    </rPh>
    <rPh sb="548" eb="555">
      <t>ルイジダンタイヘイキンチ</t>
    </rPh>
    <rPh sb="558" eb="559">
      <t>ヒク</t>
    </rPh>
    <rPh sb="560" eb="562">
      <t>スイジュン</t>
    </rPh>
    <rPh sb="569" eb="573">
      <t>ケイヤクスイリョウ</t>
    </rPh>
    <rPh sb="574" eb="575">
      <t>タイ</t>
    </rPh>
    <rPh sb="576" eb="580">
      <t>シヨウスイリョウ</t>
    </rPh>
    <rPh sb="581" eb="582">
      <t>スク</t>
    </rPh>
    <rPh sb="584" eb="586">
      <t>キギョウ</t>
    </rPh>
    <rPh sb="587" eb="588">
      <t>オオ</t>
    </rPh>
    <rPh sb="590" eb="592">
      <t>ゾウカ</t>
    </rPh>
    <rPh sb="593" eb="595">
      <t>コンゴ</t>
    </rPh>
    <rPh sb="596" eb="597">
      <t>ノゾ</t>
    </rPh>
    <rPh sb="600" eb="602">
      <t>ジョウキョウ</t>
    </rPh>
    <phoneticPr fontId="5"/>
  </si>
  <si>
    <t>①②③管路については、まだ償却期間が残っており更新を行っていないが、有形固定資産減価償却率が高く、施設の更新について必要性が高い状況にある。</t>
    <rPh sb="3" eb="5">
      <t>カンロ</t>
    </rPh>
    <rPh sb="13" eb="17">
      <t>ショウキャクキカン</t>
    </rPh>
    <rPh sb="18" eb="19">
      <t>ノコ</t>
    </rPh>
    <rPh sb="23" eb="25">
      <t>コウシン</t>
    </rPh>
    <rPh sb="26" eb="27">
      <t>オコナ</t>
    </rPh>
    <rPh sb="34" eb="40">
      <t>ユウケイコテイシサン</t>
    </rPh>
    <rPh sb="40" eb="45">
      <t>ゲンカショウキャクリツ</t>
    </rPh>
    <rPh sb="46" eb="47">
      <t>タカ</t>
    </rPh>
    <rPh sb="49" eb="51">
      <t>シセツ</t>
    </rPh>
    <rPh sb="52" eb="54">
      <t>コウシン</t>
    </rPh>
    <rPh sb="58" eb="61">
      <t>ヒツヨウセイ</t>
    </rPh>
    <rPh sb="62" eb="63">
      <t>タカ</t>
    </rPh>
    <rPh sb="64" eb="66">
      <t>ジョウキョウ</t>
    </rPh>
    <phoneticPr fontId="5"/>
  </si>
  <si>
    <t>経営状態は安定しているものの、更新の必要性が高い資産が多い状況にある。しかし、施設利用率や契約率が極めて低く、契約水量や使用水量の増加も望めないことから、更新に係る財源を確保することが難しく、事業の廃止を予定している。</t>
    <rPh sb="0" eb="4">
      <t>ケイエイジョウタイ</t>
    </rPh>
    <rPh sb="5" eb="7">
      <t>アンテイ</t>
    </rPh>
    <rPh sb="15" eb="17">
      <t>コウシン</t>
    </rPh>
    <rPh sb="18" eb="21">
      <t>ヒツヨウセイ</t>
    </rPh>
    <rPh sb="22" eb="23">
      <t>タカ</t>
    </rPh>
    <rPh sb="24" eb="26">
      <t>シサン</t>
    </rPh>
    <rPh sb="27" eb="28">
      <t>オオ</t>
    </rPh>
    <rPh sb="29" eb="31">
      <t>ジョウキョウ</t>
    </rPh>
    <rPh sb="39" eb="44">
      <t>シセツリヨウリツ</t>
    </rPh>
    <rPh sb="45" eb="48">
      <t>ケイヤクリツ</t>
    </rPh>
    <rPh sb="49" eb="50">
      <t>キワ</t>
    </rPh>
    <rPh sb="52" eb="53">
      <t>ヒク</t>
    </rPh>
    <rPh sb="55" eb="59">
      <t>ケイヤクスイリョウ</t>
    </rPh>
    <rPh sb="60" eb="64">
      <t>シヨウスイリョウ</t>
    </rPh>
    <rPh sb="65" eb="67">
      <t>ゾウカ</t>
    </rPh>
    <rPh sb="68" eb="69">
      <t>ノゾ</t>
    </rPh>
    <rPh sb="77" eb="79">
      <t>コウシン</t>
    </rPh>
    <rPh sb="80" eb="81">
      <t>カカ</t>
    </rPh>
    <rPh sb="82" eb="84">
      <t>ザイゲン</t>
    </rPh>
    <rPh sb="85" eb="87">
      <t>カクホ</t>
    </rPh>
    <rPh sb="92" eb="93">
      <t>ムズカ</t>
    </rPh>
    <rPh sb="96" eb="98">
      <t>ジギョウ</t>
    </rPh>
    <rPh sb="99" eb="101">
      <t>ハイシ</t>
    </rPh>
    <rPh sb="102" eb="104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</si>
</sst>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77.2</c:v>
                </c:pt>
                <c:pt idx="1">
                  <c:v>78.53</c:v>
                </c:pt>
                <c:pt idx="2">
                  <c:v>79.86</c:v>
                </c:pt>
                <c:pt idx="3">
                  <c:v>81.19</c:v>
                </c:pt>
                <c:pt idx="4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7-41DB-A605-884A86A8D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7-41DB-A605-884A86A8D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9-4264-BE72-26E13874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9-4264-BE72-26E13874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215.44</c:v>
                </c:pt>
                <c:pt idx="1">
                  <c:v>191.54</c:v>
                </c:pt>
                <c:pt idx="2">
                  <c:v>169.3</c:v>
                </c:pt>
                <c:pt idx="3">
                  <c:v>180.05</c:v>
                </c:pt>
                <c:pt idx="4">
                  <c:v>160.80000000000001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9-4F80-AE01-74118A10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9-4F80-AE01-74118A10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C-4330-B867-D666F0B0A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C-4330-B867-D666F0B0A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4-4585-9BEB-7A940128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0.02</c:v>
                </c:pt>
                <c:pt idx="1">
                  <c:v>0.06</c:v>
                </c:pt>
                <c:pt idx="2">
                  <c:v>0.09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4-4585-9BEB-7A940128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128777.06</c:v>
                </c:pt>
                <c:pt idx="1">
                  <c:v>145501</c:v>
                </c:pt>
                <c:pt idx="2">
                  <c:v>7557.25</c:v>
                </c:pt>
                <c:pt idx="3">
                  <c:v>11864.03</c:v>
                </c:pt>
                <c:pt idx="4">
                  <c:v>10554.02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D-488F-8BF5-4B972E430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D-488F-8BF5-4B972E430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8-4DDF-9AB5-37E0B775F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8-4DDF-9AB5-37E0B775F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276.98</c:v>
                </c:pt>
                <c:pt idx="1">
                  <c:v>231.07</c:v>
                </c:pt>
                <c:pt idx="2">
                  <c:v>171.77</c:v>
                </c:pt>
                <c:pt idx="3">
                  <c:v>215.24</c:v>
                </c:pt>
                <c:pt idx="4">
                  <c:v>181.27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E-4CF5-88DE-DA5C6A53A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E-4CF5-88DE-DA5C6A53A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25.38</c:v>
                </c:pt>
                <c:pt idx="1">
                  <c:v>30.53</c:v>
                </c:pt>
                <c:pt idx="2">
                  <c:v>41.27</c:v>
                </c:pt>
                <c:pt idx="3">
                  <c:v>32.869999999999997</c:v>
                </c:pt>
                <c:pt idx="4">
                  <c:v>40.97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7-453F-92B6-D27C9820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7-453F-92B6-D27C9820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11.38</c:v>
                </c:pt>
                <c:pt idx="1">
                  <c:v>12.53</c:v>
                </c:pt>
                <c:pt idx="2">
                  <c:v>10.23</c:v>
                </c:pt>
                <c:pt idx="3">
                  <c:v>12.53</c:v>
                </c:pt>
                <c:pt idx="4">
                  <c:v>13.22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E-4BE3-85A1-54F6AEA7E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E-4BE3-85A1-54F6AEA7E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35.630000000000003</c:v>
                </c:pt>
                <c:pt idx="1">
                  <c:v>35.630000000000003</c:v>
                </c:pt>
                <c:pt idx="2">
                  <c:v>35.630000000000003</c:v>
                </c:pt>
                <c:pt idx="3">
                  <c:v>35.630000000000003</c:v>
                </c:pt>
                <c:pt idx="4">
                  <c:v>35.630000000000003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1-43C5-9991-FBA883D2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1-43C5-9991-FBA883D2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topLeftCell="JQ1" zoomScaleNormal="100" workbookViewId="0">
      <selection activeCell="SM86" sqref="SM86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15">
      <c r="A5" s="2"/>
      <c r="B5" s="139" t="str">
        <f>データ!H7</f>
        <v>茨城県　稲敷市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15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870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極小規模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1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115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15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15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95.9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7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310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非設置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15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15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104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6"/>
      <c r="X31" s="92" t="str">
        <f>データ!$B$10</f>
        <v>H30</v>
      </c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2" t="str">
        <f>データ!$C$10</f>
        <v>R01</v>
      </c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4"/>
      <c r="BL31" s="92" t="str">
        <f>データ!$D$10</f>
        <v>R02</v>
      </c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4"/>
      <c r="CF31" s="92" t="str">
        <f>データ!$E$10</f>
        <v>R03</v>
      </c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4"/>
      <c r="CZ31" s="92" t="str">
        <f>データ!$F$10</f>
        <v>R04</v>
      </c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4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6"/>
      <c r="ER31" s="92" t="str">
        <f>データ!$B$10</f>
        <v>H30</v>
      </c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4"/>
      <c r="FL31" s="92" t="str">
        <f>データ!$C$10</f>
        <v>R01</v>
      </c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4"/>
      <c r="GF31" s="92" t="str">
        <f>データ!$D$10</f>
        <v>R02</v>
      </c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4"/>
      <c r="GZ31" s="92" t="str">
        <f>データ!$E$10</f>
        <v>R03</v>
      </c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4"/>
      <c r="HT31" s="92" t="str">
        <f>データ!$F$10</f>
        <v>R04</v>
      </c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4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6"/>
      <c r="JL31" s="92" t="str">
        <f>データ!$B$10</f>
        <v>H30</v>
      </c>
      <c r="JM31" s="93"/>
      <c r="JN31" s="93"/>
      <c r="JO31" s="93"/>
      <c r="JP31" s="93"/>
      <c r="JQ31" s="93"/>
      <c r="JR31" s="93"/>
      <c r="JS31" s="93"/>
      <c r="JT31" s="93"/>
      <c r="JU31" s="93"/>
      <c r="JV31" s="93"/>
      <c r="JW31" s="93"/>
      <c r="JX31" s="93"/>
      <c r="JY31" s="93"/>
      <c r="JZ31" s="93"/>
      <c r="KA31" s="93"/>
      <c r="KB31" s="93"/>
      <c r="KC31" s="93"/>
      <c r="KD31" s="93"/>
      <c r="KE31" s="94"/>
      <c r="KF31" s="92" t="str">
        <f>データ!$C$10</f>
        <v>R01</v>
      </c>
      <c r="KG31" s="93"/>
      <c r="KH31" s="93"/>
      <c r="KI31" s="93"/>
      <c r="KJ31" s="93"/>
      <c r="KK31" s="93"/>
      <c r="KL31" s="93"/>
      <c r="KM31" s="93"/>
      <c r="KN31" s="93"/>
      <c r="KO31" s="93"/>
      <c r="KP31" s="93"/>
      <c r="KQ31" s="93"/>
      <c r="KR31" s="93"/>
      <c r="KS31" s="93"/>
      <c r="KT31" s="93"/>
      <c r="KU31" s="93"/>
      <c r="KV31" s="93"/>
      <c r="KW31" s="93"/>
      <c r="KX31" s="93"/>
      <c r="KY31" s="94"/>
      <c r="KZ31" s="92" t="str">
        <f>データ!$D$10</f>
        <v>R02</v>
      </c>
      <c r="LA31" s="93"/>
      <c r="LB31" s="93"/>
      <c r="LC31" s="93"/>
      <c r="LD31" s="93"/>
      <c r="LE31" s="93"/>
      <c r="LF31" s="93"/>
      <c r="LG31" s="93"/>
      <c r="LH31" s="93"/>
      <c r="LI31" s="93"/>
      <c r="LJ31" s="93"/>
      <c r="LK31" s="93"/>
      <c r="LL31" s="93"/>
      <c r="LM31" s="93"/>
      <c r="LN31" s="93"/>
      <c r="LO31" s="93"/>
      <c r="LP31" s="93"/>
      <c r="LQ31" s="93"/>
      <c r="LR31" s="93"/>
      <c r="LS31" s="94"/>
      <c r="LT31" s="92" t="str">
        <f>データ!$E$10</f>
        <v>R03</v>
      </c>
      <c r="LU31" s="93"/>
      <c r="LV31" s="93"/>
      <c r="LW31" s="93"/>
      <c r="LX31" s="93"/>
      <c r="LY31" s="93"/>
      <c r="LZ31" s="93"/>
      <c r="MA31" s="93"/>
      <c r="MB31" s="93"/>
      <c r="MC31" s="93"/>
      <c r="MD31" s="93"/>
      <c r="ME31" s="93"/>
      <c r="MF31" s="93"/>
      <c r="MG31" s="93"/>
      <c r="MH31" s="93"/>
      <c r="MI31" s="93"/>
      <c r="MJ31" s="93"/>
      <c r="MK31" s="93"/>
      <c r="ML31" s="93"/>
      <c r="MM31" s="94"/>
      <c r="MN31" s="92" t="str">
        <f>データ!$F$10</f>
        <v>R04</v>
      </c>
      <c r="MO31" s="93"/>
      <c r="MP31" s="93"/>
      <c r="MQ31" s="93"/>
      <c r="MR31" s="93"/>
      <c r="MS31" s="93"/>
      <c r="MT31" s="93"/>
      <c r="MU31" s="93"/>
      <c r="MV31" s="93"/>
      <c r="MW31" s="93"/>
      <c r="MX31" s="93"/>
      <c r="MY31" s="93"/>
      <c r="MZ31" s="93"/>
      <c r="NA31" s="93"/>
      <c r="NB31" s="93"/>
      <c r="NC31" s="93"/>
      <c r="ND31" s="93"/>
      <c r="NE31" s="93"/>
      <c r="NF31" s="93"/>
      <c r="NG31" s="94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5"/>
      <c r="NU31" s="95"/>
      <c r="NV31" s="95"/>
      <c r="NW31" s="95"/>
      <c r="NX31" s="95"/>
      <c r="NY31" s="95"/>
      <c r="NZ31" s="95"/>
      <c r="OA31" s="95"/>
      <c r="OB31" s="95"/>
      <c r="OC31" s="95"/>
      <c r="OD31" s="95"/>
      <c r="OE31" s="96"/>
      <c r="OF31" s="92" t="str">
        <f>データ!$B$10</f>
        <v>H30</v>
      </c>
      <c r="OG31" s="93"/>
      <c r="OH31" s="93"/>
      <c r="OI31" s="93"/>
      <c r="OJ31" s="93"/>
      <c r="OK31" s="93"/>
      <c r="OL31" s="93"/>
      <c r="OM31" s="93"/>
      <c r="ON31" s="93"/>
      <c r="OO31" s="93"/>
      <c r="OP31" s="93"/>
      <c r="OQ31" s="93"/>
      <c r="OR31" s="93"/>
      <c r="OS31" s="93"/>
      <c r="OT31" s="93"/>
      <c r="OU31" s="93"/>
      <c r="OV31" s="93"/>
      <c r="OW31" s="93"/>
      <c r="OX31" s="93"/>
      <c r="OY31" s="94"/>
      <c r="OZ31" s="92" t="str">
        <f>データ!$C$10</f>
        <v>R01</v>
      </c>
      <c r="PA31" s="93"/>
      <c r="PB31" s="93"/>
      <c r="PC31" s="93"/>
      <c r="PD31" s="93"/>
      <c r="PE31" s="93"/>
      <c r="PF31" s="93"/>
      <c r="PG31" s="93"/>
      <c r="PH31" s="93"/>
      <c r="PI31" s="93"/>
      <c r="PJ31" s="93"/>
      <c r="PK31" s="93"/>
      <c r="PL31" s="93"/>
      <c r="PM31" s="93"/>
      <c r="PN31" s="93"/>
      <c r="PO31" s="93"/>
      <c r="PP31" s="93"/>
      <c r="PQ31" s="93"/>
      <c r="PR31" s="93"/>
      <c r="PS31" s="94"/>
      <c r="PT31" s="92" t="str">
        <f>データ!$D$10</f>
        <v>R02</v>
      </c>
      <c r="PU31" s="93"/>
      <c r="PV31" s="93"/>
      <c r="PW31" s="93"/>
      <c r="PX31" s="93"/>
      <c r="PY31" s="93"/>
      <c r="PZ31" s="93"/>
      <c r="QA31" s="93"/>
      <c r="QB31" s="93"/>
      <c r="QC31" s="93"/>
      <c r="QD31" s="93"/>
      <c r="QE31" s="93"/>
      <c r="QF31" s="93"/>
      <c r="QG31" s="93"/>
      <c r="QH31" s="93"/>
      <c r="QI31" s="93"/>
      <c r="QJ31" s="93"/>
      <c r="QK31" s="93"/>
      <c r="QL31" s="93"/>
      <c r="QM31" s="94"/>
      <c r="QN31" s="92" t="str">
        <f>データ!$E$10</f>
        <v>R03</v>
      </c>
      <c r="QO31" s="93"/>
      <c r="QP31" s="93"/>
      <c r="QQ31" s="93"/>
      <c r="QR31" s="93"/>
      <c r="QS31" s="93"/>
      <c r="QT31" s="93"/>
      <c r="QU31" s="93"/>
      <c r="QV31" s="93"/>
      <c r="QW31" s="93"/>
      <c r="QX31" s="93"/>
      <c r="QY31" s="93"/>
      <c r="QZ31" s="93"/>
      <c r="RA31" s="93"/>
      <c r="RB31" s="93"/>
      <c r="RC31" s="93"/>
      <c r="RD31" s="93"/>
      <c r="RE31" s="93"/>
      <c r="RF31" s="93"/>
      <c r="RG31" s="94"/>
      <c r="RH31" s="92" t="str">
        <f>データ!$F$10</f>
        <v>R04</v>
      </c>
      <c r="RI31" s="93"/>
      <c r="RJ31" s="93"/>
      <c r="RK31" s="93"/>
      <c r="RL31" s="93"/>
      <c r="RM31" s="93"/>
      <c r="RN31" s="93"/>
      <c r="RO31" s="93"/>
      <c r="RP31" s="93"/>
      <c r="RQ31" s="93"/>
      <c r="RR31" s="93"/>
      <c r="RS31" s="93"/>
      <c r="RT31" s="93"/>
      <c r="RU31" s="93"/>
      <c r="RV31" s="93"/>
      <c r="RW31" s="93"/>
      <c r="RX31" s="93"/>
      <c r="RY31" s="93"/>
      <c r="RZ31" s="93"/>
      <c r="SA31" s="94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215.44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191.54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169.3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180.05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160.80000000000001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128777.06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145501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7557.25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11864.03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10554.02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0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0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0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0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0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110.79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108.76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110.19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113.73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115.42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121.15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125.8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132.55000000000001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134.69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133.63999999999999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868.31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732.52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819.73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834.05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1011.55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504.81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498.01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490.39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475.44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413.6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52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4"/>
      <c r="DV34" s="2"/>
      <c r="DW34" s="2"/>
      <c r="DX34" s="2"/>
      <c r="DY34" s="2"/>
      <c r="DZ34" s="2"/>
      <c r="EA34" s="2"/>
      <c r="EB34" s="2"/>
      <c r="EC34" s="2"/>
      <c r="ED34" s="52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4"/>
      <c r="IP34" s="2"/>
      <c r="IQ34" s="2"/>
      <c r="IR34" s="2"/>
      <c r="IS34" s="2"/>
      <c r="IT34" s="2"/>
      <c r="IU34" s="2"/>
      <c r="IV34" s="2"/>
      <c r="IW34" s="2"/>
      <c r="IX34" s="52"/>
      <c r="IY34" s="53"/>
      <c r="IZ34" s="53"/>
      <c r="JA34" s="53"/>
      <c r="JB34" s="53"/>
      <c r="JC34" s="53"/>
      <c r="JD34" s="53"/>
      <c r="JE34" s="53"/>
      <c r="JF34" s="53"/>
      <c r="JG34" s="53"/>
      <c r="JH34" s="53"/>
      <c r="JI34" s="53"/>
      <c r="JJ34" s="53"/>
      <c r="JK34" s="53"/>
      <c r="JL34" s="53"/>
      <c r="JM34" s="53"/>
      <c r="JN34" s="53"/>
      <c r="JO34" s="53"/>
      <c r="JP34" s="53"/>
      <c r="JQ34" s="53"/>
      <c r="JR34" s="53"/>
      <c r="JS34" s="53"/>
      <c r="JT34" s="53"/>
      <c r="JU34" s="53"/>
      <c r="JV34" s="53"/>
      <c r="JW34" s="53"/>
      <c r="JX34" s="53"/>
      <c r="JY34" s="53"/>
      <c r="JZ34" s="53"/>
      <c r="KA34" s="53"/>
      <c r="KB34" s="53"/>
      <c r="KC34" s="53"/>
      <c r="KD34" s="53"/>
      <c r="KE34" s="53"/>
      <c r="KF34" s="53"/>
      <c r="KG34" s="53"/>
      <c r="KH34" s="53"/>
      <c r="KI34" s="53"/>
      <c r="KJ34" s="53"/>
      <c r="KK34" s="53"/>
      <c r="KL34" s="53"/>
      <c r="KM34" s="53"/>
      <c r="KN34" s="53"/>
      <c r="KO34" s="53"/>
      <c r="KP34" s="53"/>
      <c r="KQ34" s="53"/>
      <c r="KR34" s="53"/>
      <c r="KS34" s="53"/>
      <c r="KT34" s="53"/>
      <c r="KU34" s="53"/>
      <c r="KV34" s="53"/>
      <c r="KW34" s="53"/>
      <c r="KX34" s="53"/>
      <c r="KY34" s="53"/>
      <c r="KZ34" s="53"/>
      <c r="LA34" s="53"/>
      <c r="LB34" s="53"/>
      <c r="LC34" s="53"/>
      <c r="LD34" s="53"/>
      <c r="LE34" s="53"/>
      <c r="LF34" s="53"/>
      <c r="LG34" s="53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54"/>
      <c r="NJ34" s="2"/>
      <c r="NK34" s="2"/>
      <c r="NL34" s="2"/>
      <c r="NM34" s="2"/>
      <c r="NN34" s="2"/>
      <c r="NO34" s="2"/>
      <c r="NP34" s="2"/>
      <c r="NQ34" s="2"/>
      <c r="NR34" s="52"/>
      <c r="NS34" s="53"/>
      <c r="NT34" s="53"/>
      <c r="NU34" s="53"/>
      <c r="NV34" s="53"/>
      <c r="NW34" s="53"/>
      <c r="NX34" s="53"/>
      <c r="NY34" s="53"/>
      <c r="NZ34" s="53"/>
      <c r="OA34" s="53"/>
      <c r="OB34" s="53"/>
      <c r="OC34" s="53"/>
      <c r="OD34" s="53"/>
      <c r="OE34" s="53"/>
      <c r="OF34" s="53"/>
      <c r="OG34" s="53"/>
      <c r="OH34" s="53"/>
      <c r="OI34" s="53"/>
      <c r="OJ34" s="53"/>
      <c r="OK34" s="53"/>
      <c r="OL34" s="53"/>
      <c r="OM34" s="53"/>
      <c r="ON34" s="53"/>
      <c r="OO34" s="53"/>
      <c r="OP34" s="53"/>
      <c r="OQ34" s="53"/>
      <c r="OR34" s="53"/>
      <c r="OS34" s="53"/>
      <c r="OT34" s="53"/>
      <c r="OU34" s="53"/>
      <c r="OV34" s="53"/>
      <c r="OW34" s="53"/>
      <c r="OX34" s="53"/>
      <c r="OY34" s="53"/>
      <c r="OZ34" s="53"/>
      <c r="PA34" s="53"/>
      <c r="PB34" s="53"/>
      <c r="PC34" s="53"/>
      <c r="PD34" s="53"/>
      <c r="PE34" s="53"/>
      <c r="PF34" s="53"/>
      <c r="PG34" s="53"/>
      <c r="PH34" s="53"/>
      <c r="PI34" s="53"/>
      <c r="PJ34" s="53"/>
      <c r="PK34" s="53"/>
      <c r="PL34" s="53"/>
      <c r="PM34" s="53"/>
      <c r="PN34" s="53"/>
      <c r="PO34" s="53"/>
      <c r="PP34" s="53"/>
      <c r="PQ34" s="53"/>
      <c r="PR34" s="53"/>
      <c r="PS34" s="53"/>
      <c r="PT34" s="53"/>
      <c r="PU34" s="53"/>
      <c r="PV34" s="53"/>
      <c r="PW34" s="53"/>
      <c r="PX34" s="53"/>
      <c r="PY34" s="53"/>
      <c r="PZ34" s="53"/>
      <c r="QA34" s="53"/>
      <c r="QB34" s="53"/>
      <c r="QC34" s="53"/>
      <c r="QD34" s="53"/>
      <c r="QE34" s="53"/>
      <c r="QF34" s="53"/>
      <c r="QG34" s="53"/>
      <c r="QH34" s="53"/>
      <c r="QI34" s="53"/>
      <c r="QJ34" s="53"/>
      <c r="QK34" s="53"/>
      <c r="QL34" s="53"/>
      <c r="QM34" s="53"/>
      <c r="QN34" s="53"/>
      <c r="QO34" s="53"/>
      <c r="QP34" s="53"/>
      <c r="QQ34" s="53"/>
      <c r="QR34" s="53"/>
      <c r="QS34" s="53"/>
      <c r="QT34" s="53"/>
      <c r="QU34" s="53"/>
      <c r="QV34" s="53"/>
      <c r="QW34" s="53"/>
      <c r="QX34" s="53"/>
      <c r="QY34" s="53"/>
      <c r="QZ34" s="53"/>
      <c r="RA34" s="53"/>
      <c r="RB34" s="53"/>
      <c r="RC34" s="53"/>
      <c r="RD34" s="53"/>
      <c r="RE34" s="53"/>
      <c r="RF34" s="53"/>
      <c r="RG34" s="53"/>
      <c r="RH34" s="53"/>
      <c r="RI34" s="53"/>
      <c r="RJ34" s="53"/>
      <c r="RK34" s="53"/>
      <c r="RL34" s="53"/>
      <c r="RM34" s="53"/>
      <c r="RN34" s="53"/>
      <c r="RO34" s="53"/>
      <c r="RP34" s="53"/>
      <c r="RQ34" s="53"/>
      <c r="RR34" s="53"/>
      <c r="RS34" s="53"/>
      <c r="RT34" s="53"/>
      <c r="RU34" s="53"/>
      <c r="RV34" s="53"/>
      <c r="RW34" s="53"/>
      <c r="RX34" s="53"/>
      <c r="RY34" s="53"/>
      <c r="RZ34" s="53"/>
      <c r="SA34" s="53"/>
      <c r="SB34" s="53"/>
      <c r="SC34" s="54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105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6"/>
      <c r="X54" s="92" t="str">
        <f>データ!$B$10</f>
        <v>H30</v>
      </c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4"/>
      <c r="AR54" s="92" t="str">
        <f>データ!$C$10</f>
        <v>R01</v>
      </c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4"/>
      <c r="BL54" s="92" t="str">
        <f>データ!$D$10</f>
        <v>R02</v>
      </c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4"/>
      <c r="CF54" s="92" t="str">
        <f>データ!$E$10</f>
        <v>R03</v>
      </c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4"/>
      <c r="CZ54" s="92" t="str">
        <f>データ!$F$10</f>
        <v>R04</v>
      </c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4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6"/>
      <c r="ER54" s="92" t="str">
        <f>データ!$B$10</f>
        <v>H30</v>
      </c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4"/>
      <c r="FL54" s="92" t="str">
        <f>データ!$C$10</f>
        <v>R01</v>
      </c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4"/>
      <c r="GF54" s="92" t="str">
        <f>データ!$D$10</f>
        <v>R02</v>
      </c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4"/>
      <c r="GZ54" s="92" t="str">
        <f>データ!$E$10</f>
        <v>R03</v>
      </c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4"/>
      <c r="HT54" s="92" t="str">
        <f>データ!$F$10</f>
        <v>R04</v>
      </c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4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5"/>
      <c r="JA54" s="95"/>
      <c r="JB54" s="95"/>
      <c r="JC54" s="95"/>
      <c r="JD54" s="95"/>
      <c r="JE54" s="95"/>
      <c r="JF54" s="95"/>
      <c r="JG54" s="95"/>
      <c r="JH54" s="95"/>
      <c r="JI54" s="95"/>
      <c r="JJ54" s="95"/>
      <c r="JK54" s="96"/>
      <c r="JL54" s="92" t="str">
        <f>データ!$B$10</f>
        <v>H30</v>
      </c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4"/>
      <c r="KF54" s="92" t="str">
        <f>データ!$C$10</f>
        <v>R01</v>
      </c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4"/>
      <c r="KZ54" s="92" t="str">
        <f>データ!$D$10</f>
        <v>R02</v>
      </c>
      <c r="LA54" s="93"/>
      <c r="LB54" s="93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4"/>
      <c r="LT54" s="92" t="str">
        <f>データ!$E$10</f>
        <v>R03</v>
      </c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3"/>
      <c r="MF54" s="93"/>
      <c r="MG54" s="93"/>
      <c r="MH54" s="93"/>
      <c r="MI54" s="93"/>
      <c r="MJ54" s="93"/>
      <c r="MK54" s="93"/>
      <c r="ML54" s="93"/>
      <c r="MM54" s="94"/>
      <c r="MN54" s="92" t="str">
        <f>データ!$F$10</f>
        <v>R04</v>
      </c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4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5"/>
      <c r="NU54" s="95"/>
      <c r="NV54" s="95"/>
      <c r="NW54" s="95"/>
      <c r="NX54" s="95"/>
      <c r="NY54" s="95"/>
      <c r="NZ54" s="95"/>
      <c r="OA54" s="95"/>
      <c r="OB54" s="95"/>
      <c r="OC54" s="95"/>
      <c r="OD54" s="95"/>
      <c r="OE54" s="96"/>
      <c r="OF54" s="92" t="str">
        <f>データ!$B$10</f>
        <v>H30</v>
      </c>
      <c r="OG54" s="93"/>
      <c r="OH54" s="93"/>
      <c r="OI54" s="93"/>
      <c r="OJ54" s="93"/>
      <c r="OK54" s="93"/>
      <c r="OL54" s="93"/>
      <c r="OM54" s="93"/>
      <c r="ON54" s="93"/>
      <c r="OO54" s="93"/>
      <c r="OP54" s="93"/>
      <c r="OQ54" s="93"/>
      <c r="OR54" s="93"/>
      <c r="OS54" s="93"/>
      <c r="OT54" s="93"/>
      <c r="OU54" s="93"/>
      <c r="OV54" s="93"/>
      <c r="OW54" s="93"/>
      <c r="OX54" s="93"/>
      <c r="OY54" s="94"/>
      <c r="OZ54" s="92" t="str">
        <f>データ!$C$10</f>
        <v>R01</v>
      </c>
      <c r="PA54" s="93"/>
      <c r="PB54" s="93"/>
      <c r="PC54" s="93"/>
      <c r="PD54" s="93"/>
      <c r="PE54" s="93"/>
      <c r="PF54" s="93"/>
      <c r="PG54" s="93"/>
      <c r="PH54" s="93"/>
      <c r="PI54" s="93"/>
      <c r="PJ54" s="93"/>
      <c r="PK54" s="93"/>
      <c r="PL54" s="93"/>
      <c r="PM54" s="93"/>
      <c r="PN54" s="93"/>
      <c r="PO54" s="93"/>
      <c r="PP54" s="93"/>
      <c r="PQ54" s="93"/>
      <c r="PR54" s="93"/>
      <c r="PS54" s="94"/>
      <c r="PT54" s="92" t="str">
        <f>データ!$D$10</f>
        <v>R02</v>
      </c>
      <c r="PU54" s="93"/>
      <c r="PV54" s="93"/>
      <c r="PW54" s="93"/>
      <c r="PX54" s="93"/>
      <c r="PY54" s="93"/>
      <c r="PZ54" s="93"/>
      <c r="QA54" s="93"/>
      <c r="QB54" s="93"/>
      <c r="QC54" s="93"/>
      <c r="QD54" s="93"/>
      <c r="QE54" s="93"/>
      <c r="QF54" s="93"/>
      <c r="QG54" s="93"/>
      <c r="QH54" s="93"/>
      <c r="QI54" s="93"/>
      <c r="QJ54" s="93"/>
      <c r="QK54" s="93"/>
      <c r="QL54" s="93"/>
      <c r="QM54" s="94"/>
      <c r="QN54" s="92" t="str">
        <f>データ!$E$10</f>
        <v>R03</v>
      </c>
      <c r="QO54" s="93"/>
      <c r="QP54" s="93"/>
      <c r="QQ54" s="93"/>
      <c r="QR54" s="93"/>
      <c r="QS54" s="93"/>
      <c r="QT54" s="93"/>
      <c r="QU54" s="93"/>
      <c r="QV54" s="93"/>
      <c r="QW54" s="93"/>
      <c r="QX54" s="93"/>
      <c r="QY54" s="93"/>
      <c r="QZ54" s="93"/>
      <c r="RA54" s="93"/>
      <c r="RB54" s="93"/>
      <c r="RC54" s="93"/>
      <c r="RD54" s="93"/>
      <c r="RE54" s="93"/>
      <c r="RF54" s="93"/>
      <c r="RG54" s="94"/>
      <c r="RH54" s="92" t="str">
        <f>データ!$F$10</f>
        <v>R04</v>
      </c>
      <c r="RI54" s="93"/>
      <c r="RJ54" s="93"/>
      <c r="RK54" s="93"/>
      <c r="RL54" s="93"/>
      <c r="RM54" s="93"/>
      <c r="RN54" s="93"/>
      <c r="RO54" s="93"/>
      <c r="RP54" s="93"/>
      <c r="RQ54" s="93"/>
      <c r="RR54" s="93"/>
      <c r="RS54" s="93"/>
      <c r="RT54" s="93"/>
      <c r="RU54" s="93"/>
      <c r="RV54" s="93"/>
      <c r="RW54" s="93"/>
      <c r="RX54" s="93"/>
      <c r="RY54" s="93"/>
      <c r="RZ54" s="93"/>
      <c r="SA54" s="94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276.98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231.07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171.77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215.24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181.27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25.38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30.53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41.27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32.869999999999997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40.97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11.38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12.53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10.23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12.53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13.22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35.630000000000003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35.630000000000003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35.630000000000003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35.630000000000003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35.630000000000003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94.91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90.22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90.8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93.49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94.77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47.36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49.94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50.56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49.4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49.51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35.22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34.92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34.19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36.65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33.29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51.42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50.9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49.05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50.94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49.76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52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4"/>
      <c r="DV57" s="2"/>
      <c r="DW57" s="2"/>
      <c r="DX57" s="2"/>
      <c r="DY57" s="2"/>
      <c r="DZ57" s="2"/>
      <c r="EA57" s="2"/>
      <c r="EB57" s="2"/>
      <c r="EC57" s="2"/>
      <c r="ED57" s="52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  <c r="IF57" s="53"/>
      <c r="IG57" s="53"/>
      <c r="IH57" s="53"/>
      <c r="II57" s="53"/>
      <c r="IJ57" s="53"/>
      <c r="IK57" s="53"/>
      <c r="IL57" s="53"/>
      <c r="IM57" s="53"/>
      <c r="IN57" s="53"/>
      <c r="IO57" s="54"/>
      <c r="IP57" s="2"/>
      <c r="IQ57" s="2"/>
      <c r="IR57" s="2"/>
      <c r="IS57" s="2"/>
      <c r="IT57" s="2"/>
      <c r="IU57" s="2"/>
      <c r="IV57" s="2"/>
      <c r="IW57" s="2"/>
      <c r="IX57" s="52"/>
      <c r="IY57" s="53"/>
      <c r="IZ57" s="53"/>
      <c r="JA57" s="53"/>
      <c r="JB57" s="53"/>
      <c r="JC57" s="53"/>
      <c r="JD57" s="53"/>
      <c r="JE57" s="53"/>
      <c r="JF57" s="53"/>
      <c r="JG57" s="53"/>
      <c r="JH57" s="53"/>
      <c r="JI57" s="53"/>
      <c r="JJ57" s="53"/>
      <c r="JK57" s="53"/>
      <c r="JL57" s="53"/>
      <c r="JM57" s="53"/>
      <c r="JN57" s="53"/>
      <c r="JO57" s="53"/>
      <c r="JP57" s="53"/>
      <c r="JQ57" s="53"/>
      <c r="JR57" s="53"/>
      <c r="JS57" s="53"/>
      <c r="JT57" s="53"/>
      <c r="JU57" s="53"/>
      <c r="JV57" s="53"/>
      <c r="JW57" s="53"/>
      <c r="JX57" s="53"/>
      <c r="JY57" s="53"/>
      <c r="JZ57" s="53"/>
      <c r="KA57" s="53"/>
      <c r="KB57" s="53"/>
      <c r="KC57" s="53"/>
      <c r="KD57" s="53"/>
      <c r="KE57" s="53"/>
      <c r="KF57" s="53"/>
      <c r="KG57" s="53"/>
      <c r="KH57" s="53"/>
      <c r="KI57" s="53"/>
      <c r="KJ57" s="53"/>
      <c r="KK57" s="53"/>
      <c r="KL57" s="53"/>
      <c r="KM57" s="53"/>
      <c r="KN57" s="53"/>
      <c r="KO57" s="53"/>
      <c r="KP57" s="53"/>
      <c r="KQ57" s="53"/>
      <c r="KR57" s="53"/>
      <c r="KS57" s="53"/>
      <c r="KT57" s="53"/>
      <c r="KU57" s="53"/>
      <c r="KV57" s="53"/>
      <c r="KW57" s="53"/>
      <c r="KX57" s="53"/>
      <c r="KY57" s="53"/>
      <c r="KZ57" s="53"/>
      <c r="LA57" s="53"/>
      <c r="LB57" s="53"/>
      <c r="LC57" s="53"/>
      <c r="LD57" s="53"/>
      <c r="LE57" s="53"/>
      <c r="LF57" s="53"/>
      <c r="LG57" s="53"/>
      <c r="LH57" s="53"/>
      <c r="LI57" s="53"/>
      <c r="LJ57" s="53"/>
      <c r="LK57" s="53"/>
      <c r="LL57" s="53"/>
      <c r="LM57" s="53"/>
      <c r="LN57" s="53"/>
      <c r="LO57" s="53"/>
      <c r="LP57" s="53"/>
      <c r="LQ57" s="53"/>
      <c r="LR57" s="53"/>
      <c r="LS57" s="53"/>
      <c r="LT57" s="53"/>
      <c r="LU57" s="53"/>
      <c r="LV57" s="53"/>
      <c r="LW57" s="53"/>
      <c r="LX57" s="53"/>
      <c r="LY57" s="53"/>
      <c r="LZ57" s="53"/>
      <c r="MA57" s="53"/>
      <c r="MB57" s="53"/>
      <c r="MC57" s="53"/>
      <c r="MD57" s="53"/>
      <c r="ME57" s="53"/>
      <c r="MF57" s="53"/>
      <c r="MG57" s="53"/>
      <c r="MH57" s="53"/>
      <c r="MI57" s="53"/>
      <c r="MJ57" s="53"/>
      <c r="MK57" s="53"/>
      <c r="ML57" s="53"/>
      <c r="MM57" s="53"/>
      <c r="MN57" s="53"/>
      <c r="MO57" s="53"/>
      <c r="MP57" s="53"/>
      <c r="MQ57" s="53"/>
      <c r="MR57" s="53"/>
      <c r="MS57" s="53"/>
      <c r="MT57" s="53"/>
      <c r="MU57" s="53"/>
      <c r="MV57" s="53"/>
      <c r="MW57" s="53"/>
      <c r="MX57" s="53"/>
      <c r="MY57" s="53"/>
      <c r="MZ57" s="53"/>
      <c r="NA57" s="53"/>
      <c r="NB57" s="53"/>
      <c r="NC57" s="53"/>
      <c r="ND57" s="53"/>
      <c r="NE57" s="53"/>
      <c r="NF57" s="53"/>
      <c r="NG57" s="53"/>
      <c r="NH57" s="53"/>
      <c r="NI57" s="54"/>
      <c r="NJ57" s="2"/>
      <c r="NK57" s="2"/>
      <c r="NL57" s="2"/>
      <c r="NM57" s="2"/>
      <c r="NN57" s="2"/>
      <c r="NO57" s="2"/>
      <c r="NP57" s="2"/>
      <c r="NQ57" s="2"/>
      <c r="NR57" s="52"/>
      <c r="NS57" s="53"/>
      <c r="NT57" s="53"/>
      <c r="NU57" s="53"/>
      <c r="NV57" s="53"/>
      <c r="NW57" s="53"/>
      <c r="NX57" s="53"/>
      <c r="NY57" s="53"/>
      <c r="NZ57" s="53"/>
      <c r="OA57" s="53"/>
      <c r="OB57" s="53"/>
      <c r="OC57" s="53"/>
      <c r="OD57" s="53"/>
      <c r="OE57" s="53"/>
      <c r="OF57" s="53"/>
      <c r="OG57" s="53"/>
      <c r="OH57" s="53"/>
      <c r="OI57" s="53"/>
      <c r="OJ57" s="53"/>
      <c r="OK57" s="53"/>
      <c r="OL57" s="53"/>
      <c r="OM57" s="53"/>
      <c r="ON57" s="53"/>
      <c r="OO57" s="53"/>
      <c r="OP57" s="53"/>
      <c r="OQ57" s="53"/>
      <c r="OR57" s="53"/>
      <c r="OS57" s="53"/>
      <c r="OT57" s="53"/>
      <c r="OU57" s="53"/>
      <c r="OV57" s="53"/>
      <c r="OW57" s="53"/>
      <c r="OX57" s="53"/>
      <c r="OY57" s="53"/>
      <c r="OZ57" s="53"/>
      <c r="PA57" s="53"/>
      <c r="PB57" s="53"/>
      <c r="PC57" s="53"/>
      <c r="PD57" s="53"/>
      <c r="PE57" s="53"/>
      <c r="PF57" s="53"/>
      <c r="PG57" s="53"/>
      <c r="PH57" s="53"/>
      <c r="PI57" s="53"/>
      <c r="PJ57" s="53"/>
      <c r="PK57" s="53"/>
      <c r="PL57" s="53"/>
      <c r="PM57" s="53"/>
      <c r="PN57" s="53"/>
      <c r="PO57" s="53"/>
      <c r="PP57" s="53"/>
      <c r="PQ57" s="53"/>
      <c r="PR57" s="53"/>
      <c r="PS57" s="53"/>
      <c r="PT57" s="53"/>
      <c r="PU57" s="53"/>
      <c r="PV57" s="53"/>
      <c r="PW57" s="53"/>
      <c r="PX57" s="53"/>
      <c r="PY57" s="53"/>
      <c r="PZ57" s="53"/>
      <c r="QA57" s="53"/>
      <c r="QB57" s="53"/>
      <c r="QC57" s="53"/>
      <c r="QD57" s="53"/>
      <c r="QE57" s="53"/>
      <c r="QF57" s="53"/>
      <c r="QG57" s="53"/>
      <c r="QH57" s="53"/>
      <c r="QI57" s="53"/>
      <c r="QJ57" s="53"/>
      <c r="QK57" s="53"/>
      <c r="QL57" s="53"/>
      <c r="QM57" s="53"/>
      <c r="QN57" s="53"/>
      <c r="QO57" s="53"/>
      <c r="QP57" s="53"/>
      <c r="QQ57" s="53"/>
      <c r="QR57" s="53"/>
      <c r="QS57" s="53"/>
      <c r="QT57" s="53"/>
      <c r="QU57" s="53"/>
      <c r="QV57" s="53"/>
      <c r="QW57" s="53"/>
      <c r="QX57" s="53"/>
      <c r="QY57" s="53"/>
      <c r="QZ57" s="53"/>
      <c r="RA57" s="53"/>
      <c r="RB57" s="53"/>
      <c r="RC57" s="53"/>
      <c r="RD57" s="53"/>
      <c r="RE57" s="53"/>
      <c r="RF57" s="53"/>
      <c r="RG57" s="53"/>
      <c r="RH57" s="53"/>
      <c r="RI57" s="53"/>
      <c r="RJ57" s="53"/>
      <c r="RK57" s="53"/>
      <c r="RL57" s="53"/>
      <c r="RM57" s="53"/>
      <c r="RN57" s="53"/>
      <c r="RO57" s="53"/>
      <c r="RP57" s="53"/>
      <c r="RQ57" s="53"/>
      <c r="RR57" s="53"/>
      <c r="RS57" s="53"/>
      <c r="RT57" s="53"/>
      <c r="RU57" s="53"/>
      <c r="RV57" s="53"/>
      <c r="RW57" s="53"/>
      <c r="RX57" s="53"/>
      <c r="RY57" s="53"/>
      <c r="RZ57" s="53"/>
      <c r="SA57" s="53"/>
      <c r="SB57" s="53"/>
      <c r="SC57" s="54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15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15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106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1"/>
      <c r="Y79" s="57" t="str">
        <f>データ!$B$10</f>
        <v>H30</v>
      </c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9"/>
      <c r="AZ79" s="57" t="str">
        <f>データ!$C$10</f>
        <v>R01</v>
      </c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  <c r="CA79" s="57" t="str">
        <f>データ!$D$10</f>
        <v>R02</v>
      </c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9"/>
      <c r="DB79" s="57" t="str">
        <f>データ!$E$10</f>
        <v>R03</v>
      </c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9"/>
      <c r="EC79" s="57" t="str">
        <f>データ!$F$10</f>
        <v>R04</v>
      </c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1"/>
      <c r="GK79" s="57" t="str">
        <f>データ!$B$10</f>
        <v>H30</v>
      </c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9"/>
      <c r="HL79" s="57" t="str">
        <f>データ!$C$10</f>
        <v>R01</v>
      </c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9"/>
      <c r="IM79" s="57" t="str">
        <f>データ!$D$10</f>
        <v>R02</v>
      </c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9"/>
      <c r="JN79" s="57" t="str">
        <f>データ!$E$10</f>
        <v>R03</v>
      </c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9"/>
      <c r="KO79" s="57" t="str">
        <f>データ!$F$10</f>
        <v>R04</v>
      </c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60"/>
      <c r="MK79" s="60"/>
      <c r="ML79" s="60"/>
      <c r="MM79" s="60"/>
      <c r="MN79" s="60"/>
      <c r="MO79" s="60"/>
      <c r="MP79" s="60"/>
      <c r="MQ79" s="60"/>
      <c r="MR79" s="60"/>
      <c r="MS79" s="60"/>
      <c r="MT79" s="60"/>
      <c r="MU79" s="60"/>
      <c r="MV79" s="61"/>
      <c r="MW79" s="57" t="str">
        <f>データ!$B$10</f>
        <v>H30</v>
      </c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9"/>
      <c r="NX79" s="57" t="str">
        <f>データ!$C$10</f>
        <v>R01</v>
      </c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9"/>
      <c r="OY79" s="57" t="str">
        <f>データ!$D$10</f>
        <v>R02</v>
      </c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9"/>
      <c r="PZ79" s="57" t="str">
        <f>データ!$E$10</f>
        <v>R03</v>
      </c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9"/>
      <c r="RA79" s="57" t="str">
        <f>データ!$F$10</f>
        <v>R04</v>
      </c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5" t="s">
        <v>23</v>
      </c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6">
        <f>データ!DD6</f>
        <v>77.2</v>
      </c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>
        <f>データ!DE6</f>
        <v>78.53</v>
      </c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>
        <f>データ!DF6</f>
        <v>79.86</v>
      </c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>
        <f>データ!DG6</f>
        <v>81.19</v>
      </c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>
        <f>データ!DH6</f>
        <v>82.4</v>
      </c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5" t="s">
        <v>23</v>
      </c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6">
        <f>データ!DO6</f>
        <v>0</v>
      </c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>
        <f>データ!DP6</f>
        <v>0</v>
      </c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>
        <f>データ!DQ6</f>
        <v>0</v>
      </c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>
        <f>データ!DR6</f>
        <v>0</v>
      </c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>
        <f>データ!DS6</f>
        <v>0</v>
      </c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5" t="s">
        <v>23</v>
      </c>
      <c r="MK80" s="55"/>
      <c r="ML80" s="55"/>
      <c r="MM80" s="55"/>
      <c r="MN80" s="55"/>
      <c r="MO80" s="55"/>
      <c r="MP80" s="55"/>
      <c r="MQ80" s="55"/>
      <c r="MR80" s="55"/>
      <c r="MS80" s="55"/>
      <c r="MT80" s="55"/>
      <c r="MU80" s="55"/>
      <c r="MV80" s="55"/>
      <c r="MW80" s="56">
        <f>データ!DZ6</f>
        <v>0</v>
      </c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>
        <f>データ!EA6</f>
        <v>0</v>
      </c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>
        <f>データ!EB6</f>
        <v>0</v>
      </c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>
        <f>データ!EC6</f>
        <v>0</v>
      </c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>
        <f>データ!ED6</f>
        <v>0</v>
      </c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5" t="s">
        <v>24</v>
      </c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6">
        <f>データ!DI6</f>
        <v>53.49</v>
      </c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>
        <f>データ!DJ6</f>
        <v>54.3</v>
      </c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>
        <f>データ!DK6</f>
        <v>55.32</v>
      </c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>
        <f>データ!DL6</f>
        <v>55.08</v>
      </c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>
        <f>データ!DM6</f>
        <v>56.95</v>
      </c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5" t="s">
        <v>24</v>
      </c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6">
        <f>データ!DT6</f>
        <v>3.28</v>
      </c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>
        <f>データ!DU6</f>
        <v>4.66</v>
      </c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>
        <f>データ!DV6</f>
        <v>7.35</v>
      </c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>
        <f>データ!DW6</f>
        <v>7.6</v>
      </c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>
        <f>データ!DX6</f>
        <v>7.9</v>
      </c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5" t="s">
        <v>24</v>
      </c>
      <c r="MK81" s="55"/>
      <c r="ML81" s="55"/>
      <c r="MM81" s="55"/>
      <c r="MN81" s="55"/>
      <c r="MO81" s="55"/>
      <c r="MP81" s="55"/>
      <c r="MQ81" s="55"/>
      <c r="MR81" s="55"/>
      <c r="MS81" s="55"/>
      <c r="MT81" s="55"/>
      <c r="MU81" s="55"/>
      <c r="MV81" s="55"/>
      <c r="MW81" s="56">
        <f>データ!EE6</f>
        <v>0.02</v>
      </c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>
        <f>データ!EF6</f>
        <v>0.06</v>
      </c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>
        <f>データ!EG6</f>
        <v>0.09</v>
      </c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>
        <f>データ!EH6</f>
        <v>0.4</v>
      </c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>
        <f>データ!EI6</f>
        <v>0.14000000000000001</v>
      </c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52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4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2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53"/>
      <c r="IK82" s="53"/>
      <c r="IL82" s="53"/>
      <c r="IM82" s="53"/>
      <c r="IN82" s="53"/>
      <c r="IO82" s="53"/>
      <c r="IP82" s="53"/>
      <c r="IQ82" s="53"/>
      <c r="IR82" s="53"/>
      <c r="IS82" s="53"/>
      <c r="IT82" s="53"/>
      <c r="IU82" s="53"/>
      <c r="IV82" s="53"/>
      <c r="IW82" s="53"/>
      <c r="IX82" s="53"/>
      <c r="IY82" s="53"/>
      <c r="IZ82" s="53"/>
      <c r="JA82" s="53"/>
      <c r="JB82" s="53"/>
      <c r="JC82" s="53"/>
      <c r="JD82" s="53"/>
      <c r="JE82" s="53"/>
      <c r="JF82" s="53"/>
      <c r="JG82" s="53"/>
      <c r="JH82" s="53"/>
      <c r="JI82" s="53"/>
      <c r="JJ82" s="53"/>
      <c r="JK82" s="53"/>
      <c r="JL82" s="53"/>
      <c r="JM82" s="53"/>
      <c r="JN82" s="53"/>
      <c r="JO82" s="53"/>
      <c r="JP82" s="53"/>
      <c r="JQ82" s="53"/>
      <c r="JR82" s="53"/>
      <c r="JS82" s="53"/>
      <c r="JT82" s="53"/>
      <c r="JU82" s="53"/>
      <c r="JV82" s="53"/>
      <c r="JW82" s="53"/>
      <c r="JX82" s="53"/>
      <c r="JY82" s="53"/>
      <c r="JZ82" s="53"/>
      <c r="KA82" s="53"/>
      <c r="KB82" s="53"/>
      <c r="KC82" s="53"/>
      <c r="KD82" s="53"/>
      <c r="KE82" s="53"/>
      <c r="KF82" s="53"/>
      <c r="KG82" s="53"/>
      <c r="KH82" s="53"/>
      <c r="KI82" s="53"/>
      <c r="KJ82" s="53"/>
      <c r="KK82" s="53"/>
      <c r="KL82" s="53"/>
      <c r="KM82" s="53"/>
      <c r="KN82" s="53"/>
      <c r="KO82" s="53"/>
      <c r="KP82" s="53"/>
      <c r="KQ82" s="53"/>
      <c r="KR82" s="53"/>
      <c r="KS82" s="53"/>
      <c r="KT82" s="53"/>
      <c r="KU82" s="53"/>
      <c r="KV82" s="53"/>
      <c r="KW82" s="53"/>
      <c r="KX82" s="53"/>
      <c r="KY82" s="53"/>
      <c r="KZ82" s="53"/>
      <c r="LA82" s="53"/>
      <c r="LB82" s="53"/>
      <c r="LC82" s="53"/>
      <c r="LD82" s="53"/>
      <c r="LE82" s="53"/>
      <c r="LF82" s="53"/>
      <c r="LG82" s="53"/>
      <c r="LH82" s="53"/>
      <c r="LI82" s="53"/>
      <c r="LJ82" s="53"/>
      <c r="LK82" s="53"/>
      <c r="LL82" s="53"/>
      <c r="LM82" s="53"/>
      <c r="LN82" s="53"/>
      <c r="LO82" s="53"/>
      <c r="LP82" s="53"/>
      <c r="LQ82" s="54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2"/>
      <c r="MI82" s="53"/>
      <c r="MJ82" s="53"/>
      <c r="MK82" s="53"/>
      <c r="ML82" s="53"/>
      <c r="MM82" s="53"/>
      <c r="MN82" s="53"/>
      <c r="MO82" s="53"/>
      <c r="MP82" s="53"/>
      <c r="MQ82" s="53"/>
      <c r="MR82" s="53"/>
      <c r="MS82" s="53"/>
      <c r="MT82" s="53"/>
      <c r="MU82" s="53"/>
      <c r="MV82" s="53"/>
      <c r="MW82" s="53"/>
      <c r="MX82" s="53"/>
      <c r="MY82" s="53"/>
      <c r="MZ82" s="53"/>
      <c r="NA82" s="53"/>
      <c r="NB82" s="53"/>
      <c r="NC82" s="53"/>
      <c r="ND82" s="53"/>
      <c r="NE82" s="53"/>
      <c r="NF82" s="53"/>
      <c r="NG82" s="53"/>
      <c r="NH82" s="53"/>
      <c r="NI82" s="53"/>
      <c r="NJ82" s="53"/>
      <c r="NK82" s="53"/>
      <c r="NL82" s="53"/>
      <c r="NM82" s="53"/>
      <c r="NN82" s="53"/>
      <c r="NO82" s="53"/>
      <c r="NP82" s="53"/>
      <c r="NQ82" s="53"/>
      <c r="NR82" s="53"/>
      <c r="NS82" s="53"/>
      <c r="NT82" s="53"/>
      <c r="NU82" s="53"/>
      <c r="NV82" s="53"/>
      <c r="NW82" s="53"/>
      <c r="NX82" s="53"/>
      <c r="NY82" s="53"/>
      <c r="NZ82" s="53"/>
      <c r="OA82" s="53"/>
      <c r="OB82" s="53"/>
      <c r="OC82" s="53"/>
      <c r="OD82" s="53"/>
      <c r="OE82" s="53"/>
      <c r="OF82" s="53"/>
      <c r="OG82" s="53"/>
      <c r="OH82" s="53"/>
      <c r="OI82" s="53"/>
      <c r="OJ82" s="53"/>
      <c r="OK82" s="53"/>
      <c r="OL82" s="53"/>
      <c r="OM82" s="53"/>
      <c r="ON82" s="53"/>
      <c r="OO82" s="53"/>
      <c r="OP82" s="53"/>
      <c r="OQ82" s="53"/>
      <c r="OR82" s="53"/>
      <c r="OS82" s="53"/>
      <c r="OT82" s="53"/>
      <c r="OU82" s="53"/>
      <c r="OV82" s="53"/>
      <c r="OW82" s="53"/>
      <c r="OX82" s="53"/>
      <c r="OY82" s="53"/>
      <c r="OZ82" s="53"/>
      <c r="PA82" s="53"/>
      <c r="PB82" s="53"/>
      <c r="PC82" s="53"/>
      <c r="PD82" s="53"/>
      <c r="PE82" s="53"/>
      <c r="PF82" s="53"/>
      <c r="PG82" s="53"/>
      <c r="PH82" s="53"/>
      <c r="PI82" s="53"/>
      <c r="PJ82" s="53"/>
      <c r="PK82" s="53"/>
      <c r="PL82" s="53"/>
      <c r="PM82" s="53"/>
      <c r="PN82" s="53"/>
      <c r="PO82" s="53"/>
      <c r="PP82" s="53"/>
      <c r="PQ82" s="53"/>
      <c r="PR82" s="53"/>
      <c r="PS82" s="53"/>
      <c r="PT82" s="53"/>
      <c r="PU82" s="53"/>
      <c r="PV82" s="53"/>
      <c r="PW82" s="53"/>
      <c r="PX82" s="53"/>
      <c r="PY82" s="53"/>
      <c r="PZ82" s="53"/>
      <c r="QA82" s="53"/>
      <c r="QB82" s="53"/>
      <c r="QC82" s="53"/>
      <c r="QD82" s="53"/>
      <c r="QE82" s="53"/>
      <c r="QF82" s="53"/>
      <c r="QG82" s="53"/>
      <c r="QH82" s="53"/>
      <c r="QI82" s="53"/>
      <c r="QJ82" s="53"/>
      <c r="QK82" s="53"/>
      <c r="QL82" s="53"/>
      <c r="QM82" s="53"/>
      <c r="QN82" s="53"/>
      <c r="QO82" s="53"/>
      <c r="QP82" s="53"/>
      <c r="QQ82" s="53"/>
      <c r="QR82" s="53"/>
      <c r="QS82" s="53"/>
      <c r="QT82" s="53"/>
      <c r="QU82" s="53"/>
      <c r="QV82" s="53"/>
      <c r="QW82" s="53"/>
      <c r="QX82" s="53"/>
      <c r="QY82" s="53"/>
      <c r="QZ82" s="53"/>
      <c r="RA82" s="53"/>
      <c r="RB82" s="53"/>
      <c r="RC82" s="53"/>
      <c r="RD82" s="53"/>
      <c r="RE82" s="53"/>
      <c r="RF82" s="53"/>
      <c r="RG82" s="53"/>
      <c r="RH82" s="53"/>
      <c r="RI82" s="53"/>
      <c r="RJ82" s="53"/>
      <c r="RK82" s="53"/>
      <c r="RL82" s="53"/>
      <c r="RM82" s="53"/>
      <c r="RN82" s="53"/>
      <c r="RO82" s="53"/>
      <c r="RP82" s="53"/>
      <c r="RQ82" s="53"/>
      <c r="RR82" s="53"/>
      <c r="RS82" s="53"/>
      <c r="RT82" s="53"/>
      <c r="RU82" s="53"/>
      <c r="RV82" s="53"/>
      <c r="RW82" s="53"/>
      <c r="RX82" s="53"/>
      <c r="RY82" s="53"/>
      <c r="RZ82" s="53"/>
      <c r="SA82" s="53"/>
      <c r="SB82" s="53"/>
      <c r="SC82" s="54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51" t="s">
        <v>29</v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 t="s">
        <v>30</v>
      </c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 t="s">
        <v>31</v>
      </c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 t="s">
        <v>32</v>
      </c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 t="s">
        <v>33</v>
      </c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 t="s">
        <v>34</v>
      </c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 t="s">
        <v>35</v>
      </c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 t="s">
        <v>36</v>
      </c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 t="s">
        <v>29</v>
      </c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 t="s">
        <v>30</v>
      </c>
      <c r="IM89" s="51"/>
      <c r="IN89" s="51"/>
      <c r="IO89" s="51"/>
      <c r="IP89" s="51"/>
      <c r="IQ89" s="51"/>
      <c r="IR89" s="51"/>
      <c r="IS89" s="51"/>
      <c r="IT89" s="51"/>
      <c r="IU89" s="51"/>
      <c r="IV89" s="51"/>
      <c r="IW89" s="51"/>
      <c r="IX89" s="51"/>
      <c r="IY89" s="51"/>
      <c r="IZ89" s="51"/>
      <c r="JA89" s="51"/>
      <c r="JB89" s="51"/>
      <c r="JC89" s="51"/>
      <c r="JD89" s="51"/>
      <c r="JE89" s="51"/>
      <c r="JF89" s="51"/>
      <c r="JG89" s="51"/>
      <c r="JH89" s="51"/>
      <c r="JI89" s="51"/>
      <c r="JJ89" s="51"/>
      <c r="JK89" s="51"/>
      <c r="JL89" s="51"/>
      <c r="JM89" s="51" t="s">
        <v>31</v>
      </c>
      <c r="JN89" s="51"/>
      <c r="JO89" s="51"/>
      <c r="JP89" s="51"/>
      <c r="JQ89" s="51"/>
      <c r="JR89" s="51"/>
      <c r="JS89" s="51"/>
      <c r="JT89" s="51"/>
      <c r="JU89" s="51"/>
      <c r="JV89" s="51"/>
      <c r="JW89" s="51"/>
      <c r="JX89" s="51"/>
      <c r="JY89" s="51"/>
      <c r="JZ89" s="51"/>
      <c r="KA89" s="51"/>
      <c r="KB89" s="51"/>
      <c r="KC89" s="51"/>
      <c r="KD89" s="51"/>
      <c r="KE89" s="51"/>
      <c r="KF89" s="51"/>
      <c r="KG89" s="51"/>
      <c r="KH89" s="51"/>
      <c r="KI89" s="51"/>
      <c r="KJ89" s="51"/>
      <c r="KK89" s="51"/>
      <c r="KL89" s="51"/>
      <c r="KM89" s="51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49" t="str">
        <f>データ!AD6</f>
        <v>【112.60】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 t="str">
        <f>データ!AO6</f>
        <v>【29.72】</v>
      </c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 t="str">
        <f>データ!AZ6</f>
        <v>【473.00】</v>
      </c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 t="str">
        <f>データ!BK6</f>
        <v>【233.74】</v>
      </c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 t="str">
        <f>データ!BV6</f>
        <v>【106.87】</v>
      </c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 t="str">
        <f>データ!CG6</f>
        <v>【20.26】</v>
      </c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 t="str">
        <f>データ!CR6</f>
        <v>【53.19】</v>
      </c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49" t="str">
        <f>データ!DC6</f>
        <v>【75.85】</v>
      </c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49" t="str">
        <f>データ!DN6</f>
        <v>【61.17】</v>
      </c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49" t="str">
        <f>データ!DY6</f>
        <v>【49.58】</v>
      </c>
      <c r="IM90" s="50"/>
      <c r="IN90" s="50"/>
      <c r="IO90" s="50"/>
      <c r="IP90" s="50"/>
      <c r="IQ90" s="50"/>
      <c r="IR90" s="50"/>
      <c r="IS90" s="50"/>
      <c r="IT90" s="50"/>
      <c r="IU90" s="50"/>
      <c r="IV90" s="50"/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50"/>
      <c r="JH90" s="50"/>
      <c r="JI90" s="50"/>
      <c r="JJ90" s="50"/>
      <c r="JK90" s="50"/>
      <c r="JL90" s="50"/>
      <c r="JM90" s="49" t="str">
        <f>データ!EJ6</f>
        <v>【0.21】</v>
      </c>
      <c r="JN90" s="50"/>
      <c r="JO90" s="50"/>
      <c r="JP90" s="50"/>
      <c r="JQ90" s="50"/>
      <c r="JR90" s="50"/>
      <c r="JS90" s="50"/>
      <c r="JT90" s="50"/>
      <c r="JU90" s="50"/>
      <c r="JV90" s="50"/>
      <c r="JW90" s="50"/>
      <c r="JX90" s="50"/>
      <c r="JY90" s="50"/>
      <c r="JZ90" s="50"/>
      <c r="KA90" s="50"/>
      <c r="KB90" s="50"/>
      <c r="KC90" s="50"/>
      <c r="KD90" s="50"/>
      <c r="KE90" s="50"/>
      <c r="KF90" s="50"/>
      <c r="KG90" s="50"/>
      <c r="KH90" s="50"/>
      <c r="KI90" s="50"/>
      <c r="KJ90" s="50"/>
      <c r="KK90" s="50"/>
      <c r="KL90" s="50"/>
      <c r="KM90" s="50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aGYiyd4KFVoIJrFPjgPiCUu/2w9IgodBqMcwy23sSBsw3V+YkAVJsxo0JU10FNoAxAym86xnudElHJBgWlWjuw==" saltValue="EaLBKNJcEepOiVfYhf7Vn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15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215.44</v>
      </c>
      <c r="U6" s="35">
        <f>U7</f>
        <v>191.54</v>
      </c>
      <c r="V6" s="35">
        <f>V7</f>
        <v>169.3</v>
      </c>
      <c r="W6" s="35">
        <f>W7</f>
        <v>180.05</v>
      </c>
      <c r="X6" s="35">
        <f t="shared" si="3"/>
        <v>160.80000000000001</v>
      </c>
      <c r="Y6" s="35">
        <f t="shared" si="3"/>
        <v>110.79</v>
      </c>
      <c r="Z6" s="35">
        <f t="shared" si="3"/>
        <v>108.76</v>
      </c>
      <c r="AA6" s="35">
        <f t="shared" si="3"/>
        <v>110.19</v>
      </c>
      <c r="AB6" s="35">
        <f t="shared" si="3"/>
        <v>113.73</v>
      </c>
      <c r="AC6" s="35">
        <f t="shared" si="3"/>
        <v>115.42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121.15</v>
      </c>
      <c r="AK6" s="35">
        <f t="shared" si="3"/>
        <v>125.8</v>
      </c>
      <c r="AL6" s="35">
        <f t="shared" si="3"/>
        <v>132.55000000000001</v>
      </c>
      <c r="AM6" s="35">
        <f t="shared" si="3"/>
        <v>134.69</v>
      </c>
      <c r="AN6" s="35">
        <f t="shared" si="3"/>
        <v>133.63999999999999</v>
      </c>
      <c r="AO6" s="33" t="str">
        <f>IF(AO7="-","【-】","【"&amp;SUBSTITUTE(TEXT(AO7,"#,##0.00"),"-","△")&amp;"】")</f>
        <v>【29.72】</v>
      </c>
      <c r="AP6" s="35">
        <f t="shared" si="3"/>
        <v>128777.06</v>
      </c>
      <c r="AQ6" s="35">
        <f>AQ7</f>
        <v>145501</v>
      </c>
      <c r="AR6" s="35">
        <f>AR7</f>
        <v>7557.25</v>
      </c>
      <c r="AS6" s="35">
        <f>AS7</f>
        <v>11864.03</v>
      </c>
      <c r="AT6" s="35">
        <f t="shared" si="3"/>
        <v>10554.02</v>
      </c>
      <c r="AU6" s="35">
        <f t="shared" si="3"/>
        <v>868.31</v>
      </c>
      <c r="AV6" s="35">
        <f t="shared" si="3"/>
        <v>732.52</v>
      </c>
      <c r="AW6" s="35">
        <f t="shared" si="3"/>
        <v>819.73</v>
      </c>
      <c r="AX6" s="35">
        <f t="shared" si="3"/>
        <v>834.05</v>
      </c>
      <c r="AY6" s="35">
        <f t="shared" si="3"/>
        <v>1011.55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504.81</v>
      </c>
      <c r="BG6" s="35">
        <f t="shared" si="3"/>
        <v>498.01</v>
      </c>
      <c r="BH6" s="35">
        <f t="shared" si="3"/>
        <v>490.39</v>
      </c>
      <c r="BI6" s="35">
        <f t="shared" si="3"/>
        <v>475.44</v>
      </c>
      <c r="BJ6" s="35">
        <f t="shared" si="3"/>
        <v>413.6</v>
      </c>
      <c r="BK6" s="33" t="str">
        <f>IF(BK7="-","【-】","【"&amp;SUBSTITUTE(TEXT(BK7,"#,##0.00"),"-","△")&amp;"】")</f>
        <v>【233.74】</v>
      </c>
      <c r="BL6" s="35">
        <f t="shared" si="3"/>
        <v>276.98</v>
      </c>
      <c r="BM6" s="35">
        <f>BM7</f>
        <v>231.07</v>
      </c>
      <c r="BN6" s="35">
        <f>BN7</f>
        <v>171.77</v>
      </c>
      <c r="BO6" s="35">
        <f>BO7</f>
        <v>215.24</v>
      </c>
      <c r="BP6" s="35">
        <f t="shared" si="3"/>
        <v>181.27</v>
      </c>
      <c r="BQ6" s="35">
        <f t="shared" si="3"/>
        <v>94.91</v>
      </c>
      <c r="BR6" s="35">
        <f t="shared" si="3"/>
        <v>90.22</v>
      </c>
      <c r="BS6" s="35">
        <f t="shared" si="3"/>
        <v>90.8</v>
      </c>
      <c r="BT6" s="35">
        <f t="shared" si="3"/>
        <v>93.49</v>
      </c>
      <c r="BU6" s="35">
        <f t="shared" si="3"/>
        <v>94.77</v>
      </c>
      <c r="BV6" s="33" t="str">
        <f>IF(BV7="-","【-】","【"&amp;SUBSTITUTE(TEXT(BV7,"#,##0.00"),"-","△")&amp;"】")</f>
        <v>【106.87】</v>
      </c>
      <c r="BW6" s="35">
        <f t="shared" si="3"/>
        <v>25.38</v>
      </c>
      <c r="BX6" s="35">
        <f>BX7</f>
        <v>30.53</v>
      </c>
      <c r="BY6" s="35">
        <f>BY7</f>
        <v>41.27</v>
      </c>
      <c r="BZ6" s="35">
        <f>BZ7</f>
        <v>32.869999999999997</v>
      </c>
      <c r="CA6" s="35">
        <f t="shared" si="3"/>
        <v>40.97</v>
      </c>
      <c r="CB6" s="35">
        <f t="shared" si="3"/>
        <v>47.36</v>
      </c>
      <c r="CC6" s="35">
        <f t="shared" si="3"/>
        <v>49.94</v>
      </c>
      <c r="CD6" s="35">
        <f t="shared" si="3"/>
        <v>50.56</v>
      </c>
      <c r="CE6" s="35">
        <f t="shared" si="3"/>
        <v>49.4</v>
      </c>
      <c r="CF6" s="35">
        <f t="shared" ref="CF6" si="4">CF7</f>
        <v>49.51</v>
      </c>
      <c r="CG6" s="33" t="str">
        <f>IF(CG7="-","【-】","【"&amp;SUBSTITUTE(TEXT(CG7,"#,##0.00"),"-","△")&amp;"】")</f>
        <v>【20.26】</v>
      </c>
      <c r="CH6" s="35">
        <f t="shared" ref="CH6:CQ6" si="5">CH7</f>
        <v>11.38</v>
      </c>
      <c r="CI6" s="35">
        <f>CI7</f>
        <v>12.53</v>
      </c>
      <c r="CJ6" s="35">
        <f>CJ7</f>
        <v>10.23</v>
      </c>
      <c r="CK6" s="35">
        <f>CK7</f>
        <v>12.53</v>
      </c>
      <c r="CL6" s="35">
        <f t="shared" si="5"/>
        <v>13.22</v>
      </c>
      <c r="CM6" s="35">
        <f t="shared" si="5"/>
        <v>35.22</v>
      </c>
      <c r="CN6" s="35">
        <f t="shared" si="5"/>
        <v>34.92</v>
      </c>
      <c r="CO6" s="35">
        <f t="shared" si="5"/>
        <v>34.19</v>
      </c>
      <c r="CP6" s="35">
        <f t="shared" si="5"/>
        <v>36.65</v>
      </c>
      <c r="CQ6" s="35">
        <f t="shared" si="5"/>
        <v>33.29</v>
      </c>
      <c r="CR6" s="33" t="str">
        <f>IF(CR7="-","【-】","【"&amp;SUBSTITUTE(TEXT(CR7,"#,##0.00"),"-","△")&amp;"】")</f>
        <v>【53.19】</v>
      </c>
      <c r="CS6" s="35">
        <f t="shared" ref="CS6:DB6" si="6">CS7</f>
        <v>35.630000000000003</v>
      </c>
      <c r="CT6" s="35">
        <f>CT7</f>
        <v>35.630000000000003</v>
      </c>
      <c r="CU6" s="35">
        <f>CU7</f>
        <v>35.630000000000003</v>
      </c>
      <c r="CV6" s="35">
        <f>CV7</f>
        <v>35.630000000000003</v>
      </c>
      <c r="CW6" s="35">
        <f t="shared" si="6"/>
        <v>35.630000000000003</v>
      </c>
      <c r="CX6" s="35">
        <f t="shared" si="6"/>
        <v>51.42</v>
      </c>
      <c r="CY6" s="35">
        <f t="shared" si="6"/>
        <v>50.9</v>
      </c>
      <c r="CZ6" s="35">
        <f t="shared" si="6"/>
        <v>49.05</v>
      </c>
      <c r="DA6" s="35">
        <f t="shared" si="6"/>
        <v>50.94</v>
      </c>
      <c r="DB6" s="35">
        <f t="shared" si="6"/>
        <v>49.76</v>
      </c>
      <c r="DC6" s="33" t="str">
        <f>IF(DC7="-","【-】","【"&amp;SUBSTITUTE(TEXT(DC7,"#,##0.00"),"-","△")&amp;"】")</f>
        <v>【75.85】</v>
      </c>
      <c r="DD6" s="35">
        <f t="shared" ref="DD6:DM6" si="7">DD7</f>
        <v>77.2</v>
      </c>
      <c r="DE6" s="35">
        <f>DE7</f>
        <v>78.53</v>
      </c>
      <c r="DF6" s="35">
        <f>DF7</f>
        <v>79.86</v>
      </c>
      <c r="DG6" s="35">
        <f>DG7</f>
        <v>81.19</v>
      </c>
      <c r="DH6" s="35">
        <f t="shared" si="7"/>
        <v>82.4</v>
      </c>
      <c r="DI6" s="35">
        <f t="shared" si="7"/>
        <v>53.49</v>
      </c>
      <c r="DJ6" s="35">
        <f t="shared" si="7"/>
        <v>54.3</v>
      </c>
      <c r="DK6" s="35">
        <f t="shared" si="7"/>
        <v>55.32</v>
      </c>
      <c r="DL6" s="35">
        <f t="shared" si="7"/>
        <v>55.08</v>
      </c>
      <c r="DM6" s="35">
        <f t="shared" si="7"/>
        <v>56.95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3.28</v>
      </c>
      <c r="DU6" s="35">
        <f t="shared" si="8"/>
        <v>4.66</v>
      </c>
      <c r="DV6" s="35">
        <f t="shared" si="8"/>
        <v>7.35</v>
      </c>
      <c r="DW6" s="35">
        <f t="shared" si="8"/>
        <v>7.6</v>
      </c>
      <c r="DX6" s="35">
        <f t="shared" si="8"/>
        <v>7.9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0.02</v>
      </c>
      <c r="EF6" s="35">
        <f t="shared" si="9"/>
        <v>0.06</v>
      </c>
      <c r="EG6" s="35">
        <f t="shared" si="9"/>
        <v>0.09</v>
      </c>
      <c r="EH6" s="35">
        <f t="shared" si="9"/>
        <v>0.4</v>
      </c>
      <c r="EI6" s="35">
        <f t="shared" si="9"/>
        <v>0.14000000000000001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870</v>
      </c>
      <c r="L7" s="37" t="s">
        <v>96</v>
      </c>
      <c r="M7" s="38">
        <v>1</v>
      </c>
      <c r="N7" s="38">
        <v>115</v>
      </c>
      <c r="O7" s="39" t="s">
        <v>97</v>
      </c>
      <c r="P7" s="39">
        <v>95.9</v>
      </c>
      <c r="Q7" s="38">
        <v>7</v>
      </c>
      <c r="R7" s="38">
        <v>310</v>
      </c>
      <c r="S7" s="37" t="s">
        <v>98</v>
      </c>
      <c r="T7" s="40">
        <v>215.44</v>
      </c>
      <c r="U7" s="40">
        <v>191.54</v>
      </c>
      <c r="V7" s="40">
        <v>169.3</v>
      </c>
      <c r="W7" s="40">
        <v>180.05</v>
      </c>
      <c r="X7" s="40">
        <v>160.80000000000001</v>
      </c>
      <c r="Y7" s="40">
        <v>110.79</v>
      </c>
      <c r="Z7" s="40">
        <v>108.76</v>
      </c>
      <c r="AA7" s="40">
        <v>110.19</v>
      </c>
      <c r="AB7" s="40">
        <v>113.73</v>
      </c>
      <c r="AC7" s="41">
        <v>115.42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121.15</v>
      </c>
      <c r="AK7" s="40">
        <v>125.8</v>
      </c>
      <c r="AL7" s="40">
        <v>132.55000000000001</v>
      </c>
      <c r="AM7" s="40">
        <v>134.69</v>
      </c>
      <c r="AN7" s="40">
        <v>133.63999999999999</v>
      </c>
      <c r="AO7" s="40">
        <v>29.72</v>
      </c>
      <c r="AP7" s="40">
        <v>128777.06</v>
      </c>
      <c r="AQ7" s="40">
        <v>145501</v>
      </c>
      <c r="AR7" s="40">
        <v>7557.25</v>
      </c>
      <c r="AS7" s="40">
        <v>11864.03</v>
      </c>
      <c r="AT7" s="40">
        <v>10554.02</v>
      </c>
      <c r="AU7" s="40">
        <v>868.31</v>
      </c>
      <c r="AV7" s="40">
        <v>732.52</v>
      </c>
      <c r="AW7" s="40">
        <v>819.73</v>
      </c>
      <c r="AX7" s="40">
        <v>834.05</v>
      </c>
      <c r="AY7" s="40">
        <v>1011.55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504.81</v>
      </c>
      <c r="BG7" s="40">
        <v>498.01</v>
      </c>
      <c r="BH7" s="40">
        <v>490.39</v>
      </c>
      <c r="BI7" s="40">
        <v>475.44</v>
      </c>
      <c r="BJ7" s="40">
        <v>413.6</v>
      </c>
      <c r="BK7" s="40">
        <v>233.74</v>
      </c>
      <c r="BL7" s="40">
        <v>276.98</v>
      </c>
      <c r="BM7" s="40">
        <v>231.07</v>
      </c>
      <c r="BN7" s="40">
        <v>171.77</v>
      </c>
      <c r="BO7" s="40">
        <v>215.24</v>
      </c>
      <c r="BP7" s="40">
        <v>181.27</v>
      </c>
      <c r="BQ7" s="40">
        <v>94.91</v>
      </c>
      <c r="BR7" s="40">
        <v>90.22</v>
      </c>
      <c r="BS7" s="40">
        <v>90.8</v>
      </c>
      <c r="BT7" s="40">
        <v>93.49</v>
      </c>
      <c r="BU7" s="40">
        <v>94.77</v>
      </c>
      <c r="BV7" s="40">
        <v>106.87</v>
      </c>
      <c r="BW7" s="40">
        <v>25.38</v>
      </c>
      <c r="BX7" s="40">
        <v>30.53</v>
      </c>
      <c r="BY7" s="40">
        <v>41.27</v>
      </c>
      <c r="BZ7" s="40">
        <v>32.869999999999997</v>
      </c>
      <c r="CA7" s="40">
        <v>40.97</v>
      </c>
      <c r="CB7" s="40">
        <v>47.36</v>
      </c>
      <c r="CC7" s="40">
        <v>49.94</v>
      </c>
      <c r="CD7" s="40">
        <v>50.56</v>
      </c>
      <c r="CE7" s="40">
        <v>49.4</v>
      </c>
      <c r="CF7" s="40">
        <v>49.51</v>
      </c>
      <c r="CG7" s="40">
        <v>20.260000000000002</v>
      </c>
      <c r="CH7" s="40">
        <v>11.38</v>
      </c>
      <c r="CI7" s="40">
        <v>12.53</v>
      </c>
      <c r="CJ7" s="40">
        <v>10.23</v>
      </c>
      <c r="CK7" s="40">
        <v>12.53</v>
      </c>
      <c r="CL7" s="40">
        <v>13.22</v>
      </c>
      <c r="CM7" s="40">
        <v>35.22</v>
      </c>
      <c r="CN7" s="40">
        <v>34.92</v>
      </c>
      <c r="CO7" s="40">
        <v>34.19</v>
      </c>
      <c r="CP7" s="40">
        <v>36.65</v>
      </c>
      <c r="CQ7" s="40">
        <v>33.29</v>
      </c>
      <c r="CR7" s="40">
        <v>53.19</v>
      </c>
      <c r="CS7" s="40">
        <v>35.630000000000003</v>
      </c>
      <c r="CT7" s="40">
        <v>35.630000000000003</v>
      </c>
      <c r="CU7" s="40">
        <v>35.630000000000003</v>
      </c>
      <c r="CV7" s="40">
        <v>35.630000000000003</v>
      </c>
      <c r="CW7" s="40">
        <v>35.630000000000003</v>
      </c>
      <c r="CX7" s="40">
        <v>51.42</v>
      </c>
      <c r="CY7" s="40">
        <v>50.9</v>
      </c>
      <c r="CZ7" s="40">
        <v>49.05</v>
      </c>
      <c r="DA7" s="40">
        <v>50.94</v>
      </c>
      <c r="DB7" s="40">
        <v>49.76</v>
      </c>
      <c r="DC7" s="40">
        <v>75.849999999999994</v>
      </c>
      <c r="DD7" s="40">
        <v>77.2</v>
      </c>
      <c r="DE7" s="40">
        <v>78.53</v>
      </c>
      <c r="DF7" s="40">
        <v>79.86</v>
      </c>
      <c r="DG7" s="40">
        <v>81.19</v>
      </c>
      <c r="DH7" s="40">
        <v>82.4</v>
      </c>
      <c r="DI7" s="40">
        <v>53.49</v>
      </c>
      <c r="DJ7" s="40">
        <v>54.3</v>
      </c>
      <c r="DK7" s="40">
        <v>55.32</v>
      </c>
      <c r="DL7" s="40">
        <v>55.08</v>
      </c>
      <c r="DM7" s="40">
        <v>56.95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3.28</v>
      </c>
      <c r="DU7" s="40">
        <v>4.66</v>
      </c>
      <c r="DV7" s="40">
        <v>7.35</v>
      </c>
      <c r="DW7" s="40">
        <v>7.6</v>
      </c>
      <c r="DX7" s="40">
        <v>7.9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0.02</v>
      </c>
      <c r="EF7" s="40">
        <v>0.06</v>
      </c>
      <c r="EG7" s="40">
        <v>0.09</v>
      </c>
      <c r="EH7" s="40">
        <v>0.4</v>
      </c>
      <c r="EI7" s="40">
        <v>0.14000000000000001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215.44</v>
      </c>
      <c r="V11" s="48">
        <f>IF(U6="-",NA(),U6)</f>
        <v>191.54</v>
      </c>
      <c r="W11" s="48">
        <f>IF(V6="-",NA(),V6)</f>
        <v>169.3</v>
      </c>
      <c r="X11" s="48">
        <f>IF(W6="-",NA(),W6)</f>
        <v>180.05</v>
      </c>
      <c r="Y11" s="48">
        <f>IF(X6="-",NA(),X6)</f>
        <v>160.80000000000001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128777.06</v>
      </c>
      <c r="AR11" s="48">
        <f>IF(AQ6="-",NA(),AQ6)</f>
        <v>145501</v>
      </c>
      <c r="AS11" s="48">
        <f>IF(AR6="-",NA(),AR6)</f>
        <v>7557.25</v>
      </c>
      <c r="AT11" s="48">
        <f>IF(AS6="-",NA(),AS6)</f>
        <v>11864.03</v>
      </c>
      <c r="AU11" s="48">
        <f>IF(AT6="-",NA(),AT6)</f>
        <v>10554.02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276.98</v>
      </c>
      <c r="BN11" s="48">
        <f>IF(BM6="-",NA(),BM6)</f>
        <v>231.07</v>
      </c>
      <c r="BO11" s="48">
        <f>IF(BN6="-",NA(),BN6)</f>
        <v>171.77</v>
      </c>
      <c r="BP11" s="48">
        <f>IF(BO6="-",NA(),BO6)</f>
        <v>215.24</v>
      </c>
      <c r="BQ11" s="48">
        <f>IF(BP6="-",NA(),BP6)</f>
        <v>181.27</v>
      </c>
      <c r="BW11" s="47" t="s">
        <v>23</v>
      </c>
      <c r="BX11" s="48">
        <f>IF(BW6="-",NA(),BW6)</f>
        <v>25.38</v>
      </c>
      <c r="BY11" s="48">
        <f>IF(BX6="-",NA(),BX6)</f>
        <v>30.53</v>
      </c>
      <c r="BZ11" s="48">
        <f>IF(BY6="-",NA(),BY6)</f>
        <v>41.27</v>
      </c>
      <c r="CA11" s="48">
        <f>IF(BZ6="-",NA(),BZ6)</f>
        <v>32.869999999999997</v>
      </c>
      <c r="CB11" s="48">
        <f>IF(CA6="-",NA(),CA6)</f>
        <v>40.97</v>
      </c>
      <c r="CH11" s="47" t="s">
        <v>23</v>
      </c>
      <c r="CI11" s="48">
        <f>IF(CH6="-",NA(),CH6)</f>
        <v>11.38</v>
      </c>
      <c r="CJ11" s="48">
        <f>IF(CI6="-",NA(),CI6)</f>
        <v>12.53</v>
      </c>
      <c r="CK11" s="48">
        <f>IF(CJ6="-",NA(),CJ6)</f>
        <v>10.23</v>
      </c>
      <c r="CL11" s="48">
        <f>IF(CK6="-",NA(),CK6)</f>
        <v>12.53</v>
      </c>
      <c r="CM11" s="48">
        <f>IF(CL6="-",NA(),CL6)</f>
        <v>13.22</v>
      </c>
      <c r="CS11" s="47" t="s">
        <v>23</v>
      </c>
      <c r="CT11" s="48">
        <f>IF(CS6="-",NA(),CS6)</f>
        <v>35.630000000000003</v>
      </c>
      <c r="CU11" s="48">
        <f>IF(CT6="-",NA(),CT6)</f>
        <v>35.630000000000003</v>
      </c>
      <c r="CV11" s="48">
        <f>IF(CU6="-",NA(),CU6)</f>
        <v>35.630000000000003</v>
      </c>
      <c r="CW11" s="48">
        <f>IF(CV6="-",NA(),CV6)</f>
        <v>35.630000000000003</v>
      </c>
      <c r="CX11" s="48">
        <f>IF(CW6="-",NA(),CW6)</f>
        <v>35.630000000000003</v>
      </c>
      <c r="DD11" s="47" t="s">
        <v>23</v>
      </c>
      <c r="DE11" s="48">
        <f>IF(DD6="-",NA(),DD6)</f>
        <v>77.2</v>
      </c>
      <c r="DF11" s="48">
        <f>IF(DE6="-",NA(),DE6)</f>
        <v>78.53</v>
      </c>
      <c r="DG11" s="48">
        <f>IF(DF6="-",NA(),DF6)</f>
        <v>79.86</v>
      </c>
      <c r="DH11" s="48">
        <f>IF(DG6="-",NA(),DG6)</f>
        <v>81.19</v>
      </c>
      <c r="DI11" s="48">
        <f>IF(DH6="-",NA(),DH6)</f>
        <v>82.4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110.79</v>
      </c>
      <c r="V12" s="48">
        <f>IF(Z6="-",NA(),Z6)</f>
        <v>108.76</v>
      </c>
      <c r="W12" s="48">
        <f>IF(AA6="-",NA(),AA6)</f>
        <v>110.19</v>
      </c>
      <c r="X12" s="48">
        <f>IF(AB6="-",NA(),AB6)</f>
        <v>113.73</v>
      </c>
      <c r="Y12" s="48">
        <f>IF(AC6="-",NA(),AC6)</f>
        <v>115.42</v>
      </c>
      <c r="AE12" s="47" t="s">
        <v>24</v>
      </c>
      <c r="AF12" s="48">
        <f>IF(AJ6="-",NA(),AJ6)</f>
        <v>121.15</v>
      </c>
      <c r="AG12" s="48">
        <f t="shared" ref="AG12:AJ12" si="10">IF(AK6="-",NA(),AK6)</f>
        <v>125.8</v>
      </c>
      <c r="AH12" s="48">
        <f t="shared" si="10"/>
        <v>132.55000000000001</v>
      </c>
      <c r="AI12" s="48">
        <f t="shared" si="10"/>
        <v>134.69</v>
      </c>
      <c r="AJ12" s="48">
        <f t="shared" si="10"/>
        <v>133.63999999999999</v>
      </c>
      <c r="AP12" s="47" t="s">
        <v>24</v>
      </c>
      <c r="AQ12" s="48">
        <f>IF(AU6="-",NA(),AU6)</f>
        <v>868.31</v>
      </c>
      <c r="AR12" s="48">
        <f t="shared" ref="AR12:AU12" si="11">IF(AV6="-",NA(),AV6)</f>
        <v>732.52</v>
      </c>
      <c r="AS12" s="48">
        <f t="shared" si="11"/>
        <v>819.73</v>
      </c>
      <c r="AT12" s="48">
        <f t="shared" si="11"/>
        <v>834.05</v>
      </c>
      <c r="AU12" s="48">
        <f t="shared" si="11"/>
        <v>1011.55</v>
      </c>
      <c r="BA12" s="47" t="s">
        <v>24</v>
      </c>
      <c r="BB12" s="48">
        <f>IF(BF6="-",NA(),BF6)</f>
        <v>504.81</v>
      </c>
      <c r="BC12" s="48">
        <f t="shared" ref="BC12:BF12" si="12">IF(BG6="-",NA(),BG6)</f>
        <v>498.01</v>
      </c>
      <c r="BD12" s="48">
        <f t="shared" si="12"/>
        <v>490.39</v>
      </c>
      <c r="BE12" s="48">
        <f t="shared" si="12"/>
        <v>475.44</v>
      </c>
      <c r="BF12" s="48">
        <f t="shared" si="12"/>
        <v>413.6</v>
      </c>
      <c r="BL12" s="47" t="s">
        <v>24</v>
      </c>
      <c r="BM12" s="48">
        <f>IF(BQ6="-",NA(),BQ6)</f>
        <v>94.91</v>
      </c>
      <c r="BN12" s="48">
        <f t="shared" ref="BN12:BQ12" si="13">IF(BR6="-",NA(),BR6)</f>
        <v>90.22</v>
      </c>
      <c r="BO12" s="48">
        <f t="shared" si="13"/>
        <v>90.8</v>
      </c>
      <c r="BP12" s="48">
        <f t="shared" si="13"/>
        <v>93.49</v>
      </c>
      <c r="BQ12" s="48">
        <f t="shared" si="13"/>
        <v>94.77</v>
      </c>
      <c r="BW12" s="47" t="s">
        <v>24</v>
      </c>
      <c r="BX12" s="48">
        <f>IF(CB6="-",NA(),CB6)</f>
        <v>47.36</v>
      </c>
      <c r="BY12" s="48">
        <f t="shared" ref="BY12:CB12" si="14">IF(CC6="-",NA(),CC6)</f>
        <v>49.94</v>
      </c>
      <c r="BZ12" s="48">
        <f t="shared" si="14"/>
        <v>50.56</v>
      </c>
      <c r="CA12" s="48">
        <f t="shared" si="14"/>
        <v>49.4</v>
      </c>
      <c r="CB12" s="48">
        <f t="shared" si="14"/>
        <v>49.51</v>
      </c>
      <c r="CH12" s="47" t="s">
        <v>24</v>
      </c>
      <c r="CI12" s="48">
        <f>IF(CM6="-",NA(),CM6)</f>
        <v>35.22</v>
      </c>
      <c r="CJ12" s="48">
        <f t="shared" ref="CJ12:CM12" si="15">IF(CN6="-",NA(),CN6)</f>
        <v>34.92</v>
      </c>
      <c r="CK12" s="48">
        <f t="shared" si="15"/>
        <v>34.19</v>
      </c>
      <c r="CL12" s="48">
        <f t="shared" si="15"/>
        <v>36.65</v>
      </c>
      <c r="CM12" s="48">
        <f t="shared" si="15"/>
        <v>33.29</v>
      </c>
      <c r="CS12" s="47" t="s">
        <v>24</v>
      </c>
      <c r="CT12" s="48">
        <f>IF(CX6="-",NA(),CX6)</f>
        <v>51.42</v>
      </c>
      <c r="CU12" s="48">
        <f t="shared" ref="CU12:CX12" si="16">IF(CY6="-",NA(),CY6)</f>
        <v>50.9</v>
      </c>
      <c r="CV12" s="48">
        <f t="shared" si="16"/>
        <v>49.05</v>
      </c>
      <c r="CW12" s="48">
        <f t="shared" si="16"/>
        <v>50.94</v>
      </c>
      <c r="CX12" s="48">
        <f t="shared" si="16"/>
        <v>49.76</v>
      </c>
      <c r="DD12" s="47" t="s">
        <v>24</v>
      </c>
      <c r="DE12" s="48">
        <f>IF(DI6="-",NA(),DI6)</f>
        <v>53.49</v>
      </c>
      <c r="DF12" s="48">
        <f t="shared" ref="DF12:DI12" si="17">IF(DJ6="-",NA(),DJ6)</f>
        <v>54.3</v>
      </c>
      <c r="DG12" s="48">
        <f t="shared" si="17"/>
        <v>55.32</v>
      </c>
      <c r="DH12" s="48">
        <f t="shared" si="17"/>
        <v>55.08</v>
      </c>
      <c r="DI12" s="48">
        <f t="shared" si="17"/>
        <v>56.95</v>
      </c>
      <c r="DO12" s="47" t="s">
        <v>24</v>
      </c>
      <c r="DP12" s="48">
        <f>IF(DT6="-",NA(),DT6)</f>
        <v>3.28</v>
      </c>
      <c r="DQ12" s="48">
        <f t="shared" ref="DQ12:DT12" si="18">IF(DU6="-",NA(),DU6)</f>
        <v>4.66</v>
      </c>
      <c r="DR12" s="48">
        <f t="shared" si="18"/>
        <v>7.35</v>
      </c>
      <c r="DS12" s="48">
        <f t="shared" si="18"/>
        <v>7.6</v>
      </c>
      <c r="DT12" s="48">
        <f t="shared" si="18"/>
        <v>7.9</v>
      </c>
      <c r="DZ12" s="47" t="s">
        <v>24</v>
      </c>
      <c r="EA12" s="48">
        <f>IF(EE6="-",NA(),EE6)</f>
        <v>0.02</v>
      </c>
      <c r="EB12" s="48">
        <f t="shared" ref="EB12:EE12" si="19">IF(EF6="-",NA(),EF6)</f>
        <v>0.06</v>
      </c>
      <c r="EC12" s="48">
        <f t="shared" si="19"/>
        <v>0.09</v>
      </c>
      <c r="ED12" s="48">
        <f t="shared" si="19"/>
        <v>0.4</v>
      </c>
      <c r="EE12" s="48">
        <f t="shared" si="19"/>
        <v>0.14000000000000001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吉田 愛</cp:lastModifiedBy>
  <dcterms:created xsi:type="dcterms:W3CDTF">2023-12-05T01:31:19Z</dcterms:created>
  <dcterms:modified xsi:type="dcterms:W3CDTF">2024-01-29T05:41:07Z</dcterms:modified>
  <cp:category/>
</cp:coreProperties>
</file>