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18_鹿嶋市\"/>
    </mc:Choice>
  </mc:AlternateContent>
  <workbookProtection workbookAlgorithmName="SHA-512" workbookHashValue="c5PbPzZJu+zwRU3gLxY/15mpDPoEfZrp+pRlNiwrTc5TJHBIFq3TSU43D/5j7NQG5PpTliECK8YCQnrIL1kDnw==" workbookSaltValue="6VSpUWlZr4WLocDx9XRjjg==" workbookSpinCount="100000" lockStructure="1"/>
  <bookViews>
    <workbookView xWindow="0" yWindow="0" windowWidth="20496"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<sst xmlns="http://schemas.openxmlformats.org/spreadsheetml/2006/main" count="275" uniqueCount="118">
  <si>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</si>
  <si>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</si>
  <si>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</si>
  <si>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</si>
  <si>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</si>
  <si>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</si>
  <si>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</si>
  <si>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</si>
  <si>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</si>
  <si>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</si>
  <si>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</si>
  <si>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</si>
  <si>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</si>
  <si>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</si>
  <si>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</si>
  <si>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</si>
  <si>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</si>
  <si>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</si>
  <si>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</si>
  <si>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</si>
  <si>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</si>
  <si>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</si>
  <si>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</si>
  <si>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</si>
  <si>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</si>
  <si>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</si>
  <si>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</si>
  <si>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</si>
  <si>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</si>
  <si>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</si>
  <si>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</si>
  <si>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</si>
  <si>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</si>
  <si>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</si>
  <si>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</si>
  <si>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</si>
  <si>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</si>
  <si>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</si>
  <si>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</si>
  <si>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</si>
  <si>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</si>
  <si>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</si>
  <si>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</si>
  <si>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</si>
  <si>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</si>
  <si>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</si>
  <si>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</si>
  <si>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</si>
  <si>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</si>
  <si>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</si>
  <si>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</si>
  <si>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</si>
  <si>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</si>
  <si>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</si>
  <si>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</si>
  <si>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</si>
  <si>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</si>
  <si>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</si>
  <si>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</si>
  <si>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</si>
  <si>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</si>
  <si>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</si>
  <si>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</si>
  <si>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</si>
  <si>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</si>
  <si>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</si>
  <si>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</si>
  <si>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</si>
  <si>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</si>
  <si>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</si>
  <si>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</si>
  <si>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</si>
  <si>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</si>
  <si>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</si>
  <si>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</si>
  <si>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</si>
  <si>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</si>
  <si>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</si>
  <si>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</si>
  <si>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</si>
  <si>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</si>
  <si>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</si>
  <si>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</si>
  <si>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</si>
  <si>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</si>
  <si>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</si>
  <si>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</si>
  <si>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</si>
  <si>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</si>
  <si>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</si>
  <si>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</si>
  <si>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</si>
  <si>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</si>
  <si>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</si>
  <si>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</si>
  <si>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</si>
  <si>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</si>
  <si>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</si>
  <si>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</si>
  <si>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</si>
  <si>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</si>
  <si>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</si>
  <si>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</si>
  <si>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</si>
  <si>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</si>
  <si>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</si>
  <si>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</si>
  <si>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</si>
  <si>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</si>
  <si>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</si>
  <si>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</si>
  <si>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</si>
  <si>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</si>
  <si>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</si>
  <si>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</si>
  <si>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①経常収支比率については100％以上となっており，黒字となっているが，今後も更新投資や，維持管理費等の費用がかかるため，更なる費用削減が求められる。
②累積欠損比率については発生していないが，維持管理費等が今後も増加していく予定なので，注視する必要がある。
③流動比率については35.04％と昨年に続き，非常に低い数値となっている。流動資産である現金を増やすためにも，接続推進活動に力を入れて，使用料収入を増やしていきたい。
④企業債残高対事業規模比率については非常に高い数値となっている。工事規模の検討及び使用料水準についての検討が必要と考える。
⑤経費回収率については，おおむね使用料で回収すべき経費を使用料で賄えているが，今後も更新投資等に費用がかかるため，更なる費用削減が求められる。
⑥数値からは，効率的な維持管理が実施されていると考えられるが，今後も維持管理費は増加すると見込まれるため，未接続世帯を精査し，接続推進活動を積極的に行っていく。
⑦施設に関しては，適切な施設規模となっていると考える。しかし，人口減少等の課題等を鑑み，広域化・共同化計画をしっかり検討していく必要がある。
⑧水洗化率向上のため，今後も積極的に接続推進活動を行っていく。
</t>
    <rPh sb="146" eb="148">
      <t>サクネン</t>
    </rPh>
    <rPh sb="149" eb="150">
      <t>ツヅ</t>
    </rPh>
    <rPh sb="152" eb="154">
      <t>ヒジョウ</t>
    </rPh>
    <phoneticPr fontId="4"/>
  </si>
  <si>
    <t>①企業会計３年目のため，数値には出ていないが，施設の老朽化は進んでいると考える。今後もストックマネジメント計画に基づく，計画的な改修に努めるとともに，経営状況を把握し，適切に維持管理を行うことが求められる。
②企業会計３年目のため，数値には出ていないが，管渠の老朽化は進んでいると考える。今後は管渠ストックマネジメントに基づき，計画的に改修を進めていく必要がある。
③企業会計３年目のため，数値には出ていないが，今後，計画的に維持修繕ができるよう，管渠ストックマネジメント計画に基づき，計画的に改修を進めていく必要がある。</t>
    <rPh sb="1" eb="3">
      <t>キギョウ</t>
    </rPh>
    <rPh sb="3" eb="5">
      <t>カイケイ</t>
    </rPh>
    <rPh sb="6" eb="7">
      <t>ネン</t>
    </rPh>
    <rPh sb="7" eb="8">
      <t>メ</t>
    </rPh>
    <rPh sb="12" eb="14">
      <t>スウチ</t>
    </rPh>
    <rPh sb="16" eb="17">
      <t>デ</t>
    </rPh>
    <rPh sb="23" eb="25">
      <t>シセツ</t>
    </rPh>
    <rPh sb="26" eb="29">
      <t>ロウキュウカ</t>
    </rPh>
    <rPh sb="30" eb="31">
      <t>スス</t>
    </rPh>
    <rPh sb="36" eb="37">
      <t>カンガ</t>
    </rPh>
    <rPh sb="40" eb="42">
      <t>コンゴ</t>
    </rPh>
    <rPh sb="56" eb="57">
      <t>モト</t>
    </rPh>
    <rPh sb="60" eb="63">
      <t>ケイカクテキ</t>
    </rPh>
    <rPh sb="64" eb="66">
      <t>カイシュウ</t>
    </rPh>
    <rPh sb="67" eb="68">
      <t>ツト</t>
    </rPh>
    <rPh sb="77" eb="79">
      <t>ジョウキョウ</t>
    </rPh>
    <rPh sb="80" eb="82">
      <t>ハアク</t>
    </rPh>
    <rPh sb="84" eb="86">
      <t>テキセツ</t>
    </rPh>
    <rPh sb="87" eb="89">
      <t>イジ</t>
    </rPh>
    <rPh sb="89" eb="91">
      <t>カンリ</t>
    </rPh>
    <rPh sb="92" eb="93">
      <t>オコナ</t>
    </rPh>
    <rPh sb="97" eb="98">
      <t>モト</t>
    </rPh>
    <rPh sb="105" eb="107">
      <t>キギョウ</t>
    </rPh>
    <rPh sb="107" eb="109">
      <t>カイケイ</t>
    </rPh>
    <rPh sb="110" eb="111">
      <t>ネン</t>
    </rPh>
    <rPh sb="111" eb="112">
      <t>メ</t>
    </rPh>
    <rPh sb="116" eb="118">
      <t>スウチ</t>
    </rPh>
    <rPh sb="120" eb="121">
      <t>デ</t>
    </rPh>
    <rPh sb="127" eb="129">
      <t>カンキョ</t>
    </rPh>
    <rPh sb="130" eb="133">
      <t>ロウキュウカ</t>
    </rPh>
    <rPh sb="134" eb="135">
      <t>スス</t>
    </rPh>
    <rPh sb="140" eb="141">
      <t>カンガ</t>
    </rPh>
    <rPh sb="144" eb="146">
      <t>コンゴ</t>
    </rPh>
    <rPh sb="147" eb="149">
      <t>カンキョ</t>
    </rPh>
    <rPh sb="160" eb="161">
      <t>モト</t>
    </rPh>
    <rPh sb="164" eb="167">
      <t>ケイカクテキ</t>
    </rPh>
    <rPh sb="168" eb="170">
      <t>カイシュウ</t>
    </rPh>
    <rPh sb="171" eb="172">
      <t>スス</t>
    </rPh>
    <rPh sb="176" eb="178">
      <t>ヒツヨウ</t>
    </rPh>
    <rPh sb="184" eb="186">
      <t>キギョウ</t>
    </rPh>
    <rPh sb="186" eb="188">
      <t>カイケイ</t>
    </rPh>
    <rPh sb="189" eb="190">
      <t>ネン</t>
    </rPh>
    <rPh sb="190" eb="191">
      <t>メ</t>
    </rPh>
    <rPh sb="195" eb="197">
      <t>スウチ</t>
    </rPh>
    <rPh sb="199" eb="200">
      <t>デ</t>
    </rPh>
    <rPh sb="206" eb="208">
      <t>コンゴ</t>
    </rPh>
    <rPh sb="209" eb="212">
      <t>ケイカクテキ</t>
    </rPh>
    <rPh sb="213" eb="215">
      <t>イジ</t>
    </rPh>
    <rPh sb="215" eb="217">
      <t>シュウゼン</t>
    </rPh>
    <rPh sb="224" eb="226">
      <t>カンキョ</t>
    </rPh>
    <rPh sb="236" eb="238">
      <t>ケイカク</t>
    </rPh>
    <phoneticPr fontId="4"/>
  </si>
  <si>
    <t>企業会計３年目となり，見えなかった経営状況も明らかになってきた。企業会計に移行した平成３０年度から，特に大きな変化はないが，今後も下水道施設の適正管理に努めながら，経営管理をしっかりと行っていきたい。
また，老朽化に伴う施設の改修については，経営状況と事業規模のバランスを考慮しながら，計画的に進めていく。状況に応じて，使用料の見直し等も検討していきたい。</t>
    <rPh sb="0" eb="2">
      <t>キギョウ</t>
    </rPh>
    <rPh sb="2" eb="4">
      <t>カイケイ</t>
    </rPh>
    <rPh sb="5" eb="6">
      <t>ネン</t>
    </rPh>
    <rPh sb="6" eb="7">
      <t>メ</t>
    </rPh>
    <rPh sb="11" eb="12">
      <t>ミ</t>
    </rPh>
    <rPh sb="17" eb="19">
      <t>ケイエイ</t>
    </rPh>
    <rPh sb="19" eb="21">
      <t>ジョウキョウ</t>
    </rPh>
    <rPh sb="22" eb="23">
      <t>アキ</t>
    </rPh>
    <rPh sb="50" eb="51">
      <t>トク</t>
    </rPh>
    <rPh sb="65" eb="68">
      <t>ゲスイドウ</t>
    </rPh>
    <rPh sb="68" eb="70">
      <t>シセツ</t>
    </rPh>
    <rPh sb="71" eb="73">
      <t>テキセイ</t>
    </rPh>
    <rPh sb="73" eb="75">
      <t>カンリ</t>
    </rPh>
    <rPh sb="76" eb="77">
      <t>ツト</t>
    </rPh>
    <rPh sb="82" eb="84">
      <t>ケイエイ</t>
    </rPh>
    <rPh sb="84" eb="86">
      <t>カンリ</t>
    </rPh>
    <rPh sb="92" eb="93">
      <t>オコナ</t>
    </rPh>
    <rPh sb="104" eb="107">
      <t>ロウキュウカ</t>
    </rPh>
    <rPh sb="108" eb="109">
      <t>トモナ</t>
    </rPh>
    <rPh sb="110" eb="112">
      <t>シセツ</t>
    </rPh>
    <rPh sb="113" eb="115">
      <t>カイシュウ</t>
    </rPh>
    <rPh sb="121" eb="123">
      <t>ケイエイ</t>
    </rPh>
    <rPh sb="123" eb="125">
      <t>ジョウキョウ</t>
    </rPh>
    <rPh sb="126" eb="128">
      <t>ジギョウ</t>
    </rPh>
    <rPh sb="128" eb="130">
      <t>キボ</t>
    </rPh>
    <rPh sb="136" eb="138">
      <t>コウリョ</t>
    </rPh>
    <rPh sb="143" eb="146">
      <t>ケイカクテキ</t>
    </rPh>
    <rPh sb="147" eb="148">
      <t>スス</t>
    </rPh>
    <rPh sb="153" eb="155">
      <t>ジョウキョウ</t>
    </rPh>
    <rPh sb="156" eb="157">
      <t>オウ</t>
    </rPh>
    <rPh sb="160" eb="163">
      <t>シヨウリョウ</t>
    </rPh>
    <rPh sb="164" eb="166">
      <t>ミナオ</t>
    </rPh>
    <rPh sb="167" eb="168">
      <t>トウ</t>
    </rPh>
    <rPh sb="169" eb="17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</si>
</sst>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c:v>0.03</c:v>
                </c:pt>
              </c:numCache>
            </c:numRef>
          </c:val>
          <c:extLst>
            <c:ext xmlns:c16="http://schemas.microsoft.com/office/drawing/2014/chart" uri="{C3380CC4-5D6E-409C-BE32-E72D297353CC}">
              <c16:uniqueId val="{00000000-1658-447F-9547-BF2F01890F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0.09</c:v>
                </c:pt>
              </c:numCache>
            </c:numRef>
          </c:val>
          <c:smooth val="0"/>
          <c:extLst>
            <c:ext xmlns:c16="http://schemas.microsoft.com/office/drawing/2014/chart" uri="{C3380CC4-5D6E-409C-BE32-E72D297353CC}">
              <c16:uniqueId val="{00000001-1658-447F-9547-BF2F01890F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78.430000000000007</c:v>
                </c:pt>
                <c:pt idx="3">
                  <c:v>83.3</c:v>
                </c:pt>
                <c:pt idx="4">
                  <c:v>79.97</c:v>
                </c:pt>
              </c:numCache>
            </c:numRef>
          </c:val>
          <c:extLst>
            <c:ext xmlns:c16="http://schemas.microsoft.com/office/drawing/2014/chart" uri="{C3380CC4-5D6E-409C-BE32-E72D297353CC}">
              <c16:uniqueId val="{00000000-415F-4A91-B987-6EC02DB907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65.040000000000006</c:v>
                </c:pt>
                <c:pt idx="3">
                  <c:v>68.31</c:v>
                </c:pt>
                <c:pt idx="4">
                  <c:v>65.28</c:v>
                </c:pt>
              </c:numCache>
            </c:numRef>
          </c:val>
          <c:smooth val="0"/>
          <c:extLst>
            <c:ext xmlns:c16="http://schemas.microsoft.com/office/drawing/2014/chart" uri="{C3380CC4-5D6E-409C-BE32-E72D297353CC}">
              <c16:uniqueId val="{00000001-415F-4A91-B987-6EC02DB907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90.39</c:v>
                </c:pt>
                <c:pt idx="3">
                  <c:v>90.41</c:v>
                </c:pt>
                <c:pt idx="4">
                  <c:v>90.47</c:v>
                </c:pt>
              </c:numCache>
            </c:numRef>
          </c:val>
          <c:extLst>
            <c:ext xmlns:c16="http://schemas.microsoft.com/office/drawing/2014/chart" uri="{C3380CC4-5D6E-409C-BE32-E72D297353CC}">
              <c16:uniqueId val="{00000000-A5EB-4932-8873-6B06DDFB8C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92.62</c:v>
                </c:pt>
                <c:pt idx="4">
                  <c:v>92.72</c:v>
                </c:pt>
              </c:numCache>
            </c:numRef>
          </c:val>
          <c:smooth val="0"/>
          <c:extLst>
            <c:ext xmlns:c16="http://schemas.microsoft.com/office/drawing/2014/chart" uri="{C3380CC4-5D6E-409C-BE32-E72D297353CC}">
              <c16:uniqueId val="{00000001-A5EB-4932-8873-6B06DDFB8C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105.24</c:v>
                </c:pt>
                <c:pt idx="3">
                  <c:v>102.84</c:v>
                </c:pt>
                <c:pt idx="4">
                  <c:v>108.94</c:v>
                </c:pt>
              </c:numCache>
            </c:numRef>
          </c:val>
          <c:extLst>
            <c:ext xmlns:c16="http://schemas.microsoft.com/office/drawing/2014/chart" uri="{C3380CC4-5D6E-409C-BE32-E72D297353CC}">
              <c16:uniqueId val="{00000000-0872-41A4-9E96-6DB3AE4AB8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c:v>
                </c:pt>
                <c:pt idx="3">
                  <c:v>106.99</c:v>
                </c:pt>
                <c:pt idx="4">
                  <c:v>107.85</c:v>
                </c:pt>
              </c:numCache>
            </c:numRef>
          </c:val>
          <c:smooth val="0"/>
          <c:extLst>
            <c:ext xmlns:c16="http://schemas.microsoft.com/office/drawing/2014/chart" uri="{C3380CC4-5D6E-409C-BE32-E72D297353CC}">
              <c16:uniqueId val="{00000001-0872-41A4-9E96-6DB3AE4AB8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3.94</c:v>
                </c:pt>
                <c:pt idx="3">
                  <c:v>7.7</c:v>
                </c:pt>
                <c:pt idx="4">
                  <c:v>11.38</c:v>
                </c:pt>
              </c:numCache>
            </c:numRef>
          </c:val>
          <c:extLst>
            <c:ext xmlns:c16="http://schemas.microsoft.com/office/drawing/2014/chart" uri="{C3380CC4-5D6E-409C-BE32-E72D297353CC}">
              <c16:uniqueId val="{00000000-3AF6-4436-A866-79F9B12963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26.13</c:v>
                </c:pt>
                <c:pt idx="3">
                  <c:v>26.36</c:v>
                </c:pt>
                <c:pt idx="4">
                  <c:v>23.79</c:v>
                </c:pt>
              </c:numCache>
            </c:numRef>
          </c:val>
          <c:smooth val="0"/>
          <c:extLst>
            <c:ext xmlns:c16="http://schemas.microsoft.com/office/drawing/2014/chart" uri="{C3380CC4-5D6E-409C-BE32-E72D297353CC}">
              <c16:uniqueId val="{00000001-3AF6-4436-A866-79F9B12963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2C-4E0A-B179-058FC86DCA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1.03</c:v>
                </c:pt>
                <c:pt idx="3">
                  <c:v>1.43</c:v>
                </c:pt>
                <c:pt idx="4">
                  <c:v>1.22</c:v>
                </c:pt>
              </c:numCache>
            </c:numRef>
          </c:val>
          <c:smooth val="0"/>
          <c:extLst>
            <c:ext xmlns:c16="http://schemas.microsoft.com/office/drawing/2014/chart" uri="{C3380CC4-5D6E-409C-BE32-E72D297353CC}">
              <c16:uniqueId val="{00000001-A72C-4E0A-B179-058FC86DCA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1E-4C4B-B1A6-B5B30FC80A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9.06</c:v>
                </c:pt>
                <c:pt idx="3">
                  <c:v>7.42</c:v>
                </c:pt>
                <c:pt idx="4">
                  <c:v>4.72</c:v>
                </c:pt>
              </c:numCache>
            </c:numRef>
          </c:val>
          <c:smooth val="0"/>
          <c:extLst>
            <c:ext xmlns:c16="http://schemas.microsoft.com/office/drawing/2014/chart" uri="{C3380CC4-5D6E-409C-BE32-E72D297353CC}">
              <c16:uniqueId val="{00000001-431E-4C4B-B1A6-B5B30FC80A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53.12</c:v>
                </c:pt>
                <c:pt idx="3">
                  <c:v>30.63</c:v>
                </c:pt>
                <c:pt idx="4">
                  <c:v>35.04</c:v>
                </c:pt>
              </c:numCache>
            </c:numRef>
          </c:val>
          <c:extLst>
            <c:ext xmlns:c16="http://schemas.microsoft.com/office/drawing/2014/chart" uri="{C3380CC4-5D6E-409C-BE32-E72D297353CC}">
              <c16:uniqueId val="{00000000-8F33-4F5D-93CC-B931748A9E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76.31</c:v>
                </c:pt>
                <c:pt idx="3">
                  <c:v>68.180000000000007</c:v>
                </c:pt>
                <c:pt idx="4">
                  <c:v>67.930000000000007</c:v>
                </c:pt>
              </c:numCache>
            </c:numRef>
          </c:val>
          <c:smooth val="0"/>
          <c:extLst>
            <c:ext xmlns:c16="http://schemas.microsoft.com/office/drawing/2014/chart" uri="{C3380CC4-5D6E-409C-BE32-E72D297353CC}">
              <c16:uniqueId val="{00000001-8F33-4F5D-93CC-B931748A9E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1511.4</c:v>
                </c:pt>
                <c:pt idx="3">
                  <c:v>1506.51</c:v>
                </c:pt>
                <c:pt idx="4">
                  <c:v>1478.68</c:v>
                </c:pt>
              </c:numCache>
            </c:numRef>
          </c:val>
          <c:extLst>
            <c:ext xmlns:c16="http://schemas.microsoft.com/office/drawing/2014/chart" uri="{C3380CC4-5D6E-409C-BE32-E72D297353CC}">
              <c16:uniqueId val="{00000000-3586-4461-92C1-DE12FF5FE1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820.36</c:v>
                </c:pt>
                <c:pt idx="3">
                  <c:v>847.44</c:v>
                </c:pt>
                <c:pt idx="4">
                  <c:v>857.88</c:v>
                </c:pt>
              </c:numCache>
            </c:numRef>
          </c:val>
          <c:smooth val="0"/>
          <c:extLst>
            <c:ext xmlns:c16="http://schemas.microsoft.com/office/drawing/2014/chart" uri="{C3380CC4-5D6E-409C-BE32-E72D297353CC}">
              <c16:uniqueId val="{00000001-3586-4461-92C1-DE12FF5FE1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99.95</c:v>
                </c:pt>
                <c:pt idx="3">
                  <c:v>98.25</c:v>
                </c:pt>
                <c:pt idx="4">
                  <c:v>97.21</c:v>
                </c:pt>
              </c:numCache>
            </c:numRef>
          </c:val>
          <c:extLst>
            <c:ext xmlns:c16="http://schemas.microsoft.com/office/drawing/2014/chart" uri="{C3380CC4-5D6E-409C-BE32-E72D297353CC}">
              <c16:uniqueId val="{00000000-C1C7-40C9-84F8-6DE47403CD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95.4</c:v>
                </c:pt>
                <c:pt idx="3">
                  <c:v>94.69</c:v>
                </c:pt>
                <c:pt idx="4">
                  <c:v>94.97</c:v>
                </c:pt>
              </c:numCache>
            </c:numRef>
          </c:val>
          <c:smooth val="0"/>
          <c:extLst>
            <c:ext xmlns:c16="http://schemas.microsoft.com/office/drawing/2014/chart" uri="{C3380CC4-5D6E-409C-BE32-E72D297353CC}">
              <c16:uniqueId val="{00000001-C1C7-40C9-84F8-6DE47403CD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147.13</c:v>
                </c:pt>
                <c:pt idx="3">
                  <c:v>150</c:v>
                </c:pt>
                <c:pt idx="4">
                  <c:v>150</c:v>
                </c:pt>
              </c:numCache>
            </c:numRef>
          </c:val>
          <c:extLst>
            <c:ext xmlns:c16="http://schemas.microsoft.com/office/drawing/2014/chart" uri="{C3380CC4-5D6E-409C-BE32-E72D297353CC}">
              <c16:uniqueId val="{00000000-4BEE-4135-B5B3-93483C5E7E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163.19999999999999</c:v>
                </c:pt>
                <c:pt idx="3">
                  <c:v>159.78</c:v>
                </c:pt>
                <c:pt idx="4">
                  <c:v>159.49</c:v>
                </c:pt>
              </c:numCache>
            </c:numRef>
          </c:val>
          <c:smooth val="0"/>
          <c:extLst>
            <c:ext xmlns:c16="http://schemas.microsoft.com/office/drawing/2014/chart" uri="{C3380CC4-5D6E-409C-BE32-E72D297353CC}">
              <c16:uniqueId val="{00000001-4BEE-4135-B5B3-93483C5E7E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9"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鹿嶋市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67416</v>
      </c>
      <c r="AM8" s="69"/>
      <c r="AN8" s="69"/>
      <c r="AO8" s="69"/>
      <c r="AP8" s="69"/>
      <c r="AQ8" s="69"/>
      <c r="AR8" s="69"/>
      <c r="AS8" s="69"/>
      <c r="AT8" s="68">
        <f>データ!T6</f>
        <v>106.02</v>
      </c>
      <c r="AU8" s="68"/>
      <c r="AV8" s="68"/>
      <c r="AW8" s="68"/>
      <c r="AX8" s="68"/>
      <c r="AY8" s="68"/>
      <c r="AZ8" s="68"/>
      <c r="BA8" s="68"/>
      <c r="BB8" s="68">
        <f>データ!U6</f>
        <v>635.88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64.400000000000006</v>
      </c>
      <c r="J10" s="68"/>
      <c r="K10" s="68"/>
      <c r="L10" s="68"/>
      <c r="M10" s="68"/>
      <c r="N10" s="68"/>
      <c r="O10" s="68"/>
      <c r="P10" s="68">
        <f>データ!P6</f>
        <v>50.29</v>
      </c>
      <c r="Q10" s="68"/>
      <c r="R10" s="68"/>
      <c r="S10" s="68"/>
      <c r="T10" s="68"/>
      <c r="U10" s="68"/>
      <c r="V10" s="68"/>
      <c r="W10" s="68">
        <f>データ!Q6</f>
        <v>83.43</v>
      </c>
      <c r="X10" s="68"/>
      <c r="Y10" s="68"/>
      <c r="Z10" s="68"/>
      <c r="AA10" s="68"/>
      <c r="AB10" s="68"/>
      <c r="AC10" s="68"/>
      <c r="AD10" s="69">
        <f>データ!R6</f>
        <v>2805</v>
      </c>
      <c r="AE10" s="69"/>
      <c r="AF10" s="69"/>
      <c r="AG10" s="69"/>
      <c r="AH10" s="69"/>
      <c r="AI10" s="69"/>
      <c r="AJ10" s="69"/>
      <c r="AK10" s="2"/>
      <c r="AL10" s="69">
        <f>データ!V6</f>
        <v>33827</v>
      </c>
      <c r="AM10" s="69"/>
      <c r="AN10" s="69"/>
      <c r="AO10" s="69"/>
      <c r="AP10" s="69"/>
      <c r="AQ10" s="69"/>
      <c r="AR10" s="69"/>
      <c r="AS10" s="69"/>
      <c r="AT10" s="68">
        <f>データ!W6</f>
        <v>13.36</v>
      </c>
      <c r="AU10" s="68"/>
      <c r="AV10" s="68"/>
      <c r="AW10" s="68"/>
      <c r="AX10" s="68"/>
      <c r="AY10" s="68"/>
      <c r="AZ10" s="68"/>
      <c r="BA10" s="68"/>
      <c r="BB10" s="68">
        <f>データ!X6</f>
        <v>2531.96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gzFNgdgFSEdBKQiZb40DN18/eqoJjD7sqhb+tMfwAEfKhDe8RJN7MmEK+qICVH1VIKyZ+/FeIm0eshY2LwKzw==" saltValue="fNNH1hg31m23qu57uBKJ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82228</v>
      </c>
      <c r="D6" s="33">
        <f t="shared" si="3"/>
        <v>46</v>
      </c>
      <c r="E6" s="33">
        <f t="shared" si="3"/>
        <v>17</v>
      </c>
      <c r="F6" s="33">
        <f t="shared" si="3"/>
        <v>1</v>
      </c>
      <c r="G6" s="33">
        <f t="shared" si="3"/>
        <v>0</v>
      </c>
      <c r="H6" s="33" t="str">
        <f t="shared" si="3"/>
        <v>茨城県　鹿嶋市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64.400000000000006</v>
      </c>
      <c r="P6" s="34">
        <f t="shared" si="3"/>
        <v>50.29</v>
      </c>
      <c r="Q6" s="34">
        <f t="shared" si="3"/>
        <v>83.43</v>
      </c>
      <c r="R6" s="34">
        <f t="shared" si="3"/>
        <v>2805</v>
      </c>
      <c r="S6" s="34">
        <f t="shared" si="3"/>
        <v>67416</v>
      </c>
      <c r="T6" s="34">
        <f t="shared" si="3"/>
        <v>106.02</v>
      </c>
      <c r="U6" s="34">
        <f t="shared" si="3"/>
        <v>635.88</v>
      </c>
      <c r="V6" s="34">
        <f t="shared" si="3"/>
        <v>33827</v>
      </c>
      <c r="W6" s="34">
        <f t="shared" si="3"/>
        <v>13.36</v>
      </c>
      <c r="X6" s="34">
        <f t="shared" si="3"/>
        <v>2531.96</v>
      </c>
      <c r="Y6" s="35" t="str">
        <f>IF(Y7="",NA(),Y7)</f>
        <v>-</v>
      </c>
      <c r="Z6" s="35" t="str">
        <f t="shared" ref="Z6:AH6" si="4">IF(Z7="",NA(),Z7)</f>
        <v>-</v>
      </c>
      <c r="AA6" s="35">
        <f t="shared" si="4"/>
        <v>105.24</v>
      </c>
      <c r="AB6" s="35">
        <f t="shared" si="4"/>
        <v>102.84</v>
      </c>
      <c r="AC6" s="35">
        <f t="shared" si="4"/>
        <v>108.94</v>
      </c>
      <c r="AD6" s="35" t="str">
        <f t="shared" si="4"/>
        <v>-</v>
      </c>
      <c r="AE6" s="35" t="str">
        <f t="shared" si="4"/>
        <v>-</v>
      </c>
      <c r="AF6" s="35">
        <f t="shared" si="4"/>
        <v>106.9</v>
      </c>
      <c r="AG6" s="35">
        <f t="shared" si="4"/>
        <v>106.99</v>
      </c>
      <c r="AH6" s="35">
        <f t="shared" si="4"/>
        <v>107.85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9.06</v>
      </c>
      <c r="AR6" s="35">
        <f t="shared" si="5"/>
        <v>7.42</v>
      </c>
      <c r="AS6" s="35">
        <f t="shared" si="5"/>
        <v>4.72</v>
      </c>
      <c r="AT6" s="34" t="str">
        <f>IF(AT7="","",IF(AT7="-","【-】","【"&amp;SUBSTITUTE(TEXT(AT7,"#,##0.00"),"-","△")&amp;"】"))</f>
        <v>【3.64】</v>
      </c>
      <c r="AU6" s="35" t="str">
        <f>IF(AU7="",NA(),AU7)</f>
        <v>-</v>
      </c>
      <c r="AV6" s="35" t="str">
        <f t="shared" ref="AV6:BD6" si="6">IF(AV7="",NA(),AV7)</f>
        <v>-</v>
      </c>
      <c r="AW6" s="35">
        <f t="shared" si="6"/>
        <v>53.12</v>
      </c>
      <c r="AX6" s="35">
        <f t="shared" si="6"/>
        <v>30.63</v>
      </c>
      <c r="AY6" s="35">
        <f t="shared" si="6"/>
        <v>35.04</v>
      </c>
      <c r="AZ6" s="35" t="str">
        <f t="shared" si="6"/>
        <v>-</v>
      </c>
      <c r="BA6" s="35" t="str">
        <f t="shared" si="6"/>
        <v>-</v>
      </c>
      <c r="BB6" s="35">
        <f t="shared" si="6"/>
        <v>76.31</v>
      </c>
      <c r="BC6" s="35">
        <f t="shared" si="6"/>
        <v>68.180000000000007</v>
      </c>
      <c r="BD6" s="35">
        <f t="shared" si="6"/>
        <v>67.930000000000007</v>
      </c>
      <c r="BE6" s="34" t="str">
        <f>IF(BE7="","",IF(BE7="-","【-】","【"&amp;SUBSTITUTE(TEXT(BE7,"#,##0.00"),"-","△")&amp;"】"))</f>
        <v>【67.52】</v>
      </c>
      <c r="BF6" s="35" t="str">
        <f>IF(BF7="",NA(),BF7)</f>
        <v>-</v>
      </c>
      <c r="BG6" s="35" t="str">
        <f t="shared" ref="BG6:BO6" si="7">IF(BG7="",NA(),BG7)</f>
        <v>-</v>
      </c>
      <c r="BH6" s="35">
        <f t="shared" si="7"/>
        <v>1511.4</v>
      </c>
      <c r="BI6" s="35">
        <f t="shared" si="7"/>
        <v>1506.51</v>
      </c>
      <c r="BJ6" s="35">
        <f t="shared" si="7"/>
        <v>1478.68</v>
      </c>
      <c r="BK6" s="35" t="str">
        <f t="shared" si="7"/>
        <v>-</v>
      </c>
      <c r="BL6" s="35" t="str">
        <f t="shared" si="7"/>
        <v>-</v>
      </c>
      <c r="BM6" s="35">
        <f t="shared" si="7"/>
        <v>820.36</v>
      </c>
      <c r="BN6" s="35">
        <f t="shared" si="7"/>
        <v>847.44</v>
      </c>
      <c r="BO6" s="35">
        <f t="shared" si="7"/>
        <v>857.88</v>
      </c>
      <c r="BP6" s="34" t="str">
        <f>IF(BP7="","",IF(BP7="-","【-】","【"&amp;SUBSTITUTE(TEXT(BP7,"#,##0.00"),"-","△")&amp;"】"))</f>
        <v>【705.21】</v>
      </c>
      <c r="BQ6" s="35" t="str">
        <f>IF(BQ7="",NA(),BQ7)</f>
        <v>-</v>
      </c>
      <c r="BR6" s="35" t="str">
        <f t="shared" ref="BR6:BZ6" si="8">IF(BR7="",NA(),BR7)</f>
        <v>-</v>
      </c>
      <c r="BS6" s="35">
        <f t="shared" si="8"/>
        <v>99.95</v>
      </c>
      <c r="BT6" s="35">
        <f t="shared" si="8"/>
        <v>98.25</v>
      </c>
      <c r="BU6" s="35">
        <f t="shared" si="8"/>
        <v>97.21</v>
      </c>
      <c r="BV6" s="35" t="str">
        <f t="shared" si="8"/>
        <v>-</v>
      </c>
      <c r="BW6" s="35" t="str">
        <f t="shared" si="8"/>
        <v>-</v>
      </c>
      <c r="BX6" s="35">
        <f t="shared" si="8"/>
        <v>95.4</v>
      </c>
      <c r="BY6" s="35">
        <f t="shared" si="8"/>
        <v>94.69</v>
      </c>
      <c r="BZ6" s="35">
        <f t="shared" si="8"/>
        <v>94.97</v>
      </c>
      <c r="CA6" s="34" t="str">
        <f>IF(CA7="","",IF(CA7="-","【-】","【"&amp;SUBSTITUTE(TEXT(CA7,"#,##0.00"),"-","△")&amp;"】"))</f>
        <v>【98.96】</v>
      </c>
      <c r="CB6" s="35" t="str">
        <f>IF(CB7="",NA(),CB7)</f>
        <v>-</v>
      </c>
      <c r="CC6" s="35" t="str">
        <f t="shared" ref="CC6:CK6" si="9">IF(CC7="",NA(),CC7)</f>
        <v>-</v>
      </c>
      <c r="CD6" s="35">
        <f t="shared" si="9"/>
        <v>147.13</v>
      </c>
      <c r="CE6" s="35">
        <f t="shared" si="9"/>
        <v>150</v>
      </c>
      <c r="CF6" s="35">
        <f t="shared" si="9"/>
        <v>150</v>
      </c>
      <c r="CG6" s="35" t="str">
        <f t="shared" si="9"/>
        <v>-</v>
      </c>
      <c r="CH6" s="35" t="str">
        <f t="shared" si="9"/>
        <v>-</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f t="shared" si="10"/>
        <v>78.430000000000007</v>
      </c>
      <c r="CP6" s="35">
        <f t="shared" si="10"/>
        <v>83.3</v>
      </c>
      <c r="CQ6" s="35">
        <f t="shared" si="10"/>
        <v>79.97</v>
      </c>
      <c r="CR6" s="35" t="str">
        <f t="shared" si="10"/>
        <v>-</v>
      </c>
      <c r="CS6" s="35" t="str">
        <f t="shared" si="10"/>
        <v>-</v>
      </c>
      <c r="CT6" s="35">
        <f t="shared" si="10"/>
        <v>65.040000000000006</v>
      </c>
      <c r="CU6" s="35">
        <f t="shared" si="10"/>
        <v>68.31</v>
      </c>
      <c r="CV6" s="35">
        <f t="shared" si="10"/>
        <v>65.28</v>
      </c>
      <c r="CW6" s="34" t="str">
        <f>IF(CW7="","",IF(CW7="-","【-】","【"&amp;SUBSTITUTE(TEXT(CW7,"#,##0.00"),"-","△")&amp;"】"))</f>
        <v>【59.57】</v>
      </c>
      <c r="CX6" s="35" t="str">
        <f>IF(CX7="",NA(),CX7)</f>
        <v>-</v>
      </c>
      <c r="CY6" s="35" t="str">
        <f t="shared" ref="CY6:DG6" si="11">IF(CY7="",NA(),CY7)</f>
        <v>-</v>
      </c>
      <c r="CZ6" s="35">
        <f t="shared" si="11"/>
        <v>90.39</v>
      </c>
      <c r="DA6" s="35">
        <f t="shared" si="11"/>
        <v>90.41</v>
      </c>
      <c r="DB6" s="35">
        <f t="shared" si="11"/>
        <v>90.47</v>
      </c>
      <c r="DC6" s="35" t="str">
        <f t="shared" si="11"/>
        <v>-</v>
      </c>
      <c r="DD6" s="35" t="str">
        <f t="shared" si="11"/>
        <v>-</v>
      </c>
      <c r="DE6" s="35">
        <f t="shared" si="11"/>
        <v>92.55</v>
      </c>
      <c r="DF6" s="35">
        <f t="shared" si="11"/>
        <v>92.62</v>
      </c>
      <c r="DG6" s="35">
        <f t="shared" si="11"/>
        <v>92.72</v>
      </c>
      <c r="DH6" s="34" t="str">
        <f>IF(DH7="","",IF(DH7="-","【-】","【"&amp;SUBSTITUTE(TEXT(DH7,"#,##0.00"),"-","△")&amp;"】"))</f>
        <v>【95.57】</v>
      </c>
      <c r="DI6" s="35" t="str">
        <f>IF(DI7="",NA(),DI7)</f>
        <v>-</v>
      </c>
      <c r="DJ6" s="35" t="str">
        <f t="shared" ref="DJ6:DR6" si="12">IF(DJ7="",NA(),DJ7)</f>
        <v>-</v>
      </c>
      <c r="DK6" s="35">
        <f t="shared" si="12"/>
        <v>3.94</v>
      </c>
      <c r="DL6" s="35">
        <f t="shared" si="12"/>
        <v>7.7</v>
      </c>
      <c r="DM6" s="35">
        <f t="shared" si="12"/>
        <v>11.38</v>
      </c>
      <c r="DN6" s="35" t="str">
        <f t="shared" si="12"/>
        <v>-</v>
      </c>
      <c r="DO6" s="35" t="str">
        <f t="shared" si="12"/>
        <v>-</v>
      </c>
      <c r="DP6" s="35">
        <f t="shared" si="12"/>
        <v>26.13</v>
      </c>
      <c r="DQ6" s="35">
        <f t="shared" si="12"/>
        <v>26.36</v>
      </c>
      <c r="DR6" s="35">
        <f t="shared" si="12"/>
        <v>23.79</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1.03</v>
      </c>
      <c r="EB6" s="35">
        <f t="shared" si="13"/>
        <v>1.43</v>
      </c>
      <c r="EC6" s="35">
        <f t="shared" si="13"/>
        <v>1.22</v>
      </c>
      <c r="ED6" s="34" t="str">
        <f>IF(ED7="","",IF(ED7="-","【-】","【"&amp;SUBSTITUTE(TEXT(ED7,"#,##0.00"),"-","△")&amp;"】"))</f>
        <v>【5.72】</v>
      </c>
      <c r="EE6" s="35" t="str">
        <f>IF(EE7="",NA(),EE7)</f>
        <v>-</v>
      </c>
      <c r="EF6" s="35" t="str">
        <f t="shared" ref="EF6:EN6" si="14">IF(EF7="",NA(),EF7)</f>
        <v>-</v>
      </c>
      <c r="EG6" s="34">
        <f t="shared" si="14"/>
        <v>0</v>
      </c>
      <c r="EH6" s="34">
        <f t="shared" si="14"/>
        <v>0</v>
      </c>
      <c r="EI6" s="35">
        <f t="shared" si="14"/>
        <v>0.03</v>
      </c>
      <c r="EJ6" s="35" t="str">
        <f t="shared" si="14"/>
        <v>-</v>
      </c>
      <c r="EK6" s="35" t="str">
        <f t="shared" si="14"/>
        <v>-</v>
      </c>
      <c r="EL6" s="35">
        <f t="shared" si="14"/>
        <v>0.1</v>
      </c>
      <c r="EM6" s="35">
        <f t="shared" si="14"/>
        <v>0.09</v>
      </c>
      <c r="EN6" s="35">
        <f t="shared" si="14"/>
        <v>0.09</v>
      </c>
      <c r="EO6" s="34" t="str">
        <f>IF(EO7="","",IF(EO7="-","【-】","【"&amp;SUBSTITUTE(TEXT(EO7,"#,##0.00"),"-","△")&amp;"】"))</f>
        <v>【0.30】</v>
      </c>
    </row>
    <row r="7" spans="1:148" s="36" customFormat="1" x14ac:dyDescent="0.2">
      <c r="A7" s="28"/>
      <c r="B7" s="37">
        <v>2020</v>
      </c>
      <c r="C7" s="37">
        <v>82228</v>
      </c>
      <c r="D7" s="37">
        <v>46</v>
      </c>
      <c r="E7" s="37">
        <v>17</v>
      </c>
      <c r="F7" s="37">
        <v>1</v>
      </c>
      <c r="G7" s="37">
        <v>0</v>
      </c>
      <c r="H7" s="37" t="s">
        <v>96</v>
      </c>
      <c r="I7" s="37" t="s">
        <v>97</v>
      </c>
      <c r="J7" s="37" t="s">
        <v>98</v>
      </c>
      <c r="K7" s="37" t="s">
        <v>99</v>
      </c>
      <c r="L7" s="37" t="s">
        <v>100</v>
      </c>
      <c r="M7" s="37" t="s">
        <v>101</v>
      </c>
      <c r="N7" s="38" t="s">
        <v>102</v>
      </c>
      <c r="O7" s="38">
        <v>64.400000000000006</v>
      </c>
      <c r="P7" s="38">
        <v>50.29</v>
      </c>
      <c r="Q7" s="38">
        <v>83.43</v>
      </c>
      <c r="R7" s="38">
        <v>2805</v>
      </c>
      <c r="S7" s="38">
        <v>67416</v>
      </c>
      <c r="T7" s="38">
        <v>106.02</v>
      </c>
      <c r="U7" s="38">
        <v>635.88</v>
      </c>
      <c r="V7" s="38">
        <v>33827</v>
      </c>
      <c r="W7" s="38">
        <v>13.36</v>
      </c>
      <c r="X7" s="38">
        <v>2531.96</v>
      </c>
      <c r="Y7" s="38" t="s">
        <v>102</v>
      </c>
      <c r="Z7" s="38" t="s">
        <v>102</v>
      </c>
      <c r="AA7" s="38">
        <v>105.24</v>
      </c>
      <c r="AB7" s="38">
        <v>102.84</v>
      </c>
      <c r="AC7" s="38">
        <v>108.94</v>
      </c>
      <c r="AD7" s="38" t="s">
        <v>102</v>
      </c>
      <c r="AE7" s="38" t="s">
        <v>102</v>
      </c>
      <c r="AF7" s="38">
        <v>106.9</v>
      </c>
      <c r="AG7" s="38">
        <v>106.99</v>
      </c>
      <c r="AH7" s="38">
        <v>107.85</v>
      </c>
      <c r="AI7" s="38">
        <v>106.67</v>
      </c>
      <c r="AJ7" s="38" t="s">
        <v>102</v>
      </c>
      <c r="AK7" s="38" t="s">
        <v>102</v>
      </c>
      <c r="AL7" s="38">
        <v>0</v>
      </c>
      <c r="AM7" s="38">
        <v>0</v>
      </c>
      <c r="AN7" s="38">
        <v>0</v>
      </c>
      <c r="AO7" s="38" t="s">
        <v>102</v>
      </c>
      <c r="AP7" s="38" t="s">
        <v>102</v>
      </c>
      <c r="AQ7" s="38">
        <v>9.06</v>
      </c>
      <c r="AR7" s="38">
        <v>7.42</v>
      </c>
      <c r="AS7" s="38">
        <v>4.72</v>
      </c>
      <c r="AT7" s="38">
        <v>3.64</v>
      </c>
      <c r="AU7" s="38" t="s">
        <v>102</v>
      </c>
      <c r="AV7" s="38" t="s">
        <v>102</v>
      </c>
      <c r="AW7" s="38">
        <v>53.12</v>
      </c>
      <c r="AX7" s="38">
        <v>30.63</v>
      </c>
      <c r="AY7" s="38">
        <v>35.04</v>
      </c>
      <c r="AZ7" s="38" t="s">
        <v>102</v>
      </c>
      <c r="BA7" s="38" t="s">
        <v>102</v>
      </c>
      <c r="BB7" s="38">
        <v>76.31</v>
      </c>
      <c r="BC7" s="38">
        <v>68.180000000000007</v>
      </c>
      <c r="BD7" s="38">
        <v>67.930000000000007</v>
      </c>
      <c r="BE7" s="38">
        <v>67.52</v>
      </c>
      <c r="BF7" s="38" t="s">
        <v>102</v>
      </c>
      <c r="BG7" s="38" t="s">
        <v>102</v>
      </c>
      <c r="BH7" s="38">
        <v>1511.4</v>
      </c>
      <c r="BI7" s="38">
        <v>1506.51</v>
      </c>
      <c r="BJ7" s="38">
        <v>1478.68</v>
      </c>
      <c r="BK7" s="38" t="s">
        <v>102</v>
      </c>
      <c r="BL7" s="38" t="s">
        <v>102</v>
      </c>
      <c r="BM7" s="38">
        <v>820.36</v>
      </c>
      <c r="BN7" s="38">
        <v>847.44</v>
      </c>
      <c r="BO7" s="38">
        <v>857.88</v>
      </c>
      <c r="BP7" s="38">
        <v>705.21</v>
      </c>
      <c r="BQ7" s="38" t="s">
        <v>102</v>
      </c>
      <c r="BR7" s="38" t="s">
        <v>102</v>
      </c>
      <c r="BS7" s="38">
        <v>99.95</v>
      </c>
      <c r="BT7" s="38">
        <v>98.25</v>
      </c>
      <c r="BU7" s="38">
        <v>97.21</v>
      </c>
      <c r="BV7" s="38" t="s">
        <v>102</v>
      </c>
      <c r="BW7" s="38" t="s">
        <v>102</v>
      </c>
      <c r="BX7" s="38">
        <v>95.4</v>
      </c>
      <c r="BY7" s="38">
        <v>94.69</v>
      </c>
      <c r="BZ7" s="38">
        <v>94.97</v>
      </c>
      <c r="CA7" s="38">
        <v>98.96</v>
      </c>
      <c r="CB7" s="38" t="s">
        <v>102</v>
      </c>
      <c r="CC7" s="38" t="s">
        <v>102</v>
      </c>
      <c r="CD7" s="38">
        <v>147.13</v>
      </c>
      <c r="CE7" s="38">
        <v>150</v>
      </c>
      <c r="CF7" s="38">
        <v>150</v>
      </c>
      <c r="CG7" s="38" t="s">
        <v>102</v>
      </c>
      <c r="CH7" s="38" t="s">
        <v>102</v>
      </c>
      <c r="CI7" s="38">
        <v>163.19999999999999</v>
      </c>
      <c r="CJ7" s="38">
        <v>159.78</v>
      </c>
      <c r="CK7" s="38">
        <v>159.49</v>
      </c>
      <c r="CL7" s="38">
        <v>134.52000000000001</v>
      </c>
      <c r="CM7" s="38" t="s">
        <v>102</v>
      </c>
      <c r="CN7" s="38" t="s">
        <v>102</v>
      </c>
      <c r="CO7" s="38">
        <v>78.430000000000007</v>
      </c>
      <c r="CP7" s="38">
        <v>83.3</v>
      </c>
      <c r="CQ7" s="38">
        <v>79.97</v>
      </c>
      <c r="CR7" s="38" t="s">
        <v>102</v>
      </c>
      <c r="CS7" s="38" t="s">
        <v>102</v>
      </c>
      <c r="CT7" s="38">
        <v>65.040000000000006</v>
      </c>
      <c r="CU7" s="38">
        <v>68.31</v>
      </c>
      <c r="CV7" s="38">
        <v>65.28</v>
      </c>
      <c r="CW7" s="38">
        <v>59.57</v>
      </c>
      <c r="CX7" s="38" t="s">
        <v>102</v>
      </c>
      <c r="CY7" s="38" t="s">
        <v>102</v>
      </c>
      <c r="CZ7" s="38">
        <v>90.39</v>
      </c>
      <c r="DA7" s="38">
        <v>90.41</v>
      </c>
      <c r="DB7" s="38">
        <v>90.47</v>
      </c>
      <c r="DC7" s="38" t="s">
        <v>102</v>
      </c>
      <c r="DD7" s="38" t="s">
        <v>102</v>
      </c>
      <c r="DE7" s="38">
        <v>92.55</v>
      </c>
      <c r="DF7" s="38">
        <v>92.62</v>
      </c>
      <c r="DG7" s="38">
        <v>92.72</v>
      </c>
      <c r="DH7" s="38">
        <v>95.57</v>
      </c>
      <c r="DI7" s="38" t="s">
        <v>102</v>
      </c>
      <c r="DJ7" s="38" t="s">
        <v>102</v>
      </c>
      <c r="DK7" s="38">
        <v>3.94</v>
      </c>
      <c r="DL7" s="38">
        <v>7.7</v>
      </c>
      <c r="DM7" s="38">
        <v>11.38</v>
      </c>
      <c r="DN7" s="38" t="s">
        <v>102</v>
      </c>
      <c r="DO7" s="38" t="s">
        <v>102</v>
      </c>
      <c r="DP7" s="38">
        <v>26.13</v>
      </c>
      <c r="DQ7" s="38">
        <v>26.36</v>
      </c>
      <c r="DR7" s="38">
        <v>23.79</v>
      </c>
      <c r="DS7" s="38">
        <v>36.520000000000003</v>
      </c>
      <c r="DT7" s="38" t="s">
        <v>102</v>
      </c>
      <c r="DU7" s="38" t="s">
        <v>102</v>
      </c>
      <c r="DV7" s="38">
        <v>0</v>
      </c>
      <c r="DW7" s="38">
        <v>0</v>
      </c>
      <c r="DX7" s="38">
        <v>0</v>
      </c>
      <c r="DY7" s="38" t="s">
        <v>102</v>
      </c>
      <c r="DZ7" s="38" t="s">
        <v>102</v>
      </c>
      <c r="EA7" s="38">
        <v>1.03</v>
      </c>
      <c r="EB7" s="38">
        <v>1.43</v>
      </c>
      <c r="EC7" s="38">
        <v>1.22</v>
      </c>
      <c r="ED7" s="38">
        <v>5.72</v>
      </c>
      <c r="EE7" s="38" t="s">
        <v>102</v>
      </c>
      <c r="EF7" s="38" t="s">
        <v>102</v>
      </c>
      <c r="EG7" s="38">
        <v>0</v>
      </c>
      <c r="EH7" s="38">
        <v>0</v>
      </c>
      <c r="EI7" s="38">
        <v>0.03</v>
      </c>
      <c r="EJ7" s="38" t="s">
        <v>102</v>
      </c>
      <c r="EK7" s="38" t="s">
        <v>102</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2022-01-20T05:43:59Z</cp:lastPrinted>
  <dcterms:created xsi:type="dcterms:W3CDTF">2021-12-03T07:08:26Z</dcterms:created>
  <dcterms:modified xsi:type="dcterms:W3CDTF">2022-02-14T05:04:43Z</dcterms:modified>
  <cp:category/>
</cp:coreProperties>
</file>