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akebonoprint1962-my.sharepoint.com/personal/mizushita_akebono-print_co_jp/Documents/デスクトップ/完了・作業中取り置き/2506346令和７年版環境白書資料編データ作成_水下/編集/再校/"/>
    </mc:Choice>
  </mc:AlternateContent>
  <xr:revisionPtr revIDLastSave="16" documentId="11_87A0312C4F81E3BAD7E40400875FE4A17551A790" xr6:coauthVersionLast="47" xr6:coauthVersionMax="47" xr10:uidLastSave="{E175CF74-E431-44CC-A344-22E2568A7F53}"/>
  <bookViews>
    <workbookView xWindow="6930" yWindow="660" windowWidth="23160" windowHeight="13500" xr2:uid="{00000000-000D-0000-FFFF-FFFF00000000}"/>
  </bookViews>
  <sheets>
    <sheet name="表1-1" sheetId="2" r:id="rId1"/>
  </sheets>
  <definedNames>
    <definedName name="_xlnm.Print_Area" localSheetId="0">'表1-1'!$A$1:$AX$27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5" i="2" l="1"/>
  <c r="AW4" i="2" l="1"/>
  <c r="AU4" i="2"/>
  <c r="AW26" i="2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W8" i="2"/>
  <c r="AW7" i="2"/>
  <c r="AW6" i="2"/>
  <c r="AU5" i="2" l="1"/>
  <c r="AU10" i="2"/>
  <c r="AU11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7" i="2"/>
  <c r="AS6" i="2"/>
  <c r="AS5" i="2"/>
  <c r="AS4" i="2"/>
  <c r="G4" i="2" l="1"/>
  <c r="I4" i="2"/>
  <c r="K4" i="2"/>
  <c r="M4" i="2"/>
  <c r="Q4" i="2"/>
  <c r="S4" i="2"/>
  <c r="U4" i="2"/>
  <c r="W4" i="2"/>
  <c r="AE4" i="2"/>
  <c r="AG4" i="2"/>
  <c r="AI4" i="2"/>
  <c r="AK4" i="2"/>
  <c r="AM4" i="2"/>
  <c r="AO4" i="2"/>
  <c r="AQ4" i="2"/>
  <c r="G5" i="2"/>
  <c r="I5" i="2"/>
  <c r="K5" i="2"/>
  <c r="M5" i="2"/>
  <c r="Q5" i="2"/>
  <c r="S5" i="2"/>
  <c r="U5" i="2"/>
  <c r="W5" i="2"/>
  <c r="AE5" i="2"/>
  <c r="AG5" i="2"/>
  <c r="AI5" i="2"/>
  <c r="AK5" i="2"/>
  <c r="AM5" i="2"/>
  <c r="AO5" i="2"/>
  <c r="AQ5" i="2"/>
  <c r="G6" i="2"/>
  <c r="I6" i="2"/>
  <c r="K6" i="2"/>
  <c r="M6" i="2"/>
  <c r="Q6" i="2"/>
  <c r="S6" i="2"/>
  <c r="U6" i="2"/>
  <c r="W6" i="2"/>
  <c r="AE6" i="2"/>
  <c r="AG6" i="2"/>
  <c r="AI6" i="2"/>
  <c r="AK6" i="2"/>
  <c r="AM6" i="2"/>
  <c r="AO6" i="2"/>
  <c r="AQ6" i="2"/>
  <c r="AU6" i="2"/>
  <c r="G7" i="2"/>
  <c r="I7" i="2"/>
  <c r="K7" i="2"/>
  <c r="M7" i="2"/>
  <c r="Q7" i="2"/>
  <c r="S7" i="2"/>
  <c r="U7" i="2"/>
  <c r="W7" i="2"/>
  <c r="AE7" i="2"/>
  <c r="AG7" i="2"/>
  <c r="AI7" i="2"/>
  <c r="AK7" i="2"/>
  <c r="AM7" i="2"/>
  <c r="AO7" i="2"/>
  <c r="AQ7" i="2"/>
  <c r="AU7" i="2"/>
  <c r="G8" i="2"/>
  <c r="I8" i="2"/>
  <c r="K8" i="2"/>
  <c r="M8" i="2"/>
  <c r="Q8" i="2"/>
  <c r="S8" i="2"/>
  <c r="U8" i="2"/>
  <c r="W8" i="2"/>
  <c r="AE8" i="2"/>
  <c r="AG8" i="2"/>
  <c r="AI8" i="2"/>
  <c r="AK8" i="2"/>
  <c r="AM8" i="2"/>
  <c r="AO8" i="2"/>
  <c r="AQ8" i="2"/>
  <c r="AU8" i="2"/>
  <c r="G9" i="2"/>
  <c r="I9" i="2"/>
  <c r="K9" i="2"/>
  <c r="M9" i="2"/>
  <c r="Q9" i="2"/>
  <c r="S9" i="2"/>
  <c r="U9" i="2"/>
  <c r="W9" i="2"/>
  <c r="AE9" i="2"/>
  <c r="AG9" i="2"/>
  <c r="AI9" i="2"/>
  <c r="AK9" i="2"/>
  <c r="AM9" i="2"/>
  <c r="AO9" i="2"/>
  <c r="AQ9" i="2"/>
  <c r="AU9" i="2"/>
  <c r="G10" i="2"/>
  <c r="I10" i="2"/>
  <c r="K10" i="2"/>
  <c r="M10" i="2"/>
  <c r="Q10" i="2"/>
  <c r="S10" i="2"/>
  <c r="U10" i="2"/>
  <c r="W10" i="2"/>
  <c r="AE10" i="2"/>
  <c r="AG10" i="2"/>
  <c r="AI10" i="2"/>
  <c r="AK10" i="2"/>
  <c r="AM10" i="2"/>
  <c r="AO10" i="2"/>
  <c r="AQ10" i="2"/>
  <c r="G11" i="2"/>
  <c r="I11" i="2"/>
  <c r="K11" i="2"/>
  <c r="M11" i="2"/>
  <c r="N11" i="2"/>
  <c r="Q11" i="2"/>
  <c r="S11" i="2"/>
  <c r="U11" i="2"/>
  <c r="W11" i="2"/>
  <c r="X11" i="2"/>
  <c r="Z11" i="2"/>
  <c r="AB11" i="2"/>
  <c r="AB26" i="2" s="1"/>
  <c r="AC21" i="2" s="1"/>
  <c r="AE11" i="2"/>
  <c r="AG11" i="2"/>
  <c r="AI11" i="2"/>
  <c r="AK11" i="2"/>
  <c r="AM11" i="2"/>
  <c r="AO11" i="2"/>
  <c r="AQ11" i="2"/>
  <c r="G12" i="2"/>
  <c r="I12" i="2"/>
  <c r="K12" i="2"/>
  <c r="M12" i="2"/>
  <c r="Q12" i="2"/>
  <c r="S12" i="2"/>
  <c r="U12" i="2"/>
  <c r="W12" i="2"/>
  <c r="AE12" i="2"/>
  <c r="AG12" i="2"/>
  <c r="AI12" i="2"/>
  <c r="AK12" i="2"/>
  <c r="AM12" i="2"/>
  <c r="AO12" i="2"/>
  <c r="AQ12" i="2"/>
  <c r="AU12" i="2"/>
  <c r="G13" i="2"/>
  <c r="I13" i="2"/>
  <c r="K13" i="2"/>
  <c r="M13" i="2"/>
  <c r="Q13" i="2"/>
  <c r="S13" i="2"/>
  <c r="U13" i="2"/>
  <c r="W13" i="2"/>
  <c r="AE13" i="2"/>
  <c r="AG13" i="2"/>
  <c r="AI13" i="2"/>
  <c r="AK13" i="2"/>
  <c r="AM13" i="2"/>
  <c r="AO13" i="2"/>
  <c r="AQ13" i="2"/>
  <c r="AU13" i="2"/>
  <c r="G14" i="2"/>
  <c r="I14" i="2"/>
  <c r="K14" i="2"/>
  <c r="M14" i="2"/>
  <c r="Q14" i="2"/>
  <c r="S14" i="2"/>
  <c r="U14" i="2"/>
  <c r="W14" i="2"/>
  <c r="AE14" i="2"/>
  <c r="AG14" i="2"/>
  <c r="AI14" i="2"/>
  <c r="AK14" i="2"/>
  <c r="AM14" i="2"/>
  <c r="AO14" i="2"/>
  <c r="AQ14" i="2"/>
  <c r="AU14" i="2"/>
  <c r="G15" i="2"/>
  <c r="I15" i="2"/>
  <c r="K15" i="2"/>
  <c r="M15" i="2"/>
  <c r="Q15" i="2"/>
  <c r="S15" i="2"/>
  <c r="U15" i="2"/>
  <c r="W15" i="2"/>
  <c r="AE15" i="2"/>
  <c r="AG15" i="2"/>
  <c r="AI15" i="2"/>
  <c r="AK15" i="2"/>
  <c r="AM15" i="2"/>
  <c r="AO15" i="2"/>
  <c r="AQ15" i="2"/>
  <c r="AU15" i="2"/>
  <c r="G16" i="2"/>
  <c r="I16" i="2"/>
  <c r="K16" i="2"/>
  <c r="M16" i="2"/>
  <c r="N16" i="2"/>
  <c r="Q16" i="2"/>
  <c r="S16" i="2"/>
  <c r="U16" i="2"/>
  <c r="W16" i="2"/>
  <c r="X16" i="2"/>
  <c r="Z16" i="2"/>
  <c r="AE16" i="2"/>
  <c r="AG16" i="2"/>
  <c r="AI16" i="2"/>
  <c r="AK16" i="2"/>
  <c r="AM16" i="2"/>
  <c r="AO16" i="2"/>
  <c r="AQ16" i="2"/>
  <c r="AU16" i="2"/>
  <c r="G17" i="2"/>
  <c r="I17" i="2"/>
  <c r="K17" i="2"/>
  <c r="M17" i="2"/>
  <c r="Q17" i="2"/>
  <c r="S17" i="2"/>
  <c r="U17" i="2"/>
  <c r="W17" i="2"/>
  <c r="AE17" i="2"/>
  <c r="AG17" i="2"/>
  <c r="AI17" i="2"/>
  <c r="AK17" i="2"/>
  <c r="AM17" i="2"/>
  <c r="AO17" i="2"/>
  <c r="AQ17" i="2"/>
  <c r="AU17" i="2"/>
  <c r="G18" i="2"/>
  <c r="I18" i="2"/>
  <c r="K18" i="2"/>
  <c r="M18" i="2"/>
  <c r="Q18" i="2"/>
  <c r="S18" i="2"/>
  <c r="U18" i="2"/>
  <c r="W18" i="2"/>
  <c r="AE18" i="2"/>
  <c r="AG18" i="2"/>
  <c r="AI18" i="2"/>
  <c r="AK18" i="2"/>
  <c r="AM18" i="2"/>
  <c r="AO18" i="2"/>
  <c r="AQ18" i="2"/>
  <c r="AU18" i="2"/>
  <c r="G19" i="2"/>
  <c r="I19" i="2"/>
  <c r="K19" i="2"/>
  <c r="M19" i="2"/>
  <c r="Q19" i="2"/>
  <c r="S19" i="2"/>
  <c r="U19" i="2"/>
  <c r="W19" i="2"/>
  <c r="AE19" i="2"/>
  <c r="AG19" i="2"/>
  <c r="AI19" i="2"/>
  <c r="AK19" i="2"/>
  <c r="AM19" i="2"/>
  <c r="AO19" i="2"/>
  <c r="AQ19" i="2"/>
  <c r="AU19" i="2"/>
  <c r="G20" i="2"/>
  <c r="I20" i="2"/>
  <c r="K20" i="2"/>
  <c r="M20" i="2"/>
  <c r="Q20" i="2"/>
  <c r="S20" i="2"/>
  <c r="U20" i="2"/>
  <c r="W20" i="2"/>
  <c r="AE20" i="2"/>
  <c r="AG20" i="2"/>
  <c r="AI20" i="2"/>
  <c r="AK20" i="2"/>
  <c r="AM20" i="2"/>
  <c r="AO20" i="2"/>
  <c r="AQ20" i="2"/>
  <c r="AU20" i="2"/>
  <c r="G21" i="2"/>
  <c r="I21" i="2"/>
  <c r="K21" i="2"/>
  <c r="M21" i="2"/>
  <c r="N21" i="2"/>
  <c r="Q21" i="2"/>
  <c r="S21" i="2"/>
  <c r="U21" i="2"/>
  <c r="W21" i="2"/>
  <c r="X21" i="2"/>
  <c r="AE21" i="2"/>
  <c r="AG21" i="2"/>
  <c r="AI21" i="2"/>
  <c r="AK21" i="2"/>
  <c r="AM21" i="2"/>
  <c r="AO21" i="2"/>
  <c r="AQ21" i="2"/>
  <c r="AU21" i="2"/>
  <c r="G22" i="2"/>
  <c r="I22" i="2"/>
  <c r="K22" i="2"/>
  <c r="M22" i="2"/>
  <c r="Q22" i="2"/>
  <c r="S22" i="2"/>
  <c r="U22" i="2"/>
  <c r="W22" i="2"/>
  <c r="AE22" i="2"/>
  <c r="AG22" i="2"/>
  <c r="AI22" i="2"/>
  <c r="AK22" i="2"/>
  <c r="AM22" i="2"/>
  <c r="AO22" i="2"/>
  <c r="AQ22" i="2"/>
  <c r="AU22" i="2"/>
  <c r="G23" i="2"/>
  <c r="I23" i="2"/>
  <c r="K23" i="2"/>
  <c r="M23" i="2"/>
  <c r="Q23" i="2"/>
  <c r="S23" i="2"/>
  <c r="U23" i="2"/>
  <c r="W23" i="2"/>
  <c r="AE23" i="2"/>
  <c r="AG23" i="2"/>
  <c r="AI23" i="2"/>
  <c r="AK23" i="2"/>
  <c r="AM23" i="2"/>
  <c r="AO23" i="2"/>
  <c r="AQ23" i="2"/>
  <c r="AU23" i="2"/>
  <c r="G24" i="2"/>
  <c r="I24" i="2"/>
  <c r="K24" i="2"/>
  <c r="M24" i="2"/>
  <c r="Q24" i="2"/>
  <c r="S24" i="2"/>
  <c r="U24" i="2"/>
  <c r="W24" i="2"/>
  <c r="AE24" i="2"/>
  <c r="AG24" i="2"/>
  <c r="AI24" i="2"/>
  <c r="AK24" i="2"/>
  <c r="AM24" i="2"/>
  <c r="AO24" i="2"/>
  <c r="AQ24" i="2"/>
  <c r="AU24" i="2"/>
  <c r="AE25" i="2"/>
  <c r="AG25" i="2"/>
  <c r="AI25" i="2"/>
  <c r="AK25" i="2"/>
  <c r="AM25" i="2"/>
  <c r="AO25" i="2"/>
  <c r="AQ25" i="2"/>
  <c r="AU25" i="2"/>
  <c r="G26" i="2"/>
  <c r="I26" i="2"/>
  <c r="K26" i="2"/>
  <c r="M26" i="2"/>
  <c r="Q26" i="2"/>
  <c r="S26" i="2"/>
  <c r="U26" i="2"/>
  <c r="W26" i="2"/>
  <c r="AE26" i="2"/>
  <c r="AG26" i="2"/>
  <c r="AI26" i="2"/>
  <c r="AK26" i="2"/>
  <c r="AM26" i="2"/>
  <c r="AO26" i="2"/>
  <c r="AQ26" i="2"/>
  <c r="AU26" i="2"/>
  <c r="X26" i="2" l="1"/>
  <c r="Y11" i="2" s="1"/>
  <c r="Z26" i="2"/>
  <c r="AA10" i="2" s="1"/>
  <c r="N26" i="2"/>
  <c r="O21" i="2" s="1"/>
  <c r="AC11" i="2"/>
  <c r="AC26" i="2"/>
  <c r="AC25" i="2"/>
  <c r="Y17" i="2"/>
  <c r="Y18" i="2"/>
  <c r="Y22" i="2"/>
  <c r="Y23" i="2"/>
  <c r="O26" i="2"/>
  <c r="AA24" i="2"/>
  <c r="AA23" i="2"/>
  <c r="AA22" i="2"/>
  <c r="AA21" i="2"/>
  <c r="O20" i="2"/>
  <c r="AC15" i="2"/>
  <c r="AC14" i="2"/>
  <c r="AC13" i="2"/>
  <c r="AC12" i="2"/>
  <c r="AC10" i="2"/>
  <c r="AC9" i="2"/>
  <c r="AC8" i="2"/>
  <c r="AC7" i="2"/>
  <c r="AC6" i="2"/>
  <c r="AC5" i="2"/>
  <c r="AC4" i="2"/>
  <c r="AC20" i="2"/>
  <c r="AC19" i="2"/>
  <c r="AC18" i="2"/>
  <c r="AC17" i="2"/>
  <c r="AC16" i="2"/>
  <c r="AA15" i="2"/>
  <c r="AA14" i="2"/>
  <c r="AA13" i="2"/>
  <c r="AA12" i="2"/>
  <c r="AA9" i="2"/>
  <c r="AA8" i="2"/>
  <c r="AC24" i="2"/>
  <c r="AC23" i="2"/>
  <c r="AC22" i="2"/>
  <c r="O15" i="2"/>
  <c r="O13" i="2"/>
  <c r="O10" i="2"/>
  <c r="O9" i="2"/>
  <c r="O8" i="2"/>
  <c r="O6" i="2"/>
  <c r="Y15" i="2" l="1"/>
  <c r="Y14" i="2"/>
  <c r="Y6" i="2"/>
  <c r="AA5" i="2"/>
  <c r="Y10" i="2"/>
  <c r="Y5" i="2"/>
  <c r="AA6" i="2"/>
  <c r="Y4" i="2"/>
  <c r="Y20" i="2"/>
  <c r="O5" i="2"/>
  <c r="AA7" i="2"/>
  <c r="Y21" i="2"/>
  <c r="O17" i="2"/>
  <c r="Y24" i="2"/>
  <c r="Y19" i="2"/>
  <c r="Y13" i="2"/>
  <c r="Y12" i="2"/>
  <c r="Y9" i="2"/>
  <c r="Y16" i="2"/>
  <c r="Y8" i="2"/>
  <c r="Y26" i="2"/>
  <c r="Y7" i="2"/>
  <c r="O14" i="2"/>
  <c r="O18" i="2"/>
  <c r="AA26" i="2"/>
  <c r="O4" i="2"/>
  <c r="O22" i="2"/>
  <c r="O16" i="2"/>
  <c r="O24" i="2"/>
  <c r="O23" i="2"/>
  <c r="O11" i="2"/>
  <c r="O7" i="2"/>
  <c r="O12" i="2"/>
  <c r="O19" i="2"/>
  <c r="AA4" i="2"/>
  <c r="AA18" i="2"/>
  <c r="AA19" i="2"/>
  <c r="AA17" i="2"/>
  <c r="AA16" i="2"/>
  <c r="AA20" i="2"/>
  <c r="AA11" i="2"/>
</calcChain>
</file>

<file path=xl/sharedStrings.xml><?xml version="1.0" encoding="utf-8"?>
<sst xmlns="http://schemas.openxmlformats.org/spreadsheetml/2006/main" count="102" uniqueCount="51">
  <si>
    <t>※国の手引きに沿って計算方法を変更</t>
    <rPh sb="1" eb="2">
      <t>クニ</t>
    </rPh>
    <rPh sb="3" eb="5">
      <t>テビ</t>
    </rPh>
    <rPh sb="7" eb="8">
      <t>ソ</t>
    </rPh>
    <rPh sb="10" eb="12">
      <t>ケイサン</t>
    </rPh>
    <rPh sb="12" eb="14">
      <t>ホウホウ</t>
    </rPh>
    <rPh sb="15" eb="17">
      <t>ヘンコウ</t>
    </rPh>
    <phoneticPr fontId="2"/>
  </si>
  <si>
    <t>区　分</t>
    <rPh sb="0" eb="1">
      <t>ク</t>
    </rPh>
    <rPh sb="2" eb="3">
      <t>ブン</t>
    </rPh>
    <phoneticPr fontId="2"/>
  </si>
  <si>
    <t>1990年</t>
    <rPh sb="4" eb="5">
      <t>ネン</t>
    </rPh>
    <phoneticPr fontId="2"/>
  </si>
  <si>
    <t>1996年</t>
    <rPh sb="4" eb="5">
      <t>ネン</t>
    </rPh>
    <phoneticPr fontId="2"/>
  </si>
  <si>
    <t>1999年</t>
    <rPh sb="4" eb="5">
      <t>ネン</t>
    </rPh>
    <phoneticPr fontId="2"/>
  </si>
  <si>
    <t>2002年</t>
    <rPh sb="4" eb="5">
      <t>ネン</t>
    </rPh>
    <phoneticPr fontId="2"/>
  </si>
  <si>
    <t>2004年</t>
    <rPh sb="4" eb="5">
      <t>ネン</t>
    </rPh>
    <phoneticPr fontId="2"/>
  </si>
  <si>
    <t>2005年</t>
    <rPh sb="4" eb="5">
      <t>ネン</t>
    </rPh>
    <phoneticPr fontId="2"/>
  </si>
  <si>
    <t>2006年</t>
    <rPh sb="4" eb="5">
      <t>ネン</t>
    </rPh>
    <phoneticPr fontId="2"/>
  </si>
  <si>
    <t>2008年</t>
    <rPh sb="4" eb="5">
      <t>ネン</t>
    </rPh>
    <phoneticPr fontId="2"/>
  </si>
  <si>
    <t>2009年</t>
    <rPh sb="4" eb="5">
      <t>ネン</t>
    </rPh>
    <phoneticPr fontId="2"/>
  </si>
  <si>
    <t>2010年</t>
    <rPh sb="4" eb="5">
      <t>ネン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</si>
  <si>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</si>
  <si>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</si>
  <si>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</si>
  <si>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</si>
  <si>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</si>
  <si>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</si>
  <si>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</si>
  <si>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</si>
  <si>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構成比
（％）</t>
    <rPh sb="0" eb="3">
      <t>コウセイヒ</t>
    </rPh>
    <phoneticPr fontId="2"/>
  </si>
  <si>
    <t>二酸化炭素</t>
    <rPh sb="0" eb="3">
      <t>ニサンカ</t>
    </rPh>
    <rPh sb="3" eb="5">
      <t>タンソ</t>
    </rPh>
    <phoneticPr fontId="2"/>
  </si>
  <si>
    <t>エネルギー転換部門</t>
    <rPh sb="5" eb="7">
      <t>テンカン</t>
    </rPh>
    <rPh sb="7" eb="9">
      <t>ブモン</t>
    </rPh>
    <phoneticPr fontId="2"/>
  </si>
  <si>
    <t>産業部門</t>
    <rPh sb="0" eb="2">
      <t>サンギョウ</t>
    </rPh>
    <rPh sb="2" eb="4">
      <t>ブモン</t>
    </rPh>
    <phoneticPr fontId="2"/>
  </si>
  <si>
    <t>運輸部門</t>
    <rPh sb="0" eb="2">
      <t>ウンユ</t>
    </rPh>
    <rPh sb="2" eb="4">
      <t>ブモン</t>
    </rPh>
    <phoneticPr fontId="2"/>
  </si>
  <si>
    <t>8.8</t>
  </si>
  <si>
    <t>民生部門家庭系</t>
    <rPh sb="0" eb="2">
      <t>ミンセイ</t>
    </rPh>
    <rPh sb="2" eb="4">
      <t>ブモン</t>
    </rPh>
    <rPh sb="4" eb="6">
      <t>カテイ</t>
    </rPh>
    <rPh sb="6" eb="7">
      <t>ケイ</t>
    </rPh>
    <phoneticPr fontId="2"/>
  </si>
  <si>
    <t>民生部門業務系</t>
    <rPh sb="0" eb="2">
      <t>ミンセイ</t>
    </rPh>
    <rPh sb="2" eb="4">
      <t>ブモン</t>
    </rPh>
    <rPh sb="4" eb="6">
      <t>ギョウム</t>
    </rPh>
    <rPh sb="6" eb="7">
      <t>ケイ</t>
    </rPh>
    <phoneticPr fontId="2"/>
  </si>
  <si>
    <t>工業プロセス</t>
    <rPh sb="0" eb="2">
      <t>コウギョウ</t>
    </rPh>
    <phoneticPr fontId="2"/>
  </si>
  <si>
    <t>廃棄物</t>
    <rPh sb="0" eb="3">
      <t>ハイキブツ</t>
    </rPh>
    <phoneticPr fontId="2"/>
  </si>
  <si>
    <t>合　計</t>
    <rPh sb="0" eb="1">
      <t>ゴウ</t>
    </rPh>
    <rPh sb="2" eb="3">
      <t>ケイ</t>
    </rPh>
    <phoneticPr fontId="2"/>
  </si>
  <si>
    <t>97.2</t>
  </si>
  <si>
    <t>メタン</t>
  </si>
  <si>
    <t>エネルギー</t>
  </si>
  <si>
    <t>農　業</t>
    <rPh sb="0" eb="1">
      <t>ノウ</t>
    </rPh>
    <rPh sb="2" eb="3">
      <t>ギョウ</t>
    </rPh>
    <phoneticPr fontId="2"/>
  </si>
  <si>
    <t>一酸化二窒素</t>
    <rPh sb="0" eb="3">
      <t>イッサンカ</t>
    </rPh>
    <rPh sb="3" eb="4">
      <t>ニ</t>
    </rPh>
    <rPh sb="4" eb="6">
      <t>チッソ</t>
    </rPh>
    <phoneticPr fontId="2"/>
  </si>
  <si>
    <t>有機溶剤等の使用</t>
    <rPh sb="0" eb="2">
      <t>ユウキ</t>
    </rPh>
    <rPh sb="2" eb="4">
      <t>ヨウザイ</t>
    </rPh>
    <rPh sb="4" eb="5">
      <t>トウ</t>
    </rPh>
    <rPh sb="6" eb="8">
      <t>シヨウ</t>
    </rPh>
    <phoneticPr fontId="2"/>
  </si>
  <si>
    <t>HFC</t>
  </si>
  <si>
    <t>PFC</t>
  </si>
  <si>
    <t>SF6</t>
  </si>
  <si>
    <t>NF3</t>
  </si>
  <si>
    <t>温室効果ガス合計</t>
    <rPh sb="0" eb="2">
      <t>オンシツ</t>
    </rPh>
    <rPh sb="2" eb="4">
      <t>コウカ</t>
    </rPh>
    <rPh sb="6" eb="8">
      <t>ゴウケイ</t>
    </rPh>
    <phoneticPr fontId="2"/>
  </si>
  <si>
    <t>100.0</t>
  </si>
  <si>
    <t>端数処理の関係で合計が一致しないことがある。</t>
    <rPh sb="0" eb="2">
      <t>ハスウ</t>
    </rPh>
    <rPh sb="2" eb="4">
      <t>ショリ</t>
    </rPh>
    <rPh sb="5" eb="7">
      <t>カンケイ</t>
    </rPh>
    <rPh sb="8" eb="10">
      <t>ゴウケイ</t>
    </rPh>
    <rPh sb="11" eb="13">
      <t>イッチ</t>
    </rPh>
    <phoneticPr fontId="2"/>
  </si>
  <si>
    <t>2019年</t>
    <rPh sb="4" eb="5">
      <t>ネン</t>
    </rPh>
    <phoneticPr fontId="2"/>
  </si>
  <si>
    <r>
      <t>表１</t>
    </r>
    <r>
      <rPr>
        <sz val="9"/>
        <color theme="1"/>
        <rFont val="ＭＳ Ｐゴシック"/>
        <family val="3"/>
        <charset val="128"/>
      </rPr>
      <t>－１　茨城県における温室効果ガス排出量実態調査結果</t>
    </r>
    <rPh sb="0" eb="1">
      <t>ヒョウ</t>
    </rPh>
    <rPh sb="5" eb="8">
      <t>イバラキケン</t>
    </rPh>
    <rPh sb="12" eb="14">
      <t>オンシツ</t>
    </rPh>
    <rPh sb="14" eb="16">
      <t>コウカ</t>
    </rPh>
    <rPh sb="18" eb="20">
      <t>ハイシュツ</t>
    </rPh>
    <rPh sb="20" eb="21">
      <t>リョウ</t>
    </rPh>
    <rPh sb="21" eb="23">
      <t>ジッタイ</t>
    </rPh>
    <rPh sb="23" eb="25">
      <t>チョウサ</t>
    </rPh>
    <rPh sb="25" eb="27">
      <t>ケッカ</t>
    </rPh>
    <phoneticPr fontId="2"/>
  </si>
  <si>
    <r>
      <t>排出量
（t-CO</t>
    </r>
    <r>
      <rPr>
        <vertAlign val="subscript"/>
        <sz val="8"/>
        <color theme="1"/>
        <rFont val="ＭＳ ゴシック"/>
        <family val="3"/>
        <charset val="128"/>
      </rPr>
      <t>2</t>
    </r>
    <r>
      <rPr>
        <sz val="8"/>
        <color theme="1"/>
        <rFont val="ＭＳ ゴシック"/>
        <family val="3"/>
        <charset val="128"/>
      </rPr>
      <t>）</t>
    </r>
    <rPh sb="0" eb="2">
      <t>ハイシュツ</t>
    </rPh>
    <rPh sb="2" eb="3">
      <t>リョウ</t>
    </rPh>
    <phoneticPr fontId="2"/>
  </si>
  <si>
    <t>2020年</t>
  </si>
  <si>
    <t>2021年</t>
    <phoneticPr fontId="2"/>
  </si>
  <si>
    <t>2022年</t>
    <phoneticPr fontId="2"/>
  </si>
  <si>
    <r>
      <t>排出量
（t-CO</t>
    </r>
    <r>
      <rPr>
        <vertAlign val="subscript"/>
        <sz val="8"/>
        <rFont val="ＭＳ ゴシック"/>
        <family val="3"/>
        <charset val="128"/>
      </rPr>
      <t>2</t>
    </r>
    <r>
      <rPr>
        <sz val="8"/>
        <rFont val="ＭＳ ゴシック"/>
        <family val="3"/>
        <charset val="128"/>
      </rPr>
      <t>）</t>
    </r>
    <rPh sb="0" eb="2">
      <t>ハイシュツ</t>
    </rPh>
    <rPh sb="2" eb="3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</si>
</sst>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;&quot;△ &quot;#,##0"/>
    <numFmt numFmtId="178" formatCode="#,##0.0;[Red]\-#,##0.0"/>
  </numFmts>
  <fonts count="12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vertAlign val="subscript"/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vertAlign val="subscript"/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8550370799890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87182226020086"/>
        <bgColor indexed="64"/>
      </patternFill>
    </fill>
  </fills>
  <borders count="21">
    <border>
      <left/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38" fontId="3" fillId="0" borderId="8" xfId="1" applyFont="1" applyBorder="1" applyAlignment="1">
      <alignment horizontal="right" vertical="center" shrinkToFit="1"/>
    </xf>
    <xf numFmtId="0" fontId="3" fillId="0" borderId="8" xfId="1" applyNumberFormat="1" applyFont="1" applyBorder="1" applyAlignment="1">
      <alignment horizontal="right" vertical="center" shrinkToFit="1"/>
    </xf>
    <xf numFmtId="176" fontId="3" fillId="0" borderId="8" xfId="1" applyNumberFormat="1" applyFont="1" applyBorder="1" applyAlignment="1" applyProtection="1">
      <alignment horizontal="right" vertical="center" shrinkToFit="1"/>
      <protection locked="0"/>
    </xf>
    <xf numFmtId="176" fontId="7" fillId="0" borderId="8" xfId="1" applyNumberFormat="1" applyFont="1" applyBorder="1" applyAlignment="1" applyProtection="1">
      <alignment horizontal="right" vertical="center" shrinkToFit="1"/>
      <protection locked="0"/>
    </xf>
    <xf numFmtId="38" fontId="7" fillId="0" borderId="8" xfId="1" applyFont="1" applyBorder="1" applyAlignment="1">
      <alignment horizontal="right" vertical="center" shrinkToFit="1"/>
    </xf>
    <xf numFmtId="177" fontId="7" fillId="0" borderId="8" xfId="0" applyNumberFormat="1" applyFont="1" applyBorder="1" applyAlignment="1">
      <alignment horizontal="right" vertical="center" shrinkToFit="1"/>
    </xf>
    <xf numFmtId="176" fontId="7" fillId="0" borderId="8" xfId="0" applyNumberFormat="1" applyFont="1" applyBorder="1" applyAlignment="1">
      <alignment vertical="center" shrinkToFit="1"/>
    </xf>
    <xf numFmtId="176" fontId="7" fillId="0" borderId="9" xfId="0" applyNumberFormat="1" applyFont="1" applyBorder="1" applyAlignment="1">
      <alignment vertical="center" shrinkToFit="1"/>
    </xf>
    <xf numFmtId="177" fontId="7" fillId="0" borderId="7" xfId="0" applyNumberFormat="1" applyFont="1" applyBorder="1" applyAlignment="1">
      <alignment horizontal="right" vertical="center" shrinkToFit="1"/>
    </xf>
    <xf numFmtId="38" fontId="3" fillId="0" borderId="12" xfId="1" applyFont="1" applyBorder="1" applyAlignment="1">
      <alignment horizontal="right" vertical="center" shrinkToFit="1"/>
    </xf>
    <xf numFmtId="0" fontId="3" fillId="0" borderId="12" xfId="1" applyNumberFormat="1" applyFont="1" applyBorder="1" applyAlignment="1">
      <alignment horizontal="right" vertical="center" shrinkToFit="1"/>
    </xf>
    <xf numFmtId="176" fontId="3" fillId="0" borderId="12" xfId="1" applyNumberFormat="1" applyFont="1" applyBorder="1" applyAlignment="1" applyProtection="1">
      <alignment horizontal="right" vertical="center" shrinkToFit="1"/>
      <protection locked="0"/>
    </xf>
    <xf numFmtId="176" fontId="7" fillId="0" borderId="12" xfId="1" applyNumberFormat="1" applyFont="1" applyBorder="1" applyAlignment="1" applyProtection="1">
      <alignment horizontal="right" vertical="center" shrinkToFit="1"/>
      <protection locked="0"/>
    </xf>
    <xf numFmtId="38" fontId="7" fillId="0" borderId="12" xfId="1" applyFont="1" applyBorder="1" applyAlignment="1">
      <alignment horizontal="right" vertical="center" shrinkToFit="1"/>
    </xf>
    <xf numFmtId="177" fontId="7" fillId="0" borderId="12" xfId="0" applyNumberFormat="1" applyFont="1" applyBorder="1" applyAlignment="1">
      <alignment vertical="center" shrinkToFit="1"/>
    </xf>
    <xf numFmtId="176" fontId="7" fillId="0" borderId="12" xfId="0" applyNumberFormat="1" applyFont="1" applyBorder="1" applyAlignment="1">
      <alignment vertical="center" shrinkToFit="1"/>
    </xf>
    <xf numFmtId="176" fontId="7" fillId="0" borderId="13" xfId="0" applyNumberFormat="1" applyFont="1" applyBorder="1" applyAlignment="1">
      <alignment vertical="center" shrinkToFit="1"/>
    </xf>
    <xf numFmtId="177" fontId="7" fillId="0" borderId="11" xfId="0" applyNumberFormat="1" applyFont="1" applyBorder="1" applyAlignment="1">
      <alignment vertical="center" shrinkToFit="1"/>
    </xf>
    <xf numFmtId="49" fontId="3" fillId="0" borderId="12" xfId="1" applyNumberFormat="1" applyFont="1" applyBorder="1" applyAlignment="1">
      <alignment horizontal="right" vertical="center" shrinkToFit="1"/>
    </xf>
    <xf numFmtId="38" fontId="3" fillId="0" borderId="16" xfId="1" applyFont="1" applyBorder="1" applyAlignment="1">
      <alignment horizontal="right" vertical="center" shrinkToFit="1"/>
    </xf>
    <xf numFmtId="0" fontId="3" fillId="0" borderId="16" xfId="1" applyNumberFormat="1" applyFont="1" applyBorder="1" applyAlignment="1">
      <alignment horizontal="right" vertical="center" shrinkToFit="1"/>
    </xf>
    <xf numFmtId="176" fontId="3" fillId="0" borderId="16" xfId="1" applyNumberFormat="1" applyFont="1" applyBorder="1" applyAlignment="1" applyProtection="1">
      <alignment horizontal="right" vertical="center" shrinkToFit="1"/>
      <protection locked="0"/>
    </xf>
    <xf numFmtId="176" fontId="7" fillId="0" borderId="16" xfId="1" applyNumberFormat="1" applyFont="1" applyBorder="1" applyAlignment="1" applyProtection="1">
      <alignment horizontal="right" vertical="center" shrinkToFit="1"/>
      <protection locked="0"/>
    </xf>
    <xf numFmtId="38" fontId="7" fillId="0" borderId="16" xfId="1" applyFont="1" applyBorder="1" applyAlignment="1">
      <alignment horizontal="right" vertical="center" shrinkToFit="1"/>
    </xf>
    <xf numFmtId="177" fontId="7" fillId="0" borderId="16" xfId="0" applyNumberFormat="1" applyFont="1" applyBorder="1" applyAlignment="1">
      <alignment vertical="center" shrinkToFit="1"/>
    </xf>
    <xf numFmtId="176" fontId="7" fillId="0" borderId="16" xfId="0" applyNumberFormat="1" applyFont="1" applyBorder="1" applyAlignment="1">
      <alignment vertical="center" shrinkToFit="1"/>
    </xf>
    <xf numFmtId="176" fontId="7" fillId="0" borderId="17" xfId="0" applyNumberFormat="1" applyFont="1" applyBorder="1" applyAlignment="1">
      <alignment vertical="center" shrinkToFit="1"/>
    </xf>
    <xf numFmtId="177" fontId="7" fillId="0" borderId="15" xfId="0" applyNumberFormat="1" applyFont="1" applyBorder="1" applyAlignment="1">
      <alignment vertical="center" shrinkToFit="1"/>
    </xf>
    <xf numFmtId="38" fontId="3" fillId="0" borderId="2" xfId="1" applyFont="1" applyBorder="1" applyAlignment="1">
      <alignment horizontal="right" vertical="center" shrinkToFit="1"/>
    </xf>
    <xf numFmtId="49" fontId="3" fillId="0" borderId="2" xfId="1" applyNumberFormat="1" applyFont="1" applyBorder="1" applyAlignment="1">
      <alignment horizontal="right" vertical="center" shrinkToFit="1"/>
    </xf>
    <xf numFmtId="176" fontId="3" fillId="0" borderId="2" xfId="1" applyNumberFormat="1" applyFont="1" applyBorder="1" applyAlignment="1" applyProtection="1">
      <alignment horizontal="right" vertical="center" shrinkToFit="1"/>
      <protection locked="0"/>
    </xf>
    <xf numFmtId="176" fontId="7" fillId="0" borderId="2" xfId="1" applyNumberFormat="1" applyFont="1" applyBorder="1" applyAlignment="1" applyProtection="1">
      <alignment horizontal="right" vertical="center" shrinkToFit="1"/>
      <protection locked="0"/>
    </xf>
    <xf numFmtId="38" fontId="7" fillId="0" borderId="2" xfId="1" applyFont="1" applyBorder="1" applyAlignment="1">
      <alignment horizontal="right" vertical="center" shrinkToFit="1"/>
    </xf>
    <xf numFmtId="177" fontId="7" fillId="0" borderId="2" xfId="0" applyNumberFormat="1" applyFont="1" applyBorder="1" applyAlignment="1">
      <alignment vertical="center" shrinkToFit="1"/>
    </xf>
    <xf numFmtId="176" fontId="7" fillId="0" borderId="2" xfId="0" applyNumberFormat="1" applyFont="1" applyBorder="1" applyAlignment="1">
      <alignment vertical="center" shrinkToFit="1"/>
    </xf>
    <xf numFmtId="176" fontId="7" fillId="0" borderId="5" xfId="0" applyNumberFormat="1" applyFont="1" applyBorder="1" applyAlignment="1">
      <alignment vertical="center" shrinkToFit="1"/>
    </xf>
    <xf numFmtId="177" fontId="7" fillId="0" borderId="4" xfId="0" applyNumberFormat="1" applyFont="1" applyBorder="1" applyAlignment="1">
      <alignment vertical="center" shrinkToFit="1"/>
    </xf>
    <xf numFmtId="178" fontId="3" fillId="0" borderId="8" xfId="1" applyNumberFormat="1" applyFont="1" applyBorder="1" applyAlignment="1">
      <alignment vertical="center" shrinkToFit="1"/>
    </xf>
    <xf numFmtId="177" fontId="7" fillId="0" borderId="8" xfId="0" applyNumberFormat="1" applyFont="1" applyBorder="1" applyAlignment="1">
      <alignment vertical="center" shrinkToFit="1"/>
    </xf>
    <xf numFmtId="178" fontId="3" fillId="0" borderId="12" xfId="1" applyNumberFormat="1" applyFont="1" applyBorder="1" applyAlignment="1">
      <alignment vertical="center" shrinkToFit="1"/>
    </xf>
    <xf numFmtId="178" fontId="3" fillId="0" borderId="16" xfId="1" applyNumberFormat="1" applyFont="1" applyBorder="1" applyAlignment="1">
      <alignment vertical="center" shrinkToFit="1"/>
    </xf>
    <xf numFmtId="178" fontId="3" fillId="0" borderId="2" xfId="1" applyNumberFormat="1" applyFont="1" applyBorder="1" applyAlignment="1">
      <alignment vertical="center" shrinkToFit="1"/>
    </xf>
    <xf numFmtId="3" fontId="3" fillId="0" borderId="12" xfId="1" applyNumberFormat="1" applyFont="1" applyBorder="1" applyAlignment="1">
      <alignment horizontal="right" vertical="center" shrinkToFit="1"/>
    </xf>
    <xf numFmtId="38" fontId="3" fillId="0" borderId="2" xfId="1" applyFont="1" applyBorder="1" applyAlignment="1">
      <alignment horizontal="center" vertical="center" shrinkToFit="1"/>
    </xf>
    <xf numFmtId="177" fontId="3" fillId="0" borderId="0" xfId="0" applyNumberFormat="1" applyFont="1">
      <alignment vertical="center"/>
    </xf>
    <xf numFmtId="177" fontId="7" fillId="0" borderId="7" xfId="0" applyNumberFormat="1" applyFont="1" applyBorder="1" applyAlignment="1">
      <alignment vertical="center" shrinkToFit="1"/>
    </xf>
    <xf numFmtId="177" fontId="10" fillId="0" borderId="8" xfId="0" applyNumberFormat="1" applyFont="1" applyBorder="1" applyAlignment="1">
      <alignment horizontal="right" vertical="center" shrinkToFit="1"/>
    </xf>
    <xf numFmtId="177" fontId="10" fillId="0" borderId="12" xfId="0" applyNumberFormat="1" applyFont="1" applyBorder="1" applyAlignment="1">
      <alignment vertical="center" shrinkToFit="1"/>
    </xf>
    <xf numFmtId="177" fontId="10" fillId="0" borderId="16" xfId="0" applyNumberFormat="1" applyFont="1" applyBorder="1" applyAlignment="1">
      <alignment vertical="center" shrinkToFit="1"/>
    </xf>
    <xf numFmtId="177" fontId="10" fillId="0" borderId="2" xfId="0" applyNumberFormat="1" applyFont="1" applyBorder="1" applyAlignment="1">
      <alignment vertical="center" shrinkToFit="1"/>
    </xf>
    <xf numFmtId="176" fontId="10" fillId="0" borderId="2" xfId="0" applyNumberFormat="1" applyFont="1" applyBorder="1" applyAlignment="1">
      <alignment vertical="center" shrinkToFit="1"/>
    </xf>
    <xf numFmtId="177" fontId="10" fillId="0" borderId="8" xfId="0" applyNumberFormat="1" applyFont="1" applyBorder="1" applyAlignment="1">
      <alignment vertical="center" shrinkToFit="1"/>
    </xf>
    <xf numFmtId="0" fontId="9" fillId="3" borderId="2" xfId="0" applyFont="1" applyFill="1" applyBorder="1" applyAlignment="1">
      <alignment horizontal="center" vertical="center" wrapText="1"/>
    </xf>
    <xf numFmtId="176" fontId="10" fillId="0" borderId="8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vertical="center" shrinkToFit="1"/>
    </xf>
    <xf numFmtId="176" fontId="10" fillId="0" borderId="16" xfId="0" applyNumberFormat="1" applyFont="1" applyBorder="1" applyAlignment="1">
      <alignment vertical="center" shrinkToFit="1"/>
    </xf>
    <xf numFmtId="0" fontId="9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5" fillId="4" borderId="8" xfId="0" applyFont="1" applyFill="1" applyBorder="1" applyAlignment="1">
      <alignment horizontal="center" vertical="center" textRotation="255"/>
    </xf>
    <xf numFmtId="0" fontId="5" fillId="4" borderId="18" xfId="0" applyFont="1" applyFill="1" applyBorder="1" applyAlignment="1">
      <alignment horizontal="center" vertical="center" textRotation="255"/>
    </xf>
    <xf numFmtId="0" fontId="5" fillId="4" borderId="16" xfId="0" applyFont="1" applyFill="1" applyBorder="1" applyAlignment="1">
      <alignment horizontal="center" vertical="center" textRotation="255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textRotation="255"/>
    </xf>
    <xf numFmtId="0" fontId="5" fillId="4" borderId="3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0"/>
  <sheetViews>
    <sheetView tabSelected="1" view="pageBreakPreview" zoomScale="85" zoomScaleNormal="85" zoomScaleSheet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W4" sqref="AW4:AW25"/>
    </sheetView>
  </sheetViews>
  <sheetFormatPr defaultRowHeight="18" customHeight="1" x14ac:dyDescent="0.15"/>
  <cols>
    <col min="1" max="1" width="2.5" style="1" customWidth="1"/>
    <col min="2" max="2" width="1.625" style="1" customWidth="1"/>
    <col min="3" max="3" width="12.625" style="1" customWidth="1"/>
    <col min="4" max="4" width="9.375" style="1" customWidth="1"/>
    <col min="5" max="5" width="5.625" style="1" customWidth="1"/>
    <col min="6" max="6" width="9.375" style="1" customWidth="1"/>
    <col min="7" max="7" width="5.625" style="1" customWidth="1"/>
    <col min="8" max="8" width="9.375" style="3" customWidth="1"/>
    <col min="9" max="9" width="5.625" style="3" customWidth="1"/>
    <col min="10" max="10" width="9.375" style="1" customWidth="1"/>
    <col min="11" max="11" width="5.625" style="1" customWidth="1"/>
    <col min="12" max="12" width="9.375" style="1" customWidth="1"/>
    <col min="13" max="13" width="5.625" style="1" customWidth="1"/>
    <col min="14" max="14" width="9.375" style="1" customWidth="1"/>
    <col min="15" max="15" width="5.625" style="1" customWidth="1"/>
    <col min="16" max="16" width="9.375" style="1" customWidth="1"/>
    <col min="17" max="17" width="5.625" style="1" customWidth="1"/>
    <col min="18" max="18" width="9.375" style="1" customWidth="1"/>
    <col min="19" max="19" width="5.625" style="1" customWidth="1"/>
    <col min="20" max="20" width="9.375" style="1" customWidth="1"/>
    <col min="21" max="21" width="5.625" style="1" customWidth="1"/>
    <col min="22" max="22" width="9.375" style="1" customWidth="1"/>
    <col min="23" max="23" width="5.625" style="1" customWidth="1"/>
    <col min="24" max="24" width="9.375" style="1" bestFit="1" customWidth="1"/>
    <col min="25" max="25" width="5.625" style="1" customWidth="1"/>
    <col min="26" max="26" width="9.375" style="1" customWidth="1"/>
    <col min="27" max="27" width="5.625" style="1" customWidth="1"/>
    <col min="28" max="28" width="9.375" style="1" customWidth="1"/>
    <col min="29" max="29" width="5.625" style="1" customWidth="1"/>
    <col min="30" max="30" width="9" style="1" customWidth="1"/>
    <col min="31" max="31" width="5.5" style="1" customWidth="1"/>
    <col min="32" max="32" width="9" style="1" customWidth="1"/>
    <col min="33" max="33" width="5.5" style="1" customWidth="1"/>
    <col min="34" max="34" width="9" style="1" customWidth="1"/>
    <col min="35" max="35" width="5.5" style="1" customWidth="1"/>
    <col min="36" max="36" width="9" style="1" customWidth="1"/>
    <col min="37" max="37" width="5.5" style="1" customWidth="1"/>
    <col min="38" max="38" width="9" style="1" customWidth="1"/>
    <col min="39" max="39" width="5.5" style="1" customWidth="1"/>
    <col min="40" max="40" width="9" style="1" customWidth="1"/>
    <col min="41" max="41" width="5.5" style="1" customWidth="1"/>
    <col min="42" max="42" width="9" style="1" customWidth="1"/>
    <col min="43" max="43" width="5.5" style="1" customWidth="1"/>
    <col min="44" max="44" width="9" style="1" customWidth="1"/>
    <col min="45" max="45" width="5.5" style="1" customWidth="1"/>
    <col min="46" max="46" width="9" style="1" customWidth="1"/>
    <col min="47" max="47" width="5.5" style="1" customWidth="1"/>
    <col min="48" max="48" width="9" style="1" customWidth="1"/>
    <col min="49" max="49" width="5.5" style="1" customWidth="1"/>
    <col min="50" max="16384" width="9" style="1"/>
  </cols>
  <sheetData>
    <row r="1" spans="1:49" ht="25.5" customHeight="1" x14ac:dyDescent="0.15">
      <c r="A1" s="1" t="s">
        <v>45</v>
      </c>
      <c r="E1" s="2"/>
      <c r="AC1" s="4"/>
      <c r="AD1" s="1" t="s">
        <v>0</v>
      </c>
    </row>
    <row r="2" spans="1:49" ht="25.5" customHeight="1" x14ac:dyDescent="0.15">
      <c r="A2" s="64" t="s">
        <v>1</v>
      </c>
      <c r="B2" s="64"/>
      <c r="C2" s="64"/>
      <c r="D2" s="64" t="s">
        <v>2</v>
      </c>
      <c r="E2" s="64"/>
      <c r="F2" s="64" t="s">
        <v>3</v>
      </c>
      <c r="G2" s="64"/>
      <c r="H2" s="64" t="s">
        <v>4</v>
      </c>
      <c r="I2" s="64"/>
      <c r="J2" s="64" t="s">
        <v>5</v>
      </c>
      <c r="K2" s="64"/>
      <c r="L2" s="64" t="s">
        <v>6</v>
      </c>
      <c r="M2" s="64"/>
      <c r="N2" s="85" t="s">
        <v>7</v>
      </c>
      <c r="O2" s="84"/>
      <c r="P2" s="64" t="s">
        <v>8</v>
      </c>
      <c r="Q2" s="64"/>
      <c r="R2" s="64" t="s">
        <v>9</v>
      </c>
      <c r="S2" s="64"/>
      <c r="T2" s="64" t="s">
        <v>10</v>
      </c>
      <c r="U2" s="64"/>
      <c r="V2" s="64" t="s">
        <v>11</v>
      </c>
      <c r="W2" s="64"/>
      <c r="X2" s="64" t="s">
        <v>12</v>
      </c>
      <c r="Y2" s="64"/>
      <c r="Z2" s="64" t="s">
        <v>13</v>
      </c>
      <c r="AA2" s="64"/>
      <c r="AB2" s="64" t="s">
        <v>14</v>
      </c>
      <c r="AC2" s="83"/>
      <c r="AD2" s="84" t="s">
        <v>14</v>
      </c>
      <c r="AE2" s="64"/>
      <c r="AF2" s="64" t="s">
        <v>15</v>
      </c>
      <c r="AG2" s="64"/>
      <c r="AH2" s="64" t="s">
        <v>16</v>
      </c>
      <c r="AI2" s="64"/>
      <c r="AJ2" s="64" t="s">
        <v>17</v>
      </c>
      <c r="AK2" s="64"/>
      <c r="AL2" s="64" t="s">
        <v>18</v>
      </c>
      <c r="AM2" s="64"/>
      <c r="AN2" s="64" t="s">
        <v>19</v>
      </c>
      <c r="AO2" s="64"/>
      <c r="AP2" s="64" t="s">
        <v>44</v>
      </c>
      <c r="AQ2" s="64"/>
      <c r="AR2" s="64" t="s">
        <v>47</v>
      </c>
      <c r="AS2" s="64"/>
      <c r="AT2" s="63" t="s">
        <v>48</v>
      </c>
      <c r="AU2" s="63"/>
      <c r="AV2" s="63" t="s">
        <v>49</v>
      </c>
      <c r="AW2" s="63"/>
    </row>
    <row r="3" spans="1:49" ht="25.5" customHeight="1" x14ac:dyDescent="0.15">
      <c r="A3" s="64"/>
      <c r="B3" s="64"/>
      <c r="C3" s="64"/>
      <c r="D3" s="5" t="s">
        <v>46</v>
      </c>
      <c r="E3" s="5" t="s">
        <v>20</v>
      </c>
      <c r="F3" s="5" t="s">
        <v>46</v>
      </c>
      <c r="G3" s="5" t="s">
        <v>20</v>
      </c>
      <c r="H3" s="5" t="s">
        <v>46</v>
      </c>
      <c r="I3" s="5" t="s">
        <v>20</v>
      </c>
      <c r="J3" s="5" t="s">
        <v>46</v>
      </c>
      <c r="K3" s="5" t="s">
        <v>20</v>
      </c>
      <c r="L3" s="5" t="s">
        <v>46</v>
      </c>
      <c r="M3" s="5" t="s">
        <v>20</v>
      </c>
      <c r="N3" s="5" t="s">
        <v>46</v>
      </c>
      <c r="O3" s="5" t="s">
        <v>20</v>
      </c>
      <c r="P3" s="5" t="s">
        <v>46</v>
      </c>
      <c r="Q3" s="5" t="s">
        <v>20</v>
      </c>
      <c r="R3" s="5" t="s">
        <v>46</v>
      </c>
      <c r="S3" s="5" t="s">
        <v>20</v>
      </c>
      <c r="T3" s="5" t="s">
        <v>46</v>
      </c>
      <c r="U3" s="5" t="s">
        <v>20</v>
      </c>
      <c r="V3" s="5" t="s">
        <v>46</v>
      </c>
      <c r="W3" s="5" t="s">
        <v>20</v>
      </c>
      <c r="X3" s="5" t="s">
        <v>46</v>
      </c>
      <c r="Y3" s="5" t="s">
        <v>20</v>
      </c>
      <c r="Z3" s="5" t="s">
        <v>46</v>
      </c>
      <c r="AA3" s="5" t="s">
        <v>20</v>
      </c>
      <c r="AB3" s="5" t="s">
        <v>46</v>
      </c>
      <c r="AC3" s="6" t="s">
        <v>20</v>
      </c>
      <c r="AD3" s="5" t="s">
        <v>46</v>
      </c>
      <c r="AE3" s="5" t="s">
        <v>20</v>
      </c>
      <c r="AF3" s="5" t="s">
        <v>46</v>
      </c>
      <c r="AG3" s="5" t="s">
        <v>20</v>
      </c>
      <c r="AH3" s="5" t="s">
        <v>46</v>
      </c>
      <c r="AI3" s="5" t="s">
        <v>20</v>
      </c>
      <c r="AJ3" s="5" t="s">
        <v>46</v>
      </c>
      <c r="AK3" s="5" t="s">
        <v>20</v>
      </c>
      <c r="AL3" s="5" t="s">
        <v>46</v>
      </c>
      <c r="AM3" s="5" t="s">
        <v>20</v>
      </c>
      <c r="AN3" s="5" t="s">
        <v>46</v>
      </c>
      <c r="AO3" s="5" t="s">
        <v>20</v>
      </c>
      <c r="AP3" s="5" t="s">
        <v>46</v>
      </c>
      <c r="AQ3" s="5" t="s">
        <v>20</v>
      </c>
      <c r="AR3" s="5" t="s">
        <v>46</v>
      </c>
      <c r="AS3" s="5" t="s">
        <v>20</v>
      </c>
      <c r="AT3" s="5" t="s">
        <v>46</v>
      </c>
      <c r="AU3" s="5" t="s">
        <v>20</v>
      </c>
      <c r="AV3" s="59" t="s">
        <v>50</v>
      </c>
      <c r="AW3" s="59" t="s">
        <v>20</v>
      </c>
    </row>
    <row r="4" spans="1:49" ht="20.25" customHeight="1" x14ac:dyDescent="0.15">
      <c r="A4" s="82" t="s">
        <v>21</v>
      </c>
      <c r="B4" s="69" t="s">
        <v>22</v>
      </c>
      <c r="C4" s="70"/>
      <c r="D4" s="7">
        <v>616124</v>
      </c>
      <c r="E4" s="8">
        <v>1.2</v>
      </c>
      <c r="F4" s="7">
        <v>461787</v>
      </c>
      <c r="G4" s="9">
        <f>F4/F26*100</f>
        <v>0.88282951114874142</v>
      </c>
      <c r="H4" s="7">
        <v>453630</v>
      </c>
      <c r="I4" s="9">
        <f>H4/H26*100</f>
        <v>0.93165440158492363</v>
      </c>
      <c r="J4" s="7">
        <v>575079</v>
      </c>
      <c r="K4" s="10">
        <f>J4/J26*100</f>
        <v>1.169587539075382</v>
      </c>
      <c r="L4" s="11">
        <v>802863</v>
      </c>
      <c r="M4" s="10">
        <f>L4/L26*100</f>
        <v>1.6484831695437436</v>
      </c>
      <c r="N4" s="11">
        <v>982993</v>
      </c>
      <c r="O4" s="10">
        <f>N4/N26*100</f>
        <v>1.9782142920822205</v>
      </c>
      <c r="P4" s="11">
        <v>832238</v>
      </c>
      <c r="Q4" s="10">
        <f>P4/P26*100</f>
        <v>1.6370077305645288</v>
      </c>
      <c r="R4" s="12">
        <v>1254725</v>
      </c>
      <c r="S4" s="13">
        <f>R4/R26*100</f>
        <v>2.4777265764421177</v>
      </c>
      <c r="T4" s="12">
        <v>1225601</v>
      </c>
      <c r="U4" s="13">
        <f>T4/T26*100</f>
        <v>2.4837733090160454</v>
      </c>
      <c r="V4" s="12">
        <v>1153986</v>
      </c>
      <c r="W4" s="13">
        <f>V4/V26*100</f>
        <v>2.3324210438106951</v>
      </c>
      <c r="X4" s="12">
        <v>1305746</v>
      </c>
      <c r="Y4" s="13">
        <f>X4/X26*100</f>
        <v>2.6673142460428898</v>
      </c>
      <c r="Z4" s="12">
        <v>1325288</v>
      </c>
      <c r="AA4" s="13">
        <f>Z4/Z26*100</f>
        <v>2.5916508272990813</v>
      </c>
      <c r="AB4" s="12">
        <v>1397515</v>
      </c>
      <c r="AC4" s="14">
        <f>AB4/AB26*100</f>
        <v>2.6932370585133243</v>
      </c>
      <c r="AD4" s="15">
        <v>1359240</v>
      </c>
      <c r="AE4" s="13">
        <f>AD4/AD26*100</f>
        <v>2.6197085054502933</v>
      </c>
      <c r="AF4" s="12">
        <v>1180550</v>
      </c>
      <c r="AG4" s="13">
        <f>AF4/AF26*100</f>
        <v>2.3323580768219081</v>
      </c>
      <c r="AH4" s="12">
        <v>1250512</v>
      </c>
      <c r="AI4" s="13">
        <f>AH4/AH26*100</f>
        <v>2.5206840008606379</v>
      </c>
      <c r="AJ4" s="12">
        <v>1200282</v>
      </c>
      <c r="AK4" s="13">
        <f>AJ4/AJ26*100</f>
        <v>2.4831370234580525</v>
      </c>
      <c r="AL4" s="12">
        <v>1060257</v>
      </c>
      <c r="AM4" s="13">
        <f>AL4/AL26*100</f>
        <v>2.2529375786086128</v>
      </c>
      <c r="AN4" s="12">
        <v>1034991.2856325542</v>
      </c>
      <c r="AO4" s="13">
        <f>AN4/AN26*100</f>
        <v>2.1440586359034506</v>
      </c>
      <c r="AP4" s="53">
        <v>1010037.6789887164</v>
      </c>
      <c r="AQ4" s="60">
        <f>AP4/AP26*100</f>
        <v>2.1307171393633793</v>
      </c>
      <c r="AR4" s="12">
        <v>1110197.5313056253</v>
      </c>
      <c r="AS4" s="13">
        <f>AR4/AR26*100</f>
        <v>2.6853401479430108</v>
      </c>
      <c r="AT4" s="53">
        <v>1226945.1432210603</v>
      </c>
      <c r="AU4" s="60">
        <f>AT4/AT26*100</f>
        <v>2.6898218204388491</v>
      </c>
      <c r="AV4" s="53">
        <v>1434620.2084673101</v>
      </c>
      <c r="AW4" s="60">
        <f>AV4/AV26*100</f>
        <v>3.2053778991848261</v>
      </c>
    </row>
    <row r="5" spans="1:49" ht="20.25" customHeight="1" x14ac:dyDescent="0.15">
      <c r="A5" s="82"/>
      <c r="B5" s="71" t="s">
        <v>23</v>
      </c>
      <c r="C5" s="72"/>
      <c r="D5" s="16">
        <v>36143878</v>
      </c>
      <c r="E5" s="17">
        <v>72.5</v>
      </c>
      <c r="F5" s="16">
        <v>35182408</v>
      </c>
      <c r="G5" s="18">
        <f>F5/F26*100</f>
        <v>67.260594290604914</v>
      </c>
      <c r="H5" s="16">
        <v>32937627</v>
      </c>
      <c r="I5" s="18">
        <f>H5/H26*100</f>
        <v>67.646507445081724</v>
      </c>
      <c r="J5" s="16">
        <v>33177208</v>
      </c>
      <c r="K5" s="19">
        <f>J5/J26*100</f>
        <v>67.475336533088623</v>
      </c>
      <c r="L5" s="20">
        <v>32919008</v>
      </c>
      <c r="M5" s="19">
        <f>L5/L26*100</f>
        <v>67.591146492086267</v>
      </c>
      <c r="N5" s="20">
        <v>32787281</v>
      </c>
      <c r="O5" s="19">
        <f>N5/N26*100</f>
        <v>65.982431078060415</v>
      </c>
      <c r="P5" s="20">
        <v>34663258</v>
      </c>
      <c r="Q5" s="19">
        <f>P5/P26*100</f>
        <v>68.182444580219538</v>
      </c>
      <c r="R5" s="21">
        <v>33966683</v>
      </c>
      <c r="S5" s="22">
        <f>R5/R26*100</f>
        <v>67.074580631361201</v>
      </c>
      <c r="T5" s="21">
        <v>33434301</v>
      </c>
      <c r="U5" s="22">
        <f>T5/T26*100</f>
        <v>67.757144804392681</v>
      </c>
      <c r="V5" s="21">
        <v>34134271</v>
      </c>
      <c r="W5" s="22">
        <f>V5/V26*100</f>
        <v>68.99173126496953</v>
      </c>
      <c r="X5" s="21">
        <v>33707494</v>
      </c>
      <c r="Y5" s="22">
        <f>X5/X26*100</f>
        <v>68.856024789358131</v>
      </c>
      <c r="Z5" s="21">
        <v>35679958</v>
      </c>
      <c r="AA5" s="22">
        <f>Z5/Z26*100</f>
        <v>69.773507847876445</v>
      </c>
      <c r="AB5" s="21">
        <v>36312086</v>
      </c>
      <c r="AC5" s="23">
        <f>AB5/AB26*100</f>
        <v>69.979252950503479</v>
      </c>
      <c r="AD5" s="24">
        <v>30722741</v>
      </c>
      <c r="AE5" s="22">
        <f>AD5/AD26*100</f>
        <v>59.212961587686095</v>
      </c>
      <c r="AF5" s="21">
        <v>30033274</v>
      </c>
      <c r="AG5" s="22">
        <f>AF5/AF26*100</f>
        <v>59.335351477959783</v>
      </c>
      <c r="AH5" s="21">
        <v>28497421</v>
      </c>
      <c r="AI5" s="22">
        <f>AH5/AH26*100</f>
        <v>57.442865946500277</v>
      </c>
      <c r="AJ5" s="21">
        <v>28868384</v>
      </c>
      <c r="AK5" s="22">
        <f>AJ5/AJ26*100</f>
        <v>59.722759416373869</v>
      </c>
      <c r="AL5" s="21">
        <v>27499252</v>
      </c>
      <c r="AM5" s="22">
        <f>AL5/AL26*100</f>
        <v>58.433095197134335</v>
      </c>
      <c r="AN5" s="21">
        <v>28396179.147986591</v>
      </c>
      <c r="AO5" s="22">
        <f>AN5/AN26*100</f>
        <v>58.824720530562061</v>
      </c>
      <c r="AP5" s="54">
        <v>28281867.015550297</v>
      </c>
      <c r="AQ5" s="61">
        <f>AP5/AP26*100</f>
        <v>59.66179285862269</v>
      </c>
      <c r="AR5" s="21">
        <v>23524463.875585955</v>
      </c>
      <c r="AS5" s="22">
        <f>AR5/AR26*100</f>
        <v>56.900853697318887</v>
      </c>
      <c r="AT5" s="54">
        <v>27255282.390014447</v>
      </c>
      <c r="AU5" s="61">
        <f>AT5/AT26*100</f>
        <v>59.751533065626937</v>
      </c>
      <c r="AV5" s="54">
        <v>26501712.851468101</v>
      </c>
      <c r="AW5" s="61">
        <f>AV5/AV26*100</f>
        <v>59.212887259822807</v>
      </c>
    </row>
    <row r="6" spans="1:49" ht="20.25" customHeight="1" x14ac:dyDescent="0.15">
      <c r="A6" s="82"/>
      <c r="B6" s="71" t="s">
        <v>24</v>
      </c>
      <c r="C6" s="72"/>
      <c r="D6" s="16">
        <v>4377236</v>
      </c>
      <c r="E6" s="25" t="s">
        <v>25</v>
      </c>
      <c r="F6" s="16">
        <v>5570443</v>
      </c>
      <c r="G6" s="18">
        <f>F6/F26*100</f>
        <v>10.649393487845975</v>
      </c>
      <c r="H6" s="16">
        <v>6018140</v>
      </c>
      <c r="I6" s="18">
        <f>H6/H26*100</f>
        <v>12.359911426392197</v>
      </c>
      <c r="J6" s="16">
        <v>6009059</v>
      </c>
      <c r="K6" s="19">
        <f>J6/J26*100</f>
        <v>12.221139231251316</v>
      </c>
      <c r="L6" s="20">
        <v>5874215</v>
      </c>
      <c r="M6" s="19">
        <f>L6/L26*100</f>
        <v>12.061266444936933</v>
      </c>
      <c r="N6" s="20">
        <v>5750726</v>
      </c>
      <c r="O6" s="19">
        <f>N6/N26*100</f>
        <v>11.572990207507907</v>
      </c>
      <c r="P6" s="20">
        <v>5756411</v>
      </c>
      <c r="Q6" s="19">
        <f>P6/P26*100</f>
        <v>11.322829896383833</v>
      </c>
      <c r="R6" s="21">
        <v>5508653</v>
      </c>
      <c r="S6" s="22">
        <f>R6/R26*100</f>
        <v>10.878029798161034</v>
      </c>
      <c r="T6" s="21">
        <v>5427241</v>
      </c>
      <c r="U6" s="22">
        <f>T6/T26*100</f>
        <v>10.998715191483647</v>
      </c>
      <c r="V6" s="21">
        <v>4924797</v>
      </c>
      <c r="W6" s="22">
        <f>V6/V26*100</f>
        <v>9.9539337212893226</v>
      </c>
      <c r="X6" s="21">
        <v>4870112</v>
      </c>
      <c r="Y6" s="22">
        <f>X6/X26*100</f>
        <v>9.9484272725510383</v>
      </c>
      <c r="Z6" s="21">
        <v>4957381</v>
      </c>
      <c r="AA6" s="22">
        <f>Z6/Z26*100</f>
        <v>9.6943461118539869</v>
      </c>
      <c r="AB6" s="21">
        <v>4953078</v>
      </c>
      <c r="AC6" s="23">
        <f>AB6/AB26*100</f>
        <v>9.5453810680436781</v>
      </c>
      <c r="AD6" s="24">
        <v>6622061</v>
      </c>
      <c r="AE6" s="22">
        <f>AD6/AD26*100</f>
        <v>12.762918634906766</v>
      </c>
      <c r="AF6" s="21">
        <v>6315626</v>
      </c>
      <c r="AG6" s="22">
        <f>AF6/AF26*100</f>
        <v>12.477490416574003</v>
      </c>
      <c r="AH6" s="21">
        <v>6713437</v>
      </c>
      <c r="AI6" s="22">
        <f>AH6/AH26*100</f>
        <v>13.532419710235358</v>
      </c>
      <c r="AJ6" s="21">
        <v>6285946</v>
      </c>
      <c r="AK6" s="22">
        <f>AJ6/AJ26*100</f>
        <v>13.004331682103082</v>
      </c>
      <c r="AL6" s="21">
        <v>6157377</v>
      </c>
      <c r="AM6" s="22">
        <f>AL6/AL26*100</f>
        <v>13.083795748540556</v>
      </c>
      <c r="AN6" s="21">
        <v>6347715</v>
      </c>
      <c r="AO6" s="22">
        <f>AN6/AN26*100</f>
        <v>13.149746623891565</v>
      </c>
      <c r="AP6" s="54">
        <v>6236633.5848413119</v>
      </c>
      <c r="AQ6" s="61">
        <f>AP6/AP26*100</f>
        <v>13.156441930419415</v>
      </c>
      <c r="AR6" s="21">
        <v>5526368.4153975574</v>
      </c>
      <c r="AS6" s="22">
        <f>AR6/AR26*100</f>
        <v>13.367151844355812</v>
      </c>
      <c r="AT6" s="54">
        <v>5657293.5542989457</v>
      </c>
      <c r="AU6" s="61">
        <f>AT6/AT26*100</f>
        <v>12.402438471725276</v>
      </c>
      <c r="AV6" s="54">
        <v>5559135.0116702402</v>
      </c>
      <c r="AW6" s="61">
        <f>AV6/AV26*100</f>
        <v>12.420798480198185</v>
      </c>
    </row>
    <row r="7" spans="1:49" ht="20.25" customHeight="1" x14ac:dyDescent="0.15">
      <c r="A7" s="82"/>
      <c r="B7" s="71" t="s">
        <v>26</v>
      </c>
      <c r="C7" s="72"/>
      <c r="D7" s="16">
        <v>2657273</v>
      </c>
      <c r="E7" s="17">
        <v>5.3</v>
      </c>
      <c r="F7" s="16">
        <v>3094662</v>
      </c>
      <c r="G7" s="18">
        <f>F7/F26*100</f>
        <v>5.9162751238787292</v>
      </c>
      <c r="H7" s="16">
        <v>3121778</v>
      </c>
      <c r="I7" s="18">
        <f>H7/H26*100</f>
        <v>6.4114326972884941</v>
      </c>
      <c r="J7" s="16">
        <v>3082029</v>
      </c>
      <c r="K7" s="19">
        <f>J7/J26*100</f>
        <v>6.2681870029490909</v>
      </c>
      <c r="L7" s="20">
        <v>3249950</v>
      </c>
      <c r="M7" s="19">
        <f>L7/L26*100</f>
        <v>6.6729789227535568</v>
      </c>
      <c r="N7" s="20">
        <v>3544516</v>
      </c>
      <c r="O7" s="19">
        <f>N7/N26*100</f>
        <v>7.1331252712014264</v>
      </c>
      <c r="P7" s="20">
        <v>3122688</v>
      </c>
      <c r="Q7" s="19">
        <f>P7/P26*100</f>
        <v>6.1423107285909637</v>
      </c>
      <c r="R7" s="21">
        <v>3077550</v>
      </c>
      <c r="S7" s="22">
        <f>R7/R26*100</f>
        <v>6.0772897848767178</v>
      </c>
      <c r="T7" s="21">
        <v>2970017</v>
      </c>
      <c r="U7" s="22">
        <f>T7/T26*100</f>
        <v>6.0189645340725955</v>
      </c>
      <c r="V7" s="21">
        <v>3194175</v>
      </c>
      <c r="W7" s="22">
        <f>V7/V26*100</f>
        <v>6.4560237191907248</v>
      </c>
      <c r="X7" s="21">
        <v>3063726</v>
      </c>
      <c r="Y7" s="22">
        <f>X7/X26*100</f>
        <v>6.2584300513055355</v>
      </c>
      <c r="Z7" s="21">
        <v>3253796</v>
      </c>
      <c r="AA7" s="22">
        <f>Z7/Z26*100</f>
        <v>6.3629211878945862</v>
      </c>
      <c r="AB7" s="21">
        <v>3025082</v>
      </c>
      <c r="AC7" s="23">
        <f>AB7/AB26*100</f>
        <v>5.8298214669907695</v>
      </c>
      <c r="AD7" s="24">
        <v>4637637</v>
      </c>
      <c r="AE7" s="22">
        <f>'表1-1'!AD7/AD26*100</f>
        <v>8.9382721918800083</v>
      </c>
      <c r="AF7" s="21">
        <v>4722190</v>
      </c>
      <c r="AG7" s="22">
        <f>'表1-1'!AF7/AF26*100</f>
        <v>9.3294125507497743</v>
      </c>
      <c r="AH7" s="21">
        <v>4336754</v>
      </c>
      <c r="AI7" s="22">
        <f>'表1-1'!AH7/AH26*100</f>
        <v>8.7416885431474274</v>
      </c>
      <c r="AJ7" s="21">
        <v>3958600</v>
      </c>
      <c r="AK7" s="22">
        <f>'表1-1'!AJ7/AJ26*100</f>
        <v>8.1895306445160774</v>
      </c>
      <c r="AL7" s="21">
        <v>4171869.5100836512</v>
      </c>
      <c r="AM7" s="22">
        <f>'表1-1'!AL7/AL26*100</f>
        <v>8.8647956036309683</v>
      </c>
      <c r="AN7" s="21">
        <v>3965962.1499923188</v>
      </c>
      <c r="AO7" s="22">
        <f>'表1-1'!AN7/AN26*100</f>
        <v>8.2157748721143307</v>
      </c>
      <c r="AP7" s="54">
        <v>4050063.9603563119</v>
      </c>
      <c r="AQ7" s="61">
        <f>'表1-1'!AP7/AP26*100</f>
        <v>8.5437809651708285</v>
      </c>
      <c r="AR7" s="21">
        <v>3792478.5262823822</v>
      </c>
      <c r="AS7" s="22">
        <f>'表1-1'!AR7/AR26*100</f>
        <v>9.173227790248303</v>
      </c>
      <c r="AT7" s="54">
        <v>3918898.6934956205</v>
      </c>
      <c r="AU7" s="61">
        <f>'表1-1'!AT7/AT26*100</f>
        <v>8.5913696110165922</v>
      </c>
      <c r="AV7" s="54">
        <v>3785380.8156233402</v>
      </c>
      <c r="AW7" s="61">
        <f>'表1-1'!AV7/AV26*100</f>
        <v>8.4576921019119791</v>
      </c>
    </row>
    <row r="8" spans="1:49" ht="20.25" customHeight="1" x14ac:dyDescent="0.15">
      <c r="A8" s="82"/>
      <c r="B8" s="71" t="s">
        <v>27</v>
      </c>
      <c r="C8" s="72"/>
      <c r="D8" s="16">
        <v>2786707</v>
      </c>
      <c r="E8" s="17">
        <v>5.6</v>
      </c>
      <c r="F8" s="16">
        <v>4058323</v>
      </c>
      <c r="G8" s="18">
        <f>F8/F26*100</f>
        <v>7.7585711814617859</v>
      </c>
      <c r="H8" s="16">
        <v>2140000</v>
      </c>
      <c r="I8" s="18">
        <f>H8/H26*100</f>
        <v>4.3950806150204711</v>
      </c>
      <c r="J8" s="16">
        <v>2777265</v>
      </c>
      <c r="K8" s="19">
        <f>J8/J26*100</f>
        <v>5.6483622888510814</v>
      </c>
      <c r="L8" s="20">
        <v>2859964</v>
      </c>
      <c r="M8" s="19">
        <f>L8/L26*100</f>
        <v>5.8722378780701101</v>
      </c>
      <c r="N8" s="20">
        <v>2895553</v>
      </c>
      <c r="O8" s="19">
        <f>N8/N26*100</f>
        <v>5.827126264461242</v>
      </c>
      <c r="P8" s="20">
        <v>2888211</v>
      </c>
      <c r="Q8" s="19">
        <f>P8/P26*100</f>
        <v>5.6810957136077755</v>
      </c>
      <c r="R8" s="21">
        <v>2891165</v>
      </c>
      <c r="S8" s="22">
        <f>R8/R26*100</f>
        <v>5.7092321882319039</v>
      </c>
      <c r="T8" s="21">
        <v>2891061</v>
      </c>
      <c r="U8" s="22">
        <f>T8/T26*100</f>
        <v>5.8589542163699573</v>
      </c>
      <c r="V8" s="21">
        <v>2876639</v>
      </c>
      <c r="W8" s="22">
        <f>V8/V26*100</f>
        <v>5.8142242098661114</v>
      </c>
      <c r="X8" s="21">
        <v>2864090</v>
      </c>
      <c r="Y8" s="22">
        <f>X8/X26*100</f>
        <v>5.8506233669863663</v>
      </c>
      <c r="Z8" s="21">
        <v>2876808</v>
      </c>
      <c r="AA8" s="22">
        <f>Z8/Z26*100</f>
        <v>5.6257068902612986</v>
      </c>
      <c r="AB8" s="21">
        <v>2863902</v>
      </c>
      <c r="AC8" s="23">
        <f>AB8/AB26*100</f>
        <v>5.5192015816291251</v>
      </c>
      <c r="AD8" s="24">
        <v>4892530</v>
      </c>
      <c r="AE8" s="22">
        <f>'表1-1'!AD8/AD26*100</f>
        <v>9.4295359569838464</v>
      </c>
      <c r="AF8" s="21">
        <v>4670198</v>
      </c>
      <c r="AG8" s="22">
        <f>'表1-1'!AF8/AF26*100</f>
        <v>9.2266943591186497</v>
      </c>
      <c r="AH8" s="21">
        <v>5033139</v>
      </c>
      <c r="AI8" s="22">
        <f>'表1-1'!AH8/AH26*100</f>
        <v>10.145406802499863</v>
      </c>
      <c r="AJ8" s="21">
        <v>4245784</v>
      </c>
      <c r="AK8" s="22">
        <f>'表1-1'!AJ8/AJ26*100</f>
        <v>8.7836553776577695</v>
      </c>
      <c r="AL8" s="21">
        <v>3879449</v>
      </c>
      <c r="AM8" s="22">
        <f>'表1-1'!AL8/AL26*100</f>
        <v>8.2434319569647787</v>
      </c>
      <c r="AN8" s="21">
        <v>4130894.0231457497</v>
      </c>
      <c r="AO8" s="22">
        <f>'表1-1'!AN8/AN26*100</f>
        <v>8.5574430695950685</v>
      </c>
      <c r="AP8" s="54">
        <v>3765879.7100860998</v>
      </c>
      <c r="AQ8" s="61">
        <f>'表1-1'!AP8/AP26*100</f>
        <v>7.9442822876619497</v>
      </c>
      <c r="AR8" s="21">
        <v>3747968.7485138401</v>
      </c>
      <c r="AS8" s="22">
        <f>'表1-1'!AR8/AR26*100</f>
        <v>9.0655677659305383</v>
      </c>
      <c r="AT8" s="54">
        <v>3669816.5691790115</v>
      </c>
      <c r="AU8" s="61">
        <f>'表1-1'!AT8/AT26*100</f>
        <v>8.045308903437455</v>
      </c>
      <c r="AV8" s="54">
        <v>3804727.42285483</v>
      </c>
      <c r="AW8" s="61">
        <f>'表1-1'!AV8/AV26*100</f>
        <v>8.5009183069229053</v>
      </c>
    </row>
    <row r="9" spans="1:49" ht="20.25" customHeight="1" x14ac:dyDescent="0.15">
      <c r="A9" s="82"/>
      <c r="B9" s="71" t="s">
        <v>28</v>
      </c>
      <c r="C9" s="72"/>
      <c r="D9" s="16">
        <v>1201272</v>
      </c>
      <c r="E9" s="17">
        <v>2.4</v>
      </c>
      <c r="F9" s="16">
        <v>1178182</v>
      </c>
      <c r="G9" s="18">
        <f>F9/F26*100</f>
        <v>2.2524103950614602</v>
      </c>
      <c r="H9" s="16">
        <v>1123144</v>
      </c>
      <c r="I9" s="18">
        <f>H9/H26*100</f>
        <v>2.3066861786339028</v>
      </c>
      <c r="J9" s="16">
        <v>891564</v>
      </c>
      <c r="K9" s="19">
        <f>J9/J26*100</f>
        <v>1.8132502572484892</v>
      </c>
      <c r="L9" s="20">
        <v>871478</v>
      </c>
      <c r="M9" s="19">
        <f>L9/L26*100</f>
        <v>1.789367321233688</v>
      </c>
      <c r="N9" s="20">
        <v>906986</v>
      </c>
      <c r="O9" s="19">
        <f>N9/N26*100</f>
        <v>1.8252547758920812</v>
      </c>
      <c r="P9" s="20">
        <v>894341</v>
      </c>
      <c r="Q9" s="19">
        <f>P9/P26*100</f>
        <v>1.7591640020773038</v>
      </c>
      <c r="R9" s="21">
        <v>927406</v>
      </c>
      <c r="S9" s="22">
        <f>R9/R26*100</f>
        <v>1.8313642378623831</v>
      </c>
      <c r="T9" s="21">
        <v>740202</v>
      </c>
      <c r="U9" s="22">
        <f>T9/T26*100</f>
        <v>1.5000754494164861</v>
      </c>
      <c r="V9" s="21">
        <v>770829</v>
      </c>
      <c r="W9" s="22">
        <f>V9/V26*100</f>
        <v>1.5579892483787101</v>
      </c>
      <c r="X9" s="21">
        <v>744812</v>
      </c>
      <c r="Y9" s="22">
        <f>X9/X26*100</f>
        <v>1.5214656282490597</v>
      </c>
      <c r="Z9" s="21">
        <v>808096</v>
      </c>
      <c r="AA9" s="22">
        <f>Z9/Z26*100</f>
        <v>1.580262302938741</v>
      </c>
      <c r="AB9" s="21">
        <v>833655</v>
      </c>
      <c r="AC9" s="23">
        <f>AB9/AB26*100</f>
        <v>1.6065877933438464</v>
      </c>
      <c r="AD9" s="24">
        <v>833655</v>
      </c>
      <c r="AE9" s="22">
        <f>AD9/AD26*100</f>
        <v>1.6067310365433363</v>
      </c>
      <c r="AF9" s="21">
        <v>774407</v>
      </c>
      <c r="AG9" s="22">
        <f>AF9/AF26*100</f>
        <v>1.5299601212972118</v>
      </c>
      <c r="AH9" s="21">
        <v>800932</v>
      </c>
      <c r="AI9" s="22">
        <f>AH9/AH26*100</f>
        <v>1.6144559014046347</v>
      </c>
      <c r="AJ9" s="21">
        <v>770948</v>
      </c>
      <c r="AK9" s="22">
        <f>AJ9/AJ26*100</f>
        <v>1.5949331256829131</v>
      </c>
      <c r="AL9" s="21">
        <v>787055</v>
      </c>
      <c r="AM9" s="22">
        <f>AL9/AL26*100</f>
        <v>1.6724112983284258</v>
      </c>
      <c r="AN9" s="21">
        <v>820814</v>
      </c>
      <c r="AO9" s="22">
        <f>AN9/AN26*100</f>
        <v>1.7003750365829171</v>
      </c>
      <c r="AP9" s="54">
        <v>633132.75095760194</v>
      </c>
      <c r="AQ9" s="61">
        <f>AP9/AP26*100</f>
        <v>1.3356202763725995</v>
      </c>
      <c r="AR9" s="21">
        <v>440110.18060172629</v>
      </c>
      <c r="AS9" s="22">
        <f>AR9/AR26*100</f>
        <v>1.0645362686929949</v>
      </c>
      <c r="AT9" s="54">
        <v>595300.66384584084</v>
      </c>
      <c r="AU9" s="61">
        <f>AT9/AT26*100</f>
        <v>1.3050727851862691</v>
      </c>
      <c r="AV9" s="54">
        <v>550479.437610441</v>
      </c>
      <c r="AW9" s="61">
        <f>AV9/AV26*100</f>
        <v>1.2299384972119654</v>
      </c>
    </row>
    <row r="10" spans="1:49" ht="20.25" customHeight="1" x14ac:dyDescent="0.15">
      <c r="A10" s="82"/>
      <c r="B10" s="73" t="s">
        <v>29</v>
      </c>
      <c r="C10" s="74"/>
      <c r="D10" s="26">
        <v>634265</v>
      </c>
      <c r="E10" s="27">
        <v>1.3</v>
      </c>
      <c r="F10" s="26">
        <v>918068</v>
      </c>
      <c r="G10" s="28">
        <f>F10/F26*100</f>
        <v>1.7551328288611476</v>
      </c>
      <c r="H10" s="26">
        <v>1182049</v>
      </c>
      <c r="I10" s="28">
        <f>H10/H26*100</f>
        <v>2.4276638532263242</v>
      </c>
      <c r="J10" s="26">
        <v>1050123</v>
      </c>
      <c r="K10" s="29">
        <f>J10/J26*100</f>
        <v>2.1357253095600037</v>
      </c>
      <c r="L10" s="30">
        <v>762722</v>
      </c>
      <c r="M10" s="29">
        <f>L10/L26*100</f>
        <v>1.5660634255666821</v>
      </c>
      <c r="N10" s="30">
        <v>689307</v>
      </c>
      <c r="O10" s="29">
        <f>N10/N26*100</f>
        <v>1.3871888803199202</v>
      </c>
      <c r="P10" s="30">
        <v>746280</v>
      </c>
      <c r="Q10" s="29">
        <f>P10/P26*100</f>
        <v>1.4679288006143634</v>
      </c>
      <c r="R10" s="31">
        <v>719053</v>
      </c>
      <c r="S10" s="32">
        <f>R10/R26*100</f>
        <v>1.4199260618625071</v>
      </c>
      <c r="T10" s="31">
        <v>920481</v>
      </c>
      <c r="U10" s="32">
        <f>T10/T26*100</f>
        <v>1.8654245054111396</v>
      </c>
      <c r="V10" s="31">
        <v>736050</v>
      </c>
      <c r="W10" s="32">
        <f>V10/V26*100</f>
        <v>1.4876943994960616</v>
      </c>
      <c r="X10" s="31">
        <v>648084</v>
      </c>
      <c r="Y10" s="32">
        <f>X10/X26*100</f>
        <v>1.3238743873865668</v>
      </c>
      <c r="Z10" s="31">
        <v>607354</v>
      </c>
      <c r="AA10" s="32">
        <f>Z10/Z26*100</f>
        <v>1.1877037267095201</v>
      </c>
      <c r="AB10" s="31">
        <v>616145</v>
      </c>
      <c r="AC10" s="33">
        <f>AB10/AB26*100</f>
        <v>1.1874109025074453</v>
      </c>
      <c r="AD10" s="34">
        <v>616145</v>
      </c>
      <c r="AE10" s="32">
        <f>AD10/AD26*100</f>
        <v>1.1875167719392241</v>
      </c>
      <c r="AF10" s="31">
        <v>575503</v>
      </c>
      <c r="AG10" s="32">
        <f>AF10/AF26*100</f>
        <v>1.13699468068717</v>
      </c>
      <c r="AH10" s="31">
        <v>486201</v>
      </c>
      <c r="AI10" s="32">
        <f>AH10/AH26*100</f>
        <v>0.98004583874640383</v>
      </c>
      <c r="AJ10" s="31">
        <v>504349</v>
      </c>
      <c r="AK10" s="32">
        <f>AJ10/AJ26*100</f>
        <v>1.0433945311552162</v>
      </c>
      <c r="AL10" s="31">
        <v>727729</v>
      </c>
      <c r="AM10" s="32">
        <f>AL10/AL26*100</f>
        <v>1.5463496219720947</v>
      </c>
      <c r="AN10" s="31">
        <v>774840</v>
      </c>
      <c r="AO10" s="32">
        <f>AN10/AN26*100</f>
        <v>1.6051366001870186</v>
      </c>
      <c r="AP10" s="55">
        <v>813536.09123559995</v>
      </c>
      <c r="AQ10" s="62">
        <f>AP10/AP26*100</f>
        <v>1.7161887414159995</v>
      </c>
      <c r="AR10" s="31">
        <v>670224.91999999993</v>
      </c>
      <c r="AS10" s="32">
        <f>AR10/AR26*100</f>
        <v>1.6211366311644517</v>
      </c>
      <c r="AT10" s="55">
        <v>704584.78270470002</v>
      </c>
      <c r="AU10" s="62">
        <f>AT10/AT26*100</f>
        <v>1.5446554667414378</v>
      </c>
      <c r="AV10" s="55">
        <v>742637.66197999998</v>
      </c>
      <c r="AW10" s="62">
        <f>AV10/AV26*100</f>
        <v>1.6592784172168762</v>
      </c>
    </row>
    <row r="11" spans="1:49" ht="20.25" customHeight="1" x14ac:dyDescent="0.15">
      <c r="A11" s="78"/>
      <c r="B11" s="75" t="s">
        <v>30</v>
      </c>
      <c r="C11" s="76"/>
      <c r="D11" s="35">
        <v>48416755</v>
      </c>
      <c r="E11" s="36" t="s">
        <v>31</v>
      </c>
      <c r="F11" s="35">
        <v>50463873</v>
      </c>
      <c r="G11" s="37">
        <f>F11/F26*100</f>
        <v>96.475206818862759</v>
      </c>
      <c r="H11" s="35">
        <v>46976368</v>
      </c>
      <c r="I11" s="37">
        <f>H11/H26*100</f>
        <v>96.478936617228044</v>
      </c>
      <c r="J11" s="35">
        <v>47562326</v>
      </c>
      <c r="K11" s="38">
        <f>J11/J26*100</f>
        <v>96.731586128238135</v>
      </c>
      <c r="L11" s="39">
        <v>47340199</v>
      </c>
      <c r="M11" s="38">
        <f>L11/L26*100</f>
        <v>97.201541600935101</v>
      </c>
      <c r="N11" s="39">
        <f>SUM(N4:N10)</f>
        <v>47557362</v>
      </c>
      <c r="O11" s="38">
        <f>N11/N26*100</f>
        <v>95.706330769525209</v>
      </c>
      <c r="P11" s="39">
        <v>48903427</v>
      </c>
      <c r="Q11" s="38">
        <f>P11/P26*100</f>
        <v>96.192781452058298</v>
      </c>
      <c r="R11" s="40">
        <v>48345235</v>
      </c>
      <c r="S11" s="41">
        <f>R11/R26*100</f>
        <v>95.468149278797867</v>
      </c>
      <c r="T11" s="40">
        <v>47608904</v>
      </c>
      <c r="U11" s="41">
        <f>T11/T26*100</f>
        <v>96.483052010162552</v>
      </c>
      <c r="V11" s="40">
        <v>47790746</v>
      </c>
      <c r="W11" s="41">
        <f>V11/V26*100</f>
        <v>96.59401558581456</v>
      </c>
      <c r="X11" s="40">
        <f>SUM(X4:X10)</f>
        <v>47204064</v>
      </c>
      <c r="Y11" s="41">
        <f>X11/X26*100</f>
        <v>96.426159741879587</v>
      </c>
      <c r="Z11" s="40">
        <f>SUM(Z4:Z10)</f>
        <v>49508681</v>
      </c>
      <c r="AA11" s="41">
        <f>Z11/Z26*100</f>
        <v>96.816098894833658</v>
      </c>
      <c r="AB11" s="40">
        <f>SUM(AB4:AB10)</f>
        <v>50001463</v>
      </c>
      <c r="AC11" s="42">
        <f>AB11/AB26*100</f>
        <v>96.360892821531664</v>
      </c>
      <c r="AD11" s="43">
        <v>49684008.524067983</v>
      </c>
      <c r="AE11" s="41">
        <f>AD11/AD26*100</f>
        <v>95.757643768109958</v>
      </c>
      <c r="AF11" s="40">
        <v>48271749.565305561</v>
      </c>
      <c r="AG11" s="41">
        <f>AF11/AF26*100</f>
        <v>95.368264775710358</v>
      </c>
      <c r="AH11" s="40">
        <v>47118396.072235666</v>
      </c>
      <c r="AI11" s="41">
        <f>AH11/AH26*100</f>
        <v>94.977566889001594</v>
      </c>
      <c r="AJ11" s="40">
        <v>45834292.985480107</v>
      </c>
      <c r="AK11" s="41">
        <f>AJ11/AJ26*100</f>
        <v>94.821741770908304</v>
      </c>
      <c r="AL11" s="40">
        <v>44282989.216341294</v>
      </c>
      <c r="AM11" s="41">
        <f>AL11/AL26*100</f>
        <v>94.096818505904949</v>
      </c>
      <c r="AN11" s="40">
        <v>45471395.917915866</v>
      </c>
      <c r="AO11" s="41">
        <f>AN11/AN26*100</f>
        <v>94.197256013423853</v>
      </c>
      <c r="AP11" s="56">
        <v>44791150.79201594</v>
      </c>
      <c r="AQ11" s="57">
        <f>AP11/AP26*100</f>
        <v>94.488824199026865</v>
      </c>
      <c r="AR11" s="40">
        <v>38811812.197687089</v>
      </c>
      <c r="AS11" s="41">
        <f>AR11/AR26*100</f>
        <v>93.877814145654014</v>
      </c>
      <c r="AT11" s="56">
        <v>43028121.796759628</v>
      </c>
      <c r="AU11" s="57">
        <f>AT11/AT26*100</f>
        <v>94.330200124172819</v>
      </c>
      <c r="AV11" s="56">
        <v>42378693.409674302</v>
      </c>
      <c r="AW11" s="57">
        <f>AV11/AV26*100</f>
        <v>94.686890962469633</v>
      </c>
    </row>
    <row r="12" spans="1:49" ht="20.25" customHeight="1" x14ac:dyDescent="0.15">
      <c r="A12" s="81" t="s">
        <v>32</v>
      </c>
      <c r="B12" s="69" t="s">
        <v>33</v>
      </c>
      <c r="C12" s="70"/>
      <c r="D12" s="7">
        <v>13490</v>
      </c>
      <c r="E12" s="44">
        <v>0</v>
      </c>
      <c r="F12" s="7">
        <v>13641</v>
      </c>
      <c r="G12" s="9">
        <f>F12/F26*100</f>
        <v>2.6078424385225184E-2</v>
      </c>
      <c r="H12" s="7">
        <v>13341</v>
      </c>
      <c r="I12" s="9">
        <f>H12/H26*100</f>
        <v>2.7399425460274816E-2</v>
      </c>
      <c r="J12" s="7">
        <v>13473</v>
      </c>
      <c r="K12" s="10">
        <f>J12/J26*100</f>
        <v>2.7401196903316972E-2</v>
      </c>
      <c r="L12" s="11">
        <v>13350</v>
      </c>
      <c r="M12" s="10">
        <f>L12/L26*100</f>
        <v>2.7410965897555345E-2</v>
      </c>
      <c r="N12" s="11">
        <v>13249</v>
      </c>
      <c r="O12" s="10">
        <f>N12/N26*100</f>
        <v>2.6662815661756833E-2</v>
      </c>
      <c r="P12" s="11">
        <v>13719</v>
      </c>
      <c r="Q12" s="10">
        <f>P12/P26*100</f>
        <v>2.6985200213898868E-2</v>
      </c>
      <c r="R12" s="45">
        <v>13384</v>
      </c>
      <c r="S12" s="13">
        <f>R12/R26*100</f>
        <v>2.6429610073204334E-2</v>
      </c>
      <c r="T12" s="45">
        <v>13193</v>
      </c>
      <c r="U12" s="13">
        <f>T12/T26*100</f>
        <v>2.6736614335210795E-2</v>
      </c>
      <c r="V12" s="45">
        <v>13040</v>
      </c>
      <c r="W12" s="13">
        <f>V12/V26*100</f>
        <v>2.6356273309460831E-2</v>
      </c>
      <c r="X12" s="45">
        <v>14794</v>
      </c>
      <c r="Y12" s="13">
        <f>X12/X26*100</f>
        <v>3.0220461679345376E-2</v>
      </c>
      <c r="Z12" s="45">
        <v>15533</v>
      </c>
      <c r="AA12" s="13">
        <f>Z12/Z26*100</f>
        <v>3.0375369203098974E-2</v>
      </c>
      <c r="AB12" s="45">
        <v>15735</v>
      </c>
      <c r="AC12" s="14">
        <f>AB12/AB26*100</f>
        <v>3.0323885694040605E-2</v>
      </c>
      <c r="AD12" s="52">
        <v>36876.999563020312</v>
      </c>
      <c r="AE12" s="13">
        <f>AD12/AD26*100</f>
        <v>7.1074269011161428E-2</v>
      </c>
      <c r="AF12" s="45">
        <v>37034.127306937342</v>
      </c>
      <c r="AG12" s="13">
        <f>AF12/AF26*100</f>
        <v>7.3166613817615606E-2</v>
      </c>
      <c r="AH12" s="45">
        <v>41044.792000783702</v>
      </c>
      <c r="AI12" s="13">
        <f>AH12/AH26*100</f>
        <v>8.2734872208365992E-2</v>
      </c>
      <c r="AJ12" s="45">
        <v>43266.921617093838</v>
      </c>
      <c r="AK12" s="13">
        <f>AJ12/AJ26*100</f>
        <v>8.9510377526667281E-2</v>
      </c>
      <c r="AL12" s="45">
        <v>41031.137523788631</v>
      </c>
      <c r="AM12" s="13">
        <f>AL12/AL26*100</f>
        <v>8.718696657546364E-2</v>
      </c>
      <c r="AN12" s="45">
        <v>45493.487159125223</v>
      </c>
      <c r="AO12" s="13">
        <f>AN12/AN26*100</f>
        <v>9.4243019603079403E-2</v>
      </c>
      <c r="AP12" s="58">
        <v>45541.132366954145</v>
      </c>
      <c r="AQ12" s="60">
        <f>AP12/AP26*100</f>
        <v>9.6070942004302745E-2</v>
      </c>
      <c r="AR12" s="45">
        <v>40751.143740585881</v>
      </c>
      <c r="AS12" s="13">
        <f>AR12/AR26*100</f>
        <v>9.856865942810919E-2</v>
      </c>
      <c r="AT12" s="58">
        <v>43492.992821207292</v>
      </c>
      <c r="AU12" s="60">
        <f>AT12/AT26*100</f>
        <v>9.5349333075762169E-2</v>
      </c>
      <c r="AV12" s="58">
        <v>41803.086379681699</v>
      </c>
      <c r="AW12" s="60">
        <f>AV12/AV26*100</f>
        <v>9.3400809781078162E-2</v>
      </c>
    </row>
    <row r="13" spans="1:49" ht="20.25" customHeight="1" x14ac:dyDescent="0.15">
      <c r="A13" s="81"/>
      <c r="B13" s="71" t="s">
        <v>28</v>
      </c>
      <c r="C13" s="72"/>
      <c r="D13" s="16">
        <v>34517</v>
      </c>
      <c r="E13" s="46">
        <v>0.1</v>
      </c>
      <c r="F13" s="16">
        <v>50165</v>
      </c>
      <c r="G13" s="18">
        <f>F13/F26*100</f>
        <v>9.5903831044998278E-2</v>
      </c>
      <c r="H13" s="16">
        <v>54716</v>
      </c>
      <c r="I13" s="18">
        <f>H13/H26*100</f>
        <v>0.11237440697731782</v>
      </c>
      <c r="J13" s="16">
        <v>6182</v>
      </c>
      <c r="K13" s="19">
        <f>J13/J26*100</f>
        <v>1.2572864191813667E-2</v>
      </c>
      <c r="L13" s="20">
        <v>6722</v>
      </c>
      <c r="M13" s="19">
        <f>L13/L26*100</f>
        <v>1.3801985974784046E-2</v>
      </c>
      <c r="N13" s="20">
        <v>6545</v>
      </c>
      <c r="O13" s="19">
        <f>N13/N26*100</f>
        <v>1.3171418862268738E-2</v>
      </c>
      <c r="P13" s="20">
        <v>6699</v>
      </c>
      <c r="Q13" s="19">
        <f>P13/P26*100</f>
        <v>1.3176897458481562E-2</v>
      </c>
      <c r="R13" s="21">
        <v>5858</v>
      </c>
      <c r="S13" s="22">
        <f>R13/R26*100</f>
        <v>1.1567891199105722E-2</v>
      </c>
      <c r="T13" s="21">
        <v>5148</v>
      </c>
      <c r="U13" s="22">
        <f>T13/T26*100</f>
        <v>1.0432812142626027E-2</v>
      </c>
      <c r="V13" s="21">
        <v>5923</v>
      </c>
      <c r="W13" s="22">
        <f>V13/V26*100</f>
        <v>1.1971488252449118E-2</v>
      </c>
      <c r="X13" s="21">
        <v>6046</v>
      </c>
      <c r="Y13" s="22">
        <f>X13/X26*100</f>
        <v>1.235047392952022E-2</v>
      </c>
      <c r="Z13" s="21">
        <v>6011</v>
      </c>
      <c r="AA13" s="22">
        <f>Z13/Z26*100</f>
        <v>1.1754737930845808E-2</v>
      </c>
      <c r="AB13" s="21">
        <v>2558</v>
      </c>
      <c r="AC13" s="23">
        <f>AB13/AB26*100</f>
        <v>4.9296790343410155E-3</v>
      </c>
      <c r="AD13" s="24">
        <v>2556.5594420462653</v>
      </c>
      <c r="AE13" s="22">
        <f>AD13/AD26*100</f>
        <v>4.9273421287026999E-3</v>
      </c>
      <c r="AF13" s="21">
        <v>2277.0132747639454</v>
      </c>
      <c r="AG13" s="22">
        <f>AF13/AF26*100</f>
        <v>4.4985898965959857E-3</v>
      </c>
      <c r="AH13" s="21">
        <v>2723.6879962217831</v>
      </c>
      <c r="AI13" s="22">
        <f>AH13/AH26*100</f>
        <v>5.4901966197944668E-3</v>
      </c>
      <c r="AJ13" s="21">
        <v>2244.7963279954729</v>
      </c>
      <c r="AK13" s="22">
        <f>AJ13/AJ26*100</f>
        <v>4.6440227148022246E-3</v>
      </c>
      <c r="AL13" s="21">
        <v>2382</v>
      </c>
      <c r="AM13" s="22">
        <f>AL13/AL26*100</f>
        <v>5.0615061369514332E-3</v>
      </c>
      <c r="AN13" s="21">
        <v>2284</v>
      </c>
      <c r="AO13" s="22">
        <f>AN13/AN26*100</f>
        <v>4.7314697161054539E-3</v>
      </c>
      <c r="AP13" s="54">
        <v>2361.1359910780443</v>
      </c>
      <c r="AQ13" s="61">
        <f>AP13/AP26*100</f>
        <v>4.9809160877986713E-3</v>
      </c>
      <c r="AR13" s="21">
        <v>2113.160869296456</v>
      </c>
      <c r="AS13" s="22">
        <f>AR13/AR26*100</f>
        <v>5.1113027739401297E-3</v>
      </c>
      <c r="AT13" s="54">
        <v>2588.9321892450753</v>
      </c>
      <c r="AU13" s="61">
        <f>AT13/AT26*100</f>
        <v>5.6756949018814057E-3</v>
      </c>
      <c r="AV13" s="54">
        <v>2692.3211386278599</v>
      </c>
      <c r="AW13" s="61">
        <f>AV13/AV26*100</f>
        <v>6.0154643189403488E-3</v>
      </c>
    </row>
    <row r="14" spans="1:49" ht="20.25" customHeight="1" x14ac:dyDescent="0.15">
      <c r="A14" s="81"/>
      <c r="B14" s="71" t="s">
        <v>34</v>
      </c>
      <c r="C14" s="72"/>
      <c r="D14" s="16">
        <v>477389</v>
      </c>
      <c r="E14" s="46">
        <v>1</v>
      </c>
      <c r="F14" s="16">
        <v>481341</v>
      </c>
      <c r="G14" s="18">
        <f>F14/F26*100</f>
        <v>0.92021221845969337</v>
      </c>
      <c r="H14" s="16">
        <v>497216</v>
      </c>
      <c r="I14" s="18">
        <f>H14/H26*100</f>
        <v>1.0211702818121582</v>
      </c>
      <c r="J14" s="16">
        <v>478578</v>
      </c>
      <c r="K14" s="19">
        <f>J14/J26*100</f>
        <v>0.97332516971688787</v>
      </c>
      <c r="L14" s="20">
        <v>460043</v>
      </c>
      <c r="M14" s="19">
        <f>L14/L26*100</f>
        <v>0.94458599134150212</v>
      </c>
      <c r="N14" s="20">
        <v>457633</v>
      </c>
      <c r="O14" s="19">
        <f>N14/N26*100</f>
        <v>0.92095888895288436</v>
      </c>
      <c r="P14" s="20">
        <v>458300</v>
      </c>
      <c r="Q14" s="19">
        <f>P14/P26*100</f>
        <v>0.90147366849113297</v>
      </c>
      <c r="R14" s="21">
        <v>455942</v>
      </c>
      <c r="S14" s="22">
        <f>R14/R26*100</f>
        <v>0.90035634160168332</v>
      </c>
      <c r="T14" s="21">
        <v>454250</v>
      </c>
      <c r="U14" s="22">
        <f>T14/T26*100</f>
        <v>0.9205720504638446</v>
      </c>
      <c r="V14" s="21">
        <v>451892</v>
      </c>
      <c r="W14" s="22">
        <f>V14/V26*100</f>
        <v>0.91335805662261293</v>
      </c>
      <c r="X14" s="21">
        <v>438970</v>
      </c>
      <c r="Y14" s="22">
        <f>X14/X26*100</f>
        <v>0.89670650692052456</v>
      </c>
      <c r="Z14" s="21">
        <v>435748</v>
      </c>
      <c r="AA14" s="22">
        <f>Z14/Z26*100</f>
        <v>0.85212170086345018</v>
      </c>
      <c r="AB14" s="21">
        <v>434095</v>
      </c>
      <c r="AC14" s="23">
        <f>AB14/AB26*100</f>
        <v>0.8365711573151926</v>
      </c>
      <c r="AD14" s="24">
        <v>565732.3181469898</v>
      </c>
      <c r="AE14" s="22">
        <f>AD14/AD26*100</f>
        <v>1.0903547318043763</v>
      </c>
      <c r="AF14" s="21">
        <v>552512.73588627647</v>
      </c>
      <c r="AG14" s="22">
        <f>AF14/AF26*100</f>
        <v>1.0915738783544338</v>
      </c>
      <c r="AH14" s="21">
        <v>520660.40263713163</v>
      </c>
      <c r="AI14" s="22">
        <f>AH14/AH26*100</f>
        <v>1.0495063996259737</v>
      </c>
      <c r="AJ14" s="21">
        <v>514616.42329879926</v>
      </c>
      <c r="AK14" s="22">
        <f>AJ14/AJ26*100</f>
        <v>1.0646357219160243</v>
      </c>
      <c r="AL14" s="21">
        <v>509099.09121877141</v>
      </c>
      <c r="AM14" s="22">
        <f>AL14/AL26*100</f>
        <v>1.081783448581112</v>
      </c>
      <c r="AN14" s="21">
        <v>506369.65871961188</v>
      </c>
      <c r="AO14" s="22">
        <f>AN14/AN26*100</f>
        <v>1.0489810443898853</v>
      </c>
      <c r="AP14" s="54">
        <v>492906.25911716674</v>
      </c>
      <c r="AQ14" s="61">
        <f>AP14/AP26*100</f>
        <v>1.0398065698420016</v>
      </c>
      <c r="AR14" s="21">
        <v>506862.41259431734</v>
      </c>
      <c r="AS14" s="22">
        <f>AR14/AR26*100</f>
        <v>1.2259962282766776</v>
      </c>
      <c r="AT14" s="54">
        <v>482428.88219899382</v>
      </c>
      <c r="AU14" s="61">
        <f>AT14/AT26*100</f>
        <v>1.0576248997914472</v>
      </c>
      <c r="AV14" s="54">
        <v>489120.18425659102</v>
      </c>
      <c r="AW14" s="61">
        <f>AV14/AV26*100</f>
        <v>1.0928432622152147</v>
      </c>
    </row>
    <row r="15" spans="1:49" ht="20.25" customHeight="1" x14ac:dyDescent="0.15">
      <c r="A15" s="81"/>
      <c r="B15" s="73" t="s">
        <v>29</v>
      </c>
      <c r="C15" s="74"/>
      <c r="D15" s="26">
        <v>91412</v>
      </c>
      <c r="E15" s="47">
        <v>0.2</v>
      </c>
      <c r="F15" s="26">
        <v>70931</v>
      </c>
      <c r="G15" s="28">
        <f>F15/F26*100</f>
        <v>0.13560360091403911</v>
      </c>
      <c r="H15" s="26">
        <v>58870</v>
      </c>
      <c r="I15" s="28">
        <f>H15/H26*100</f>
        <v>0.12090579243282951</v>
      </c>
      <c r="J15" s="26">
        <v>46311</v>
      </c>
      <c r="K15" s="29">
        <f>J15/J26*100</f>
        <v>9.4186657002116245E-2</v>
      </c>
      <c r="L15" s="30">
        <v>35425</v>
      </c>
      <c r="M15" s="29">
        <f>L15/L26*100</f>
        <v>7.2736589282464278E-2</v>
      </c>
      <c r="N15" s="30">
        <v>45111</v>
      </c>
      <c r="O15" s="29">
        <f>N15/N26*100</f>
        <v>9.0783174376746378E-2</v>
      </c>
      <c r="P15" s="30">
        <v>34411</v>
      </c>
      <c r="Q15" s="29">
        <f>P15/P26*100</f>
        <v>6.7686254432573367E-2</v>
      </c>
      <c r="R15" s="31">
        <v>36388</v>
      </c>
      <c r="S15" s="32">
        <f>R15/R26*100</f>
        <v>7.1855996065732161E-2</v>
      </c>
      <c r="T15" s="31">
        <v>34608</v>
      </c>
      <c r="U15" s="32">
        <f>T15/T26*100</f>
        <v>7.0135734777001066E-2</v>
      </c>
      <c r="V15" s="31">
        <v>35232</v>
      </c>
      <c r="W15" s="32">
        <f>V15/V26*100</f>
        <v>7.121044641402792E-2</v>
      </c>
      <c r="X15" s="31">
        <v>40473</v>
      </c>
      <c r="Y15" s="32">
        <f>X15/X26*100</f>
        <v>8.2676270484530578E-2</v>
      </c>
      <c r="Z15" s="31">
        <v>39339</v>
      </c>
      <c r="AA15" s="32">
        <f>Z15/Z26*100</f>
        <v>7.6928902921567663E-2</v>
      </c>
      <c r="AB15" s="31">
        <v>44810</v>
      </c>
      <c r="AC15" s="33">
        <f>AB15/AB26*100</f>
        <v>8.635610536701363E-2</v>
      </c>
      <c r="AD15" s="34">
        <v>50370.296076331084</v>
      </c>
      <c r="AE15" s="32">
        <f>AD15/AD26*100</f>
        <v>9.7080348616295928E-2</v>
      </c>
      <c r="AF15" s="31">
        <v>48695.426635230266</v>
      </c>
      <c r="AG15" s="32">
        <f>AF15/AF26*100</f>
        <v>9.6205303982862214E-2</v>
      </c>
      <c r="AH15" s="31">
        <v>48360.475292453964</v>
      </c>
      <c r="AI15" s="32">
        <f>AH15/AH26*100</f>
        <v>9.7481252753835942E-2</v>
      </c>
      <c r="AJ15" s="31">
        <v>48029.64729994622</v>
      </c>
      <c r="AK15" s="32">
        <f>AJ15/AJ26*100</f>
        <v>9.9363479110849404E-2</v>
      </c>
      <c r="AL15" s="31">
        <v>46862.923228151813</v>
      </c>
      <c r="AM15" s="32">
        <f>AL15/AL26*100</f>
        <v>9.9578914153977446E-2</v>
      </c>
      <c r="AN15" s="31">
        <v>53675.915849698358</v>
      </c>
      <c r="AO15" s="32">
        <f>AN15/AN26*100</f>
        <v>0.11119350714845558</v>
      </c>
      <c r="AP15" s="55">
        <v>53340.488046249717</v>
      </c>
      <c r="AQ15" s="62">
        <f>AP15/AP26*100</f>
        <v>0.11252401218927338</v>
      </c>
      <c r="AR15" s="31">
        <v>52618.384248397662</v>
      </c>
      <c r="AS15" s="32">
        <f>AR15/AR26*100</f>
        <v>0.12727308047239433</v>
      </c>
      <c r="AT15" s="55">
        <v>52210.990232866359</v>
      </c>
      <c r="AU15" s="62">
        <f>AT15/AT26*100</f>
        <v>0.11446172762573185</v>
      </c>
      <c r="AV15" s="55">
        <v>56094.033846283797</v>
      </c>
      <c r="AW15" s="62">
        <f>AV15/AV26*100</f>
        <v>0.12533113314993483</v>
      </c>
    </row>
    <row r="16" spans="1:49" ht="20.25" customHeight="1" x14ac:dyDescent="0.15">
      <c r="A16" s="78"/>
      <c r="B16" s="75" t="s">
        <v>30</v>
      </c>
      <c r="C16" s="76"/>
      <c r="D16" s="35">
        <v>616808</v>
      </c>
      <c r="E16" s="48">
        <v>1.2</v>
      </c>
      <c r="F16" s="35">
        <v>616078</v>
      </c>
      <c r="G16" s="37">
        <f>F16/F26*100</f>
        <v>1.1777980748039558</v>
      </c>
      <c r="H16" s="35">
        <v>624143</v>
      </c>
      <c r="I16" s="37">
        <f>H16/H26*100</f>
        <v>1.2818499066825804</v>
      </c>
      <c r="J16" s="35">
        <v>544544</v>
      </c>
      <c r="K16" s="38">
        <f>J16/J26*100</f>
        <v>1.1074858878141347</v>
      </c>
      <c r="L16" s="39">
        <v>515541</v>
      </c>
      <c r="M16" s="38">
        <f>L16/L26*100</f>
        <v>1.0585375857521782</v>
      </c>
      <c r="N16" s="39">
        <f>SUM(N12:N15)</f>
        <v>522538</v>
      </c>
      <c r="O16" s="38">
        <f>N16/N26*100</f>
        <v>1.0515762978536565</v>
      </c>
      <c r="P16" s="39">
        <v>513128</v>
      </c>
      <c r="Q16" s="38">
        <f>P16/P26*100</f>
        <v>1.0093200536013922</v>
      </c>
      <c r="R16" s="40">
        <v>511572</v>
      </c>
      <c r="S16" s="41">
        <f>R16/R26*100</f>
        <v>1.0102098389397256</v>
      </c>
      <c r="T16" s="40">
        <v>507199</v>
      </c>
      <c r="U16" s="41">
        <f>T16/T26*100</f>
        <v>1.0278772117186827</v>
      </c>
      <c r="V16" s="40">
        <v>506087</v>
      </c>
      <c r="W16" s="41">
        <f>V16/V26*100</f>
        <v>1.0228962645985507</v>
      </c>
      <c r="X16" s="40">
        <f>SUM(X12:X15)</f>
        <v>500283</v>
      </c>
      <c r="Y16" s="41">
        <f>X16/X26*100</f>
        <v>1.0219537130139207</v>
      </c>
      <c r="Z16" s="40">
        <f>SUM(Z12:Z15)</f>
        <v>496631</v>
      </c>
      <c r="AA16" s="41">
        <f>Z16/Z26*100</f>
        <v>0.97118071091896252</v>
      </c>
      <c r="AB16" s="40">
        <v>497199</v>
      </c>
      <c r="AC16" s="42">
        <f>AB16/AB26*100</f>
        <v>0.95818275457205571</v>
      </c>
      <c r="AD16" s="43">
        <v>655536.17322838749</v>
      </c>
      <c r="AE16" s="41">
        <f>AD16/AD26*100</f>
        <v>1.2634366915605366</v>
      </c>
      <c r="AF16" s="40">
        <v>640519.30310320808</v>
      </c>
      <c r="AG16" s="41">
        <f>AF16/AF26*100</f>
        <v>1.2654443860515074</v>
      </c>
      <c r="AH16" s="40">
        <v>612789.35792659107</v>
      </c>
      <c r="AI16" s="41">
        <f>AH16/AH26*100</f>
        <v>1.23521272120797</v>
      </c>
      <c r="AJ16" s="40">
        <v>608157.7885438347</v>
      </c>
      <c r="AK16" s="41">
        <f>AJ16/AJ26*100</f>
        <v>1.258153601268343</v>
      </c>
      <c r="AL16" s="40">
        <v>599375.16526301031</v>
      </c>
      <c r="AM16" s="41">
        <f>AL16/AL26*100</f>
        <v>1.2736108636922781</v>
      </c>
      <c r="AN16" s="40">
        <v>607823.20383673219</v>
      </c>
      <c r="AO16" s="41">
        <f>AN16/AN26*100</f>
        <v>1.2591493352450487</v>
      </c>
      <c r="AP16" s="56">
        <v>594149.01552144869</v>
      </c>
      <c r="AQ16" s="57">
        <f>AP16/AP26*100</f>
        <v>1.2533824401233766</v>
      </c>
      <c r="AR16" s="40">
        <v>602345.1014525973</v>
      </c>
      <c r="AS16" s="41">
        <f>AR16/AR26*100</f>
        <v>1.4569492709511211</v>
      </c>
      <c r="AT16" s="56">
        <v>580721.79744231259</v>
      </c>
      <c r="AU16" s="57">
        <f>AT16/AT26*100</f>
        <v>1.2731116553948227</v>
      </c>
      <c r="AV16" s="56">
        <v>589709.62562118506</v>
      </c>
      <c r="AW16" s="57">
        <f>AV16/AV26*100</f>
        <v>1.3175906694651696</v>
      </c>
    </row>
    <row r="17" spans="1:49" ht="20.25" customHeight="1" x14ac:dyDescent="0.15">
      <c r="A17" s="66" t="s">
        <v>35</v>
      </c>
      <c r="B17" s="69" t="s">
        <v>33</v>
      </c>
      <c r="C17" s="70"/>
      <c r="D17" s="7">
        <v>125087</v>
      </c>
      <c r="E17" s="44">
        <v>0.3</v>
      </c>
      <c r="F17" s="7">
        <v>149158</v>
      </c>
      <c r="G17" s="9">
        <f>F17/F26*100</f>
        <v>0.28515545960350547</v>
      </c>
      <c r="H17" s="7">
        <v>155367</v>
      </c>
      <c r="I17" s="9">
        <f>H17/H26*100</f>
        <v>0.31908901397845124</v>
      </c>
      <c r="J17" s="7">
        <v>157533</v>
      </c>
      <c r="K17" s="10">
        <f>J17/J26*100</f>
        <v>0.32038838801827602</v>
      </c>
      <c r="L17" s="11">
        <v>156348</v>
      </c>
      <c r="M17" s="10">
        <f>L17/L26*100</f>
        <v>0.32102244914988637</v>
      </c>
      <c r="N17" s="11">
        <v>153767</v>
      </c>
      <c r="O17" s="10">
        <f>N17/N26*100</f>
        <v>0.30944683944911794</v>
      </c>
      <c r="P17" s="11">
        <v>154296</v>
      </c>
      <c r="Q17" s="10">
        <f>P17/P26*100</f>
        <v>0.30349941338317227</v>
      </c>
      <c r="R17" s="45">
        <v>148592</v>
      </c>
      <c r="S17" s="13">
        <f>R17/R26*100</f>
        <v>0.29342712343078142</v>
      </c>
      <c r="T17" s="45">
        <v>147456</v>
      </c>
      <c r="U17" s="13">
        <f>T17/T26*100</f>
        <v>0.29883075899437905</v>
      </c>
      <c r="V17" s="45">
        <v>136944</v>
      </c>
      <c r="W17" s="13">
        <f>V17/V26*100</f>
        <v>0.27678937822782235</v>
      </c>
      <c r="X17" s="45">
        <v>132274</v>
      </c>
      <c r="Y17" s="13">
        <f>X17/X26*100</f>
        <v>0.2702028760425666</v>
      </c>
      <c r="Z17" s="45">
        <v>136688</v>
      </c>
      <c r="AA17" s="13">
        <f>Z17/Z26*100</f>
        <v>0.2672985556964651</v>
      </c>
      <c r="AB17" s="45">
        <v>138057</v>
      </c>
      <c r="AC17" s="14">
        <f>AB17/AB26*100</f>
        <v>0.26605813074433837</v>
      </c>
      <c r="AD17" s="52">
        <v>204873.41390232454</v>
      </c>
      <c r="AE17" s="13">
        <f>AD17/AD26*100</f>
        <v>0.39485935150566348</v>
      </c>
      <c r="AF17" s="45">
        <v>198475.89469495573</v>
      </c>
      <c r="AG17" s="13">
        <f>AF17/AF26*100</f>
        <v>0.39211965274341154</v>
      </c>
      <c r="AH17" s="45">
        <v>204620.24489779846</v>
      </c>
      <c r="AI17" s="13">
        <f>AH17/AH26*100</f>
        <v>0.41245743948563957</v>
      </c>
      <c r="AJ17" s="45">
        <v>196733.22755299811</v>
      </c>
      <c r="AK17" s="13">
        <f>AJ17/AJ26*100</f>
        <v>0.407000655746939</v>
      </c>
      <c r="AL17" s="45">
        <v>193202.21022233844</v>
      </c>
      <c r="AM17" s="13">
        <f>AL17/AL26*100</f>
        <v>0.41053491717588037</v>
      </c>
      <c r="AN17" s="45">
        <v>197679.97368520111</v>
      </c>
      <c r="AO17" s="13">
        <f>AN17/AN26*100</f>
        <v>0.40950823510159906</v>
      </c>
      <c r="AP17" s="58">
        <v>194361.96696786361</v>
      </c>
      <c r="AQ17" s="60">
        <f>AP17/AP26*100</f>
        <v>0.41001477754121723</v>
      </c>
      <c r="AR17" s="45">
        <v>172297.89119169075</v>
      </c>
      <c r="AS17" s="13">
        <f>AR17/AR26*100</f>
        <v>0.41675326378976901</v>
      </c>
      <c r="AT17" s="58">
        <v>182129.16531266354</v>
      </c>
      <c r="AU17" s="60">
        <f>AT17/AT26*100</f>
        <v>0.39928028217317924</v>
      </c>
      <c r="AV17" s="58">
        <v>156438.712969994</v>
      </c>
      <c r="AW17" s="60">
        <f>AV17/AV26*100</f>
        <v>0.3495316671069767</v>
      </c>
    </row>
    <row r="18" spans="1:49" ht="20.25" customHeight="1" x14ac:dyDescent="0.15">
      <c r="A18" s="67"/>
      <c r="B18" s="71" t="s">
        <v>36</v>
      </c>
      <c r="C18" s="72"/>
      <c r="D18" s="16">
        <v>10060</v>
      </c>
      <c r="E18" s="46">
        <v>0</v>
      </c>
      <c r="F18" s="16">
        <v>9863</v>
      </c>
      <c r="G18" s="18">
        <f>F18/F26*100</f>
        <v>1.8855765685175281E-2</v>
      </c>
      <c r="H18" s="49">
        <v>6948</v>
      </c>
      <c r="I18" s="18">
        <f>H18/H26*100</f>
        <v>1.4269635566898239E-2</v>
      </c>
      <c r="J18" s="16">
        <v>6606</v>
      </c>
      <c r="K18" s="19">
        <f>J18/J26*100</f>
        <v>1.3435189396816739E-2</v>
      </c>
      <c r="L18" s="20">
        <v>5930</v>
      </c>
      <c r="M18" s="19">
        <f>L18/L26*100</f>
        <v>1.2175807323783011E-2</v>
      </c>
      <c r="N18" s="20">
        <v>5343</v>
      </c>
      <c r="O18" s="19">
        <f>N18/N26*100</f>
        <v>1.0752466154484623E-2</v>
      </c>
      <c r="P18" s="20">
        <v>5410</v>
      </c>
      <c r="Q18" s="19">
        <f>P18/P26*100</f>
        <v>1.0641441297266047E-2</v>
      </c>
      <c r="R18" s="21">
        <v>3271</v>
      </c>
      <c r="S18" s="22">
        <f>R18/R26*100</f>
        <v>6.4592987559362949E-3</v>
      </c>
      <c r="T18" s="21">
        <v>2452</v>
      </c>
      <c r="U18" s="22">
        <f>T18/T26*100</f>
        <v>4.9691638255087442E-3</v>
      </c>
      <c r="V18" s="21">
        <v>2011</v>
      </c>
      <c r="W18" s="22">
        <f>V18/V26*100</f>
        <v>4.0646062596108685E-3</v>
      </c>
      <c r="X18" s="21">
        <v>1974</v>
      </c>
      <c r="Y18" s="22">
        <f>X18/X26*100</f>
        <v>4.0323909257150041E-3</v>
      </c>
      <c r="Z18" s="21">
        <v>1851</v>
      </c>
      <c r="AA18" s="22">
        <f>Z18/Z26*100</f>
        <v>3.6197005340202278E-3</v>
      </c>
      <c r="AB18" s="21">
        <v>1605</v>
      </c>
      <c r="AC18" s="23">
        <f>AB18/AB26*100</f>
        <v>3.0930941556361726E-3</v>
      </c>
      <c r="AD18" s="24">
        <v>1541.2180252230823</v>
      </c>
      <c r="AE18" s="22">
        <f>AD18/AD26*100</f>
        <v>2.97044081209368E-3</v>
      </c>
      <c r="AF18" s="21">
        <v>6756.8337126188189</v>
      </c>
      <c r="AG18" s="22">
        <f>AF18/AF26*100</f>
        <v>1.3349164104331932E-2</v>
      </c>
      <c r="AH18" s="21">
        <v>1325.393735509329</v>
      </c>
      <c r="AI18" s="22">
        <f>AH18/AH26*100</f>
        <v>2.6716247296621554E-3</v>
      </c>
      <c r="AJ18" s="21">
        <v>1315.2212823144621</v>
      </c>
      <c r="AK18" s="22">
        <f>AJ18/AJ26*100</f>
        <v>2.7209227999378614E-3</v>
      </c>
      <c r="AL18" s="21">
        <v>1412.3090817331365</v>
      </c>
      <c r="AM18" s="22">
        <f>AL18/AL26*100</f>
        <v>3.0010122101026505E-3</v>
      </c>
      <c r="AN18" s="21">
        <v>1250</v>
      </c>
      <c r="AO18" s="22">
        <f>AN18/AN26*100</f>
        <v>2.5894645994447539E-3</v>
      </c>
      <c r="AP18" s="54">
        <v>1266.5607989605194</v>
      </c>
      <c r="AQ18" s="61">
        <f>AP18/AP26*100</f>
        <v>2.6718634943331669E-3</v>
      </c>
      <c r="AR18" s="21">
        <v>1711.5832802885595</v>
      </c>
      <c r="AS18" s="22">
        <f>AR18/AR26*100</f>
        <v>4.1399689420148645E-3</v>
      </c>
      <c r="AT18" s="54">
        <v>1995.0716773947497</v>
      </c>
      <c r="AU18" s="61">
        <f>AT18/AT26*100</f>
        <v>4.3737793501571936E-3</v>
      </c>
      <c r="AV18" s="54">
        <v>2100.71187203197</v>
      </c>
      <c r="AW18" s="61">
        <f>AV18/AV26*100</f>
        <v>4.6936292737437017E-3</v>
      </c>
    </row>
    <row r="19" spans="1:49" ht="20.25" customHeight="1" x14ac:dyDescent="0.15">
      <c r="A19" s="67"/>
      <c r="B19" s="71" t="s">
        <v>34</v>
      </c>
      <c r="C19" s="72"/>
      <c r="D19" s="16">
        <v>606282</v>
      </c>
      <c r="E19" s="46">
        <v>1.2</v>
      </c>
      <c r="F19" s="16">
        <v>537066</v>
      </c>
      <c r="G19" s="18">
        <f>F19/F26*100</f>
        <v>1.0267454784015357</v>
      </c>
      <c r="H19" s="16">
        <v>520335</v>
      </c>
      <c r="I19" s="18">
        <f>H19/H26*100</f>
        <v>1.0686515288862977</v>
      </c>
      <c r="J19" s="16">
        <v>504473</v>
      </c>
      <c r="K19" s="19">
        <f>J19/J26*100</f>
        <v>1.0259900545837619</v>
      </c>
      <c r="L19" s="20">
        <v>399263</v>
      </c>
      <c r="M19" s="19">
        <f>L19/L26*100</f>
        <v>0.81978909941240741</v>
      </c>
      <c r="N19" s="20">
        <v>400184</v>
      </c>
      <c r="O19" s="19">
        <f>N19/N26*100</f>
        <v>0.80534623162385832</v>
      </c>
      <c r="P19" s="20">
        <v>386845</v>
      </c>
      <c r="Q19" s="19">
        <f>P19/P26*100</f>
        <v>0.76092206259535744</v>
      </c>
      <c r="R19" s="21">
        <v>358327</v>
      </c>
      <c r="S19" s="22">
        <f>R19/R26*100</f>
        <v>0.70759435809183269</v>
      </c>
      <c r="T19" s="21">
        <v>357870</v>
      </c>
      <c r="U19" s="22">
        <f>T19/T26*100</f>
        <v>0.72525067627847239</v>
      </c>
      <c r="V19" s="21">
        <v>348564</v>
      </c>
      <c r="W19" s="22">
        <f>V19/V26*100</f>
        <v>0.70451288725758465</v>
      </c>
      <c r="X19" s="21">
        <v>344220</v>
      </c>
      <c r="Y19" s="22">
        <f>X19/X26*100</f>
        <v>0.70315582798866205</v>
      </c>
      <c r="Z19" s="21">
        <v>346532</v>
      </c>
      <c r="AA19" s="22">
        <f>Z19/Z26*100</f>
        <v>0.67765643730691383</v>
      </c>
      <c r="AB19" s="21">
        <v>363157</v>
      </c>
      <c r="AC19" s="23">
        <f>AB19/AB26*100</f>
        <v>0.69986217712047694</v>
      </c>
      <c r="AD19" s="24">
        <v>452089.06005716114</v>
      </c>
      <c r="AE19" s="22">
        <f>AD19/AD26*100</f>
        <v>0.87132629694003527</v>
      </c>
      <c r="AF19" s="21">
        <v>433049.06064716011</v>
      </c>
      <c r="AG19" s="22">
        <f>AF19/AF26*100</f>
        <v>0.8555550161031249</v>
      </c>
      <c r="AH19" s="21">
        <v>442002.26913090743</v>
      </c>
      <c r="AI19" s="22">
        <f>AH19/AH26*100</f>
        <v>0.89095350395867956</v>
      </c>
      <c r="AJ19" s="21">
        <v>440450.19666643994</v>
      </c>
      <c r="AK19" s="22">
        <f>AJ19/AJ26*100</f>
        <v>0.91120102636865119</v>
      </c>
      <c r="AL19" s="21">
        <v>447169.2717883485</v>
      </c>
      <c r="AM19" s="22">
        <f>AL19/AL26*100</f>
        <v>0.9501889225074851</v>
      </c>
      <c r="AN19" s="21">
        <v>444955.6141379227</v>
      </c>
      <c r="AO19" s="22">
        <f>AN19/AN26*100</f>
        <v>0.92175744890748046</v>
      </c>
      <c r="AP19" s="54">
        <v>435463.58637879725</v>
      </c>
      <c r="AQ19" s="61">
        <f>AP19/AP26*100</f>
        <v>0.91862882580275895</v>
      </c>
      <c r="AR19" s="21">
        <v>473310.24095345248</v>
      </c>
      <c r="AS19" s="22">
        <f>AR19/AR26*100</f>
        <v>1.1448404059862693</v>
      </c>
      <c r="AT19" s="54">
        <v>431823.14039329381</v>
      </c>
      <c r="AU19" s="61">
        <f>AT19/AT26*100</f>
        <v>0.94668234518699779</v>
      </c>
      <c r="AV19" s="54">
        <v>400579.16118826502</v>
      </c>
      <c r="AW19" s="61">
        <f>AV19/AV26*100</f>
        <v>0.89501568608087723</v>
      </c>
    </row>
    <row r="20" spans="1:49" ht="20.25" customHeight="1" x14ac:dyDescent="0.15">
      <c r="A20" s="67"/>
      <c r="B20" s="73" t="s">
        <v>29</v>
      </c>
      <c r="C20" s="74"/>
      <c r="D20" s="26">
        <v>45573</v>
      </c>
      <c r="E20" s="47">
        <v>0.1</v>
      </c>
      <c r="F20" s="26">
        <v>49468</v>
      </c>
      <c r="G20" s="28">
        <f>F20/F26*100</f>
        <v>9.4571328897318341E-2</v>
      </c>
      <c r="H20" s="26">
        <v>56259</v>
      </c>
      <c r="I20" s="28">
        <f>H20/H26*100</f>
        <v>0.11554338332730688</v>
      </c>
      <c r="J20" s="26">
        <v>57876</v>
      </c>
      <c r="K20" s="29">
        <f>J20/J26*100</f>
        <v>0.11770739048291941</v>
      </c>
      <c r="L20" s="30">
        <v>62416</v>
      </c>
      <c r="M20" s="29">
        <f>L20/L26*100</f>
        <v>0.12815601853646549</v>
      </c>
      <c r="N20" s="30">
        <v>32289</v>
      </c>
      <c r="O20" s="29">
        <f>N20/N26*100</f>
        <v>6.4979670533811346E-2</v>
      </c>
      <c r="P20" s="30">
        <v>62428</v>
      </c>
      <c r="Q20" s="29">
        <f>P20/P26*100</f>
        <v>0.12279554478848886</v>
      </c>
      <c r="R20" s="31">
        <v>54589</v>
      </c>
      <c r="S20" s="32">
        <f>R20/R26*100</f>
        <v>0.10779781711641896</v>
      </c>
      <c r="T20" s="31">
        <v>31135</v>
      </c>
      <c r="U20" s="32">
        <f>T20/T26*100</f>
        <v>6.3097437074720542E-2</v>
      </c>
      <c r="V20" s="31">
        <v>22624</v>
      </c>
      <c r="W20" s="32">
        <f>V20/V26*100</f>
        <v>4.5727325717273143E-2</v>
      </c>
      <c r="X20" s="31">
        <v>27723</v>
      </c>
      <c r="Y20" s="32">
        <f>X20/X26*100</f>
        <v>5.6631192316918474E-2</v>
      </c>
      <c r="Z20" s="31">
        <v>34832</v>
      </c>
      <c r="AA20" s="32">
        <f>Z20/Z26*100</f>
        <v>6.8115293895728027E-2</v>
      </c>
      <c r="AB20" s="31">
        <v>30763</v>
      </c>
      <c r="AC20" s="33">
        <f>AB20/AB26*100</f>
        <v>5.9285268230427152E-2</v>
      </c>
      <c r="AD20" s="34">
        <v>29569.3015418</v>
      </c>
      <c r="AE20" s="32">
        <f>AD20/AD26*100</f>
        <v>5.6989899318205708E-2</v>
      </c>
      <c r="AF20" s="31">
        <v>37146.6098834</v>
      </c>
      <c r="AG20" s="32">
        <f>AF20/AF26*100</f>
        <v>7.3388840445640174E-2</v>
      </c>
      <c r="AH20" s="31">
        <v>32535.411195600002</v>
      </c>
      <c r="AI20" s="32">
        <f>AH20/AH26*100</f>
        <v>6.5582329847431287E-2</v>
      </c>
      <c r="AJ20" s="31">
        <v>32224.691780799993</v>
      </c>
      <c r="AK20" s="32">
        <f>AJ20/AJ26*100</f>
        <v>6.6666271118311249E-2</v>
      </c>
      <c r="AL20" s="31">
        <v>36229</v>
      </c>
      <c r="AM20" s="32">
        <f>AL20/AL26*100</f>
        <v>7.6982915967931775E-2</v>
      </c>
      <c r="AN20" s="31">
        <v>33003</v>
      </c>
      <c r="AO20" s="32">
        <f>AN20/AN26*100</f>
        <v>6.8368080140380177E-2</v>
      </c>
      <c r="AP20" s="55">
        <v>34934.901850075999</v>
      </c>
      <c r="AQ20" s="62">
        <f>AP20/AP26*100</f>
        <v>7.3696650810554473E-2</v>
      </c>
      <c r="AR20" s="31">
        <v>31199.373581</v>
      </c>
      <c r="AS20" s="32">
        <f>AR20/AR26*100</f>
        <v>7.546488629748882E-2</v>
      </c>
      <c r="AT20" s="55">
        <v>32524.129758642004</v>
      </c>
      <c r="AU20" s="62">
        <f>AT20/AT26*100</f>
        <v>7.1302384135863248E-2</v>
      </c>
      <c r="AV20" s="55">
        <v>32842.938166200001</v>
      </c>
      <c r="AW20" s="62">
        <f>AV20/AV26*100</f>
        <v>7.3381113357312733E-2</v>
      </c>
    </row>
    <row r="21" spans="1:49" ht="20.25" customHeight="1" x14ac:dyDescent="0.15">
      <c r="A21" s="68"/>
      <c r="B21" s="75" t="s">
        <v>30</v>
      </c>
      <c r="C21" s="76"/>
      <c r="D21" s="35">
        <v>787002</v>
      </c>
      <c r="E21" s="48">
        <v>1.6</v>
      </c>
      <c r="F21" s="35">
        <v>745555</v>
      </c>
      <c r="G21" s="37">
        <f>F21/F26*100</f>
        <v>1.425328032587535</v>
      </c>
      <c r="H21" s="35">
        <v>738909</v>
      </c>
      <c r="I21" s="37">
        <f>H21/H26*100</f>
        <v>1.517553561758954</v>
      </c>
      <c r="J21" s="35">
        <v>726488</v>
      </c>
      <c r="K21" s="38">
        <f>J21/J26*100</f>
        <v>1.4775210224817739</v>
      </c>
      <c r="L21" s="39">
        <v>623956</v>
      </c>
      <c r="M21" s="38">
        <f>L21/L26*100</f>
        <v>1.2811413211666698</v>
      </c>
      <c r="N21" s="39">
        <f>SUM(N17:N20)</f>
        <v>591583</v>
      </c>
      <c r="O21" s="38">
        <f>N21/N26*100</f>
        <v>1.1905252077612722</v>
      </c>
      <c r="P21" s="39">
        <v>608979</v>
      </c>
      <c r="Q21" s="38">
        <f>P21/P26*100</f>
        <v>1.1978584620642847</v>
      </c>
      <c r="R21" s="40">
        <v>564779</v>
      </c>
      <c r="S21" s="41">
        <f>R21/R26*100</f>
        <v>1.1152785973949693</v>
      </c>
      <c r="T21" s="40">
        <v>538913</v>
      </c>
      <c r="U21" s="41">
        <f>T21/T26*100</f>
        <v>1.0921480361730806</v>
      </c>
      <c r="V21" s="40">
        <v>510142</v>
      </c>
      <c r="W21" s="41">
        <f>V21/V26*100</f>
        <v>1.0310921762756875</v>
      </c>
      <c r="X21" s="40">
        <f>SUM(X17:X20)</f>
        <v>506191</v>
      </c>
      <c r="Y21" s="41">
        <f>X21/X26*100</f>
        <v>1.034022287273862</v>
      </c>
      <c r="Z21" s="40">
        <v>519902</v>
      </c>
      <c r="AA21" s="41">
        <f>Z21/Z26*100</f>
        <v>1.0166880318952913</v>
      </c>
      <c r="AB21" s="40">
        <v>533582</v>
      </c>
      <c r="AC21" s="42">
        <f>AB21/AB26*100</f>
        <v>1.0282986702508787</v>
      </c>
      <c r="AD21" s="43">
        <v>688072.9935265088</v>
      </c>
      <c r="AE21" s="41">
        <f>AD21/AD26*100</f>
        <v>1.3261459885759983</v>
      </c>
      <c r="AF21" s="40">
        <v>675428.39893813466</v>
      </c>
      <c r="AG21" s="41">
        <f>AF21/AF26*100</f>
        <v>1.3344126733965087</v>
      </c>
      <c r="AH21" s="40">
        <v>680483.31895981531</v>
      </c>
      <c r="AI21" s="41">
        <f>AH21/AH26*100</f>
        <v>1.3716648980214126</v>
      </c>
      <c r="AJ21" s="40">
        <v>670723.3372825525</v>
      </c>
      <c r="AK21" s="41">
        <f>AJ21/AJ26*100</f>
        <v>1.3875888760338393</v>
      </c>
      <c r="AL21" s="40">
        <v>678012.96890802006</v>
      </c>
      <c r="AM21" s="41">
        <f>AL21/AL26*100</f>
        <v>1.4407081457013453</v>
      </c>
      <c r="AN21" s="40">
        <v>676889.00189592002</v>
      </c>
      <c r="AO21" s="41">
        <f>AN21/AN26*100</f>
        <v>1.4022240865303821</v>
      </c>
      <c r="AP21" s="56">
        <v>666027.01599569747</v>
      </c>
      <c r="AQ21" s="57">
        <f>AP21/AP26*100</f>
        <v>1.4050121176488639</v>
      </c>
      <c r="AR21" s="40">
        <v>678519.08900643175</v>
      </c>
      <c r="AS21" s="41">
        <f>AR21/AR26*100</f>
        <v>1.6411985250155421</v>
      </c>
      <c r="AT21" s="56">
        <v>648471.50714199408</v>
      </c>
      <c r="AU21" s="57">
        <f>AT21/AT26*100</f>
        <v>1.4216387908461974</v>
      </c>
      <c r="AV21" s="56">
        <v>591961.52419649099</v>
      </c>
      <c r="AW21" s="57">
        <f>AV21/AV26*100</f>
        <v>1.3226220958189105</v>
      </c>
    </row>
    <row r="22" spans="1:49" ht="20.25" customHeight="1" x14ac:dyDescent="0.15">
      <c r="A22" s="77" t="s">
        <v>37</v>
      </c>
      <c r="B22" s="77"/>
      <c r="C22" s="77"/>
      <c r="D22" s="35"/>
      <c r="E22" s="48"/>
      <c r="F22" s="35">
        <v>82161</v>
      </c>
      <c r="G22" s="37">
        <f>F22/F26*100</f>
        <v>0.15707275316431982</v>
      </c>
      <c r="H22" s="35">
        <v>121947</v>
      </c>
      <c r="I22" s="37">
        <f>H22/H26*100</f>
        <v>0.25045182044855208</v>
      </c>
      <c r="J22" s="35">
        <v>122634</v>
      </c>
      <c r="K22" s="38">
        <f>J22/J26*100</f>
        <v>0.24941129526025188</v>
      </c>
      <c r="L22" s="39">
        <v>122373</v>
      </c>
      <c r="M22" s="38">
        <f>L22/L26*100</f>
        <v>0.25126308088251237</v>
      </c>
      <c r="N22" s="39">
        <v>601641</v>
      </c>
      <c r="O22" s="38">
        <f>N22/N26*100</f>
        <v>1.2107663278402176</v>
      </c>
      <c r="P22" s="39">
        <v>317349</v>
      </c>
      <c r="Q22" s="38">
        <f>P22/P26*100</f>
        <v>0.62422379930611505</v>
      </c>
      <c r="R22" s="40">
        <v>786273</v>
      </c>
      <c r="S22" s="41">
        <f>R22/R26*100</f>
        <v>1.5526665272779878</v>
      </c>
      <c r="T22" s="40">
        <v>446816</v>
      </c>
      <c r="U22" s="41">
        <f>T22/T26*100</f>
        <v>0.90550648607606654</v>
      </c>
      <c r="V22" s="40">
        <v>463079</v>
      </c>
      <c r="W22" s="41">
        <f>V22/V26*100</f>
        <v>0.93596907115581374</v>
      </c>
      <c r="X22" s="40">
        <v>490886</v>
      </c>
      <c r="Y22" s="41">
        <f>X22/X26*100</f>
        <v>1.0027579797165833</v>
      </c>
      <c r="Z22" s="40">
        <v>507137</v>
      </c>
      <c r="AA22" s="41">
        <f>Z22/Z26*100</f>
        <v>0.99172559142161865</v>
      </c>
      <c r="AB22" s="40">
        <v>650090</v>
      </c>
      <c r="AC22" s="42">
        <f>AB22/AB26*100</f>
        <v>1.2528283985280495</v>
      </c>
      <c r="AD22" s="43">
        <v>650090</v>
      </c>
      <c r="AE22" s="41">
        <f>AD22/AD26*100</f>
        <v>1.2529401005769263</v>
      </c>
      <c r="AF22" s="40">
        <v>733814.121998991</v>
      </c>
      <c r="AG22" s="41">
        <f>AF22/AF26*100</f>
        <v>1.4497626481981483</v>
      </c>
      <c r="AH22" s="40">
        <v>798737.46778219799</v>
      </c>
      <c r="AI22" s="41">
        <f>AH22/AH26*100</f>
        <v>1.6100323354966011</v>
      </c>
      <c r="AJ22" s="40">
        <v>844063.46112207999</v>
      </c>
      <c r="AK22" s="41">
        <f>AJ22/AJ26*100</f>
        <v>1.7461940031262513</v>
      </c>
      <c r="AL22" s="40">
        <v>892505.03666279581</v>
      </c>
      <c r="AM22" s="41">
        <f>AL22/AL26*100</f>
        <v>1.8964818305326636</v>
      </c>
      <c r="AN22" s="40">
        <v>930728.0550289168</v>
      </c>
      <c r="AO22" s="41">
        <f>AN22/AN26*100</f>
        <v>1.9280698801659593</v>
      </c>
      <c r="AP22" s="56">
        <v>977592.98643342522</v>
      </c>
      <c r="AQ22" s="57">
        <f>AP22/AP26*100</f>
        <v>2.0622736902257683</v>
      </c>
      <c r="AR22" s="40">
        <v>1017431.8629591833</v>
      </c>
      <c r="AS22" s="41">
        <f>AR22/AR26*100</f>
        <v>2.4609590206777487</v>
      </c>
      <c r="AT22" s="56">
        <v>1057554.0259248598</v>
      </c>
      <c r="AU22" s="57">
        <f>AT22/AT26*100</f>
        <v>2.3184670569359915</v>
      </c>
      <c r="AV22" s="56">
        <v>911687.66251848103</v>
      </c>
      <c r="AW22" s="57">
        <f>AV22/AV26*100</f>
        <v>2.0369875365956842</v>
      </c>
    </row>
    <row r="23" spans="1:49" ht="20.25" customHeight="1" x14ac:dyDescent="0.15">
      <c r="A23" s="77" t="s">
        <v>38</v>
      </c>
      <c r="B23" s="77"/>
      <c r="C23" s="77"/>
      <c r="D23" s="35"/>
      <c r="E23" s="48"/>
      <c r="F23" s="35">
        <v>62066</v>
      </c>
      <c r="G23" s="37">
        <f>F23/F26*100</f>
        <v>0.11865577948049164</v>
      </c>
      <c r="H23" s="35">
        <v>84537</v>
      </c>
      <c r="I23" s="37">
        <f>H23/H26*100</f>
        <v>0.1736200607252269</v>
      </c>
      <c r="J23" s="35">
        <v>67907</v>
      </c>
      <c r="K23" s="38">
        <f>J23/J26*100</f>
        <v>0.13810829645316899</v>
      </c>
      <c r="L23" s="39">
        <v>73010</v>
      </c>
      <c r="M23" s="38">
        <f>L23/L26*100</f>
        <v>0.14990821124947684</v>
      </c>
      <c r="N23" s="39">
        <v>250320</v>
      </c>
      <c r="O23" s="38">
        <f>N23/N26*100</f>
        <v>0.50375394493554015</v>
      </c>
      <c r="P23" s="39">
        <v>355955</v>
      </c>
      <c r="Q23" s="38">
        <f>P23/P26*100</f>
        <v>0.70016159648213228</v>
      </c>
      <c r="R23" s="40">
        <v>232831</v>
      </c>
      <c r="S23" s="41">
        <f>R23/R26*100</f>
        <v>0.45977529460207989</v>
      </c>
      <c r="T23" s="40">
        <v>152242</v>
      </c>
      <c r="U23" s="41">
        <f>T23/T26*100</f>
        <v>0.30852995070273337</v>
      </c>
      <c r="V23" s="40">
        <v>113083</v>
      </c>
      <c r="W23" s="41">
        <f>V23/V26*100</f>
        <v>0.22856184468203672</v>
      </c>
      <c r="X23" s="40">
        <v>140067</v>
      </c>
      <c r="Y23" s="41">
        <f>X23/X26*100</f>
        <v>0.28612203636885691</v>
      </c>
      <c r="Z23" s="40">
        <v>28791</v>
      </c>
      <c r="AA23" s="41">
        <f>Z23/Z26*100</f>
        <v>5.6301889829808952E-2</v>
      </c>
      <c r="AB23" s="40">
        <v>86087</v>
      </c>
      <c r="AC23" s="42">
        <f>AB23/AB26*100</f>
        <v>0.16590354926869233</v>
      </c>
      <c r="AD23" s="43">
        <v>86087</v>
      </c>
      <c r="AE23" s="41">
        <f>AD23/AD26*100</f>
        <v>0.16591834121177967</v>
      </c>
      <c r="AF23" s="40">
        <v>98290.028516336431</v>
      </c>
      <c r="AG23" s="41">
        <f>AF23/AF26*100</f>
        <v>0.19418706694433355</v>
      </c>
      <c r="AH23" s="40">
        <v>90456.97371861311</v>
      </c>
      <c r="AI23" s="41">
        <f>AH23/AH26*100</f>
        <v>0.1823360722798176</v>
      </c>
      <c r="AJ23" s="40">
        <v>96080.010933287034</v>
      </c>
      <c r="AK23" s="41">
        <f>AJ23/AJ26*100</f>
        <v>0.19876981606214164</v>
      </c>
      <c r="AL23" s="40">
        <v>118040</v>
      </c>
      <c r="AM23" s="41">
        <f>AL23/AL26*100</f>
        <v>0.25082291536765206</v>
      </c>
      <c r="AN23" s="40">
        <v>108390.14235866044</v>
      </c>
      <c r="AO23" s="41">
        <f>AN23/AN26*100</f>
        <v>0.22453794925322282</v>
      </c>
      <c r="AP23" s="56">
        <v>108488.92418539379</v>
      </c>
      <c r="AQ23" s="57">
        <f>AP23/AP26*100</f>
        <v>0.22886196723310076</v>
      </c>
      <c r="AR23" s="40">
        <v>114965.07923910835</v>
      </c>
      <c r="AS23" s="41">
        <f>AR23/AR26*100</f>
        <v>0.27807694953992812</v>
      </c>
      <c r="AT23" s="56">
        <v>147761.20757473592</v>
      </c>
      <c r="AU23" s="57">
        <f>AT23/AT26*100</f>
        <v>0.32393568901173725</v>
      </c>
      <c r="AV23" s="56">
        <v>149204.719308078</v>
      </c>
      <c r="AW23" s="57">
        <f>AV23/AV26*100</f>
        <v>0.33336872497783893</v>
      </c>
    </row>
    <row r="24" spans="1:49" ht="20.25" customHeight="1" x14ac:dyDescent="0.15">
      <c r="A24" s="77" t="s">
        <v>39</v>
      </c>
      <c r="B24" s="77"/>
      <c r="C24" s="77"/>
      <c r="D24" s="50"/>
      <c r="E24" s="48"/>
      <c r="F24" s="35">
        <v>337875</v>
      </c>
      <c r="G24" s="37">
        <f>F24/F26*100</f>
        <v>0.64593854110094273</v>
      </c>
      <c r="H24" s="35">
        <v>144898</v>
      </c>
      <c r="I24" s="37">
        <f>H24/H26*100</f>
        <v>0.29758803315665244</v>
      </c>
      <c r="J24" s="35">
        <v>145486</v>
      </c>
      <c r="K24" s="38">
        <f>J24/J26*100</f>
        <v>0.2958873697525401</v>
      </c>
      <c r="L24" s="39">
        <v>28056</v>
      </c>
      <c r="M24" s="38">
        <f>L24/L26*100</f>
        <v>5.7606146758188218E-2</v>
      </c>
      <c r="N24" s="39">
        <v>167482</v>
      </c>
      <c r="O24" s="38">
        <f>N24/N26*100</f>
        <v>0.33704745208410886</v>
      </c>
      <c r="P24" s="39">
        <v>140140</v>
      </c>
      <c r="Q24" s="38">
        <f>P24/P26*100</f>
        <v>0.27565463648777522</v>
      </c>
      <c r="R24" s="40">
        <v>199482</v>
      </c>
      <c r="S24" s="41">
        <f>R24/R26*100</f>
        <v>0.39392046298736894</v>
      </c>
      <c r="T24" s="40">
        <v>90243</v>
      </c>
      <c r="U24" s="41">
        <f>T24/T26*100</f>
        <v>0.18288427859110343</v>
      </c>
      <c r="V24" s="40">
        <v>92750</v>
      </c>
      <c r="W24" s="41">
        <f>V24/V26*100</f>
        <v>0.1874650574733506</v>
      </c>
      <c r="X24" s="40">
        <v>112096</v>
      </c>
      <c r="Y24" s="41">
        <f>X24/X26*100</f>
        <v>0.22898424174718801</v>
      </c>
      <c r="Z24" s="40">
        <v>75685</v>
      </c>
      <c r="AA24" s="41">
        <f>Z24/Z26*100</f>
        <v>0.14800488110065962</v>
      </c>
      <c r="AB24" s="40">
        <v>118960</v>
      </c>
      <c r="AC24" s="42">
        <f>AB24/AB26*100</f>
        <v>0.2292551281959371</v>
      </c>
      <c r="AD24" s="43">
        <v>118960</v>
      </c>
      <c r="AE24" s="41">
        <f>AD24/AD26*100</f>
        <v>0.2292755685591705</v>
      </c>
      <c r="AF24" s="40">
        <v>166892.12440531957</v>
      </c>
      <c r="AG24" s="41">
        <f>AF24/AF26*100</f>
        <v>0.32972105740096891</v>
      </c>
      <c r="AH24" s="40">
        <v>278704.29806598899</v>
      </c>
      <c r="AI24" s="41">
        <f>AH24/AH26*100</f>
        <v>0.56179026279318622</v>
      </c>
      <c r="AJ24" s="40">
        <v>250901.40809499894</v>
      </c>
      <c r="AK24" s="41">
        <f>AJ24/AJ26*100</f>
        <v>0.51906349980958622</v>
      </c>
      <c r="AL24" s="40">
        <v>472508.98282180447</v>
      </c>
      <c r="AM24" s="41">
        <f>AL24/AL26*100</f>
        <v>1.0040332142389767</v>
      </c>
      <c r="AN24" s="40">
        <v>464755.93398741318</v>
      </c>
      <c r="AO24" s="41">
        <f>AN24/AN26*100</f>
        <v>0.96277523075383153</v>
      </c>
      <c r="AP24" s="56">
        <v>250690.86929651079</v>
      </c>
      <c r="AQ24" s="57">
        <f>AP24/AP26*100</f>
        <v>0.52884297586481177</v>
      </c>
      <c r="AR24" s="40">
        <v>104595.27700198037</v>
      </c>
      <c r="AS24" s="41">
        <f>AR24/AR26*100</f>
        <v>0.2529945245764707</v>
      </c>
      <c r="AT24" s="56">
        <v>148063.99918722975</v>
      </c>
      <c r="AU24" s="57">
        <f>AT24/AT26*100</f>
        <v>0.32459949659175152</v>
      </c>
      <c r="AV24" s="56">
        <v>133488.78283194799</v>
      </c>
      <c r="AW24" s="57">
        <f>AV24/AV26*100</f>
        <v>0.29825454273764945</v>
      </c>
    </row>
    <row r="25" spans="1:49" ht="20.25" customHeight="1" x14ac:dyDescent="0.15">
      <c r="A25" s="78" t="s">
        <v>40</v>
      </c>
      <c r="B25" s="79"/>
      <c r="C25" s="80"/>
      <c r="D25" s="50"/>
      <c r="E25" s="48"/>
      <c r="F25" s="35"/>
      <c r="G25" s="37"/>
      <c r="H25" s="35"/>
      <c r="I25" s="37"/>
      <c r="J25" s="35"/>
      <c r="K25" s="38"/>
      <c r="L25" s="39"/>
      <c r="M25" s="38"/>
      <c r="N25" s="39"/>
      <c r="O25" s="38"/>
      <c r="P25" s="39"/>
      <c r="Q25" s="38"/>
      <c r="R25" s="40"/>
      <c r="S25" s="41"/>
      <c r="T25" s="40"/>
      <c r="U25" s="41"/>
      <c r="V25" s="40"/>
      <c r="W25" s="41"/>
      <c r="X25" s="40"/>
      <c r="Y25" s="41"/>
      <c r="Z25" s="40"/>
      <c r="AA25" s="41"/>
      <c r="AB25" s="40">
        <v>2407</v>
      </c>
      <c r="AC25" s="42">
        <f>AB25/AB26*100</f>
        <v>4.6386776527204158E-3</v>
      </c>
      <c r="AD25" s="43">
        <v>2407</v>
      </c>
      <c r="AE25" s="41">
        <f>AD25/AD26*100</f>
        <v>4.6390912367343931E-3</v>
      </c>
      <c r="AF25" s="40">
        <v>29462.344423224058</v>
      </c>
      <c r="AG25" s="41">
        <f>AF25/AF26*100</f>
        <v>5.820739229817927E-2</v>
      </c>
      <c r="AH25" s="40">
        <v>30458.979247508607</v>
      </c>
      <c r="AI25" s="41">
        <f>AH25/AH26*100</f>
        <v>6.1396821199429623E-2</v>
      </c>
      <c r="AJ25" s="40">
        <v>33105.475981114781</v>
      </c>
      <c r="AK25" s="41">
        <f>AJ25/AJ26*100</f>
        <v>6.8488432791550161E-2</v>
      </c>
      <c r="AL25" s="40">
        <v>17659</v>
      </c>
      <c r="AM25" s="41">
        <f>AL25/AL26*100</f>
        <v>3.7523567116887216E-2</v>
      </c>
      <c r="AN25" s="40">
        <v>12545</v>
      </c>
      <c r="AO25" s="41">
        <f>AN25/AN26*100</f>
        <v>2.598786672002755E-2</v>
      </c>
      <c r="AP25" s="56">
        <v>15549.634126966434</v>
      </c>
      <c r="AQ25" s="57">
        <f>AP25/AP26*100</f>
        <v>3.280260987721749E-2</v>
      </c>
      <c r="AR25" s="40">
        <v>13232.855473669077</v>
      </c>
      <c r="AS25" s="41">
        <f>AR25/AR26*100</f>
        <v>3.2007563585176695E-2</v>
      </c>
      <c r="AT25" s="56">
        <v>3670.6732722957495</v>
      </c>
      <c r="AU25" s="57">
        <f>AT25/AT26*100</f>
        <v>8.0471870466859701E-3</v>
      </c>
      <c r="AV25" s="56">
        <v>1918.03247415223</v>
      </c>
      <c r="AW25" s="57">
        <f>AV25/AV26*100</f>
        <v>4.2854679351928566E-3</v>
      </c>
    </row>
    <row r="26" spans="1:49" ht="20.25" customHeight="1" x14ac:dyDescent="0.15">
      <c r="A26" s="77" t="s">
        <v>41</v>
      </c>
      <c r="B26" s="77"/>
      <c r="C26" s="77"/>
      <c r="D26" s="35">
        <v>49820565</v>
      </c>
      <c r="E26" s="36" t="s">
        <v>42</v>
      </c>
      <c r="F26" s="35">
        <v>52307608</v>
      </c>
      <c r="G26" s="37">
        <f>F26/F26*100</f>
        <v>100</v>
      </c>
      <c r="H26" s="35">
        <v>48690802</v>
      </c>
      <c r="I26" s="37">
        <f>H26/H26*100</f>
        <v>100</v>
      </c>
      <c r="J26" s="35">
        <v>49169385</v>
      </c>
      <c r="K26" s="38">
        <f>J26/J26*100</f>
        <v>100</v>
      </c>
      <c r="L26" s="39">
        <v>48703136</v>
      </c>
      <c r="M26" s="38">
        <f>L26/L26*100</f>
        <v>100</v>
      </c>
      <c r="N26" s="39">
        <f>N11+N16+N21+N22+N23+N24</f>
        <v>49690926</v>
      </c>
      <c r="O26" s="38">
        <f>N26/N26*100</f>
        <v>100</v>
      </c>
      <c r="P26" s="39">
        <v>50838978</v>
      </c>
      <c r="Q26" s="38">
        <f>P26/P26*100</f>
        <v>100</v>
      </c>
      <c r="R26" s="40">
        <v>50640172</v>
      </c>
      <c r="S26" s="41">
        <f>R26/R26*100</f>
        <v>100</v>
      </c>
      <c r="T26" s="40">
        <v>49344318</v>
      </c>
      <c r="U26" s="41">
        <f>T26/T26*100</f>
        <v>100</v>
      </c>
      <c r="V26" s="40">
        <v>49475887</v>
      </c>
      <c r="W26" s="41">
        <f>V26/V26*100</f>
        <v>100</v>
      </c>
      <c r="X26" s="40">
        <f>X11+X16+X21+X22+X23+X24</f>
        <v>48953587</v>
      </c>
      <c r="Y26" s="41">
        <f>X26/X26*100</f>
        <v>100</v>
      </c>
      <c r="Z26" s="40">
        <f>Z11+Z16+Z21+Z22+Z23+Z24</f>
        <v>51136827</v>
      </c>
      <c r="AA26" s="41">
        <f>Z26/Z26*100</f>
        <v>100</v>
      </c>
      <c r="AB26" s="40">
        <f>AB11+AB16+AB21+AB22+AB23+AB24+AB25</f>
        <v>51889788</v>
      </c>
      <c r="AC26" s="42">
        <f>AB26/AB26*100</f>
        <v>100</v>
      </c>
      <c r="AD26" s="43">
        <v>51885161.924393743</v>
      </c>
      <c r="AE26" s="41">
        <f>AD26/AD26*100</f>
        <v>100</v>
      </c>
      <c r="AF26" s="40">
        <v>50616155.886690773</v>
      </c>
      <c r="AG26" s="41">
        <f>AF26/AF26*100</f>
        <v>100</v>
      </c>
      <c r="AH26" s="40">
        <v>49610026.467936374</v>
      </c>
      <c r="AI26" s="41">
        <f>AH26/AH26*100</f>
        <v>100</v>
      </c>
      <c r="AJ26" s="40">
        <v>48337324.467437968</v>
      </c>
      <c r="AK26" s="41">
        <f>AJ26/AJ26*100</f>
        <v>100</v>
      </c>
      <c r="AL26" s="40">
        <v>47061090.820581101</v>
      </c>
      <c r="AM26" s="41">
        <f>AL26/AL26*100</f>
        <v>100</v>
      </c>
      <c r="AN26" s="40">
        <v>48272527.080232389</v>
      </c>
      <c r="AO26" s="41">
        <f>AN26/AN26*100</f>
        <v>100</v>
      </c>
      <c r="AP26" s="56">
        <v>47403649.237575382</v>
      </c>
      <c r="AQ26" s="57">
        <f>AP26/AP26*100</f>
        <v>100</v>
      </c>
      <c r="AR26" s="40">
        <v>41342901.462820061</v>
      </c>
      <c r="AS26" s="41">
        <f>AR26/AR26*100</f>
        <v>100</v>
      </c>
      <c r="AT26" s="56">
        <v>45614365.007303052</v>
      </c>
      <c r="AU26" s="57">
        <f>AT26/AT26*100</f>
        <v>100</v>
      </c>
      <c r="AV26" s="56">
        <v>44756663.756624602</v>
      </c>
      <c r="AW26" s="57">
        <f>AV26/AV26*100</f>
        <v>100</v>
      </c>
    </row>
    <row r="27" spans="1:49" ht="20.25" customHeight="1" x14ac:dyDescent="0.15">
      <c r="B27" s="65" t="s">
        <v>43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</row>
    <row r="28" spans="1:49" ht="18" customHeight="1" x14ac:dyDescent="0.15">
      <c r="R28" s="2"/>
      <c r="S28" s="2"/>
      <c r="T28" s="2"/>
      <c r="U28" s="2"/>
      <c r="V28" s="2"/>
      <c r="W28" s="2"/>
      <c r="AN28" s="51"/>
      <c r="AP28" s="51"/>
      <c r="AR28" s="51"/>
      <c r="AT28" s="51"/>
      <c r="AV28" s="51"/>
    </row>
    <row r="29" spans="1:49" ht="18" customHeight="1" x14ac:dyDescent="0.15">
      <c r="R29" s="2"/>
      <c r="S29" s="2"/>
      <c r="T29" s="2"/>
      <c r="U29" s="2"/>
      <c r="V29" s="2"/>
      <c r="W29" s="2"/>
    </row>
    <row r="30" spans="1:49" ht="18" customHeight="1" x14ac:dyDescent="0.15">
      <c r="R30" s="2"/>
      <c r="S30" s="2"/>
      <c r="T30" s="2"/>
      <c r="U30" s="2"/>
      <c r="V30" s="2"/>
      <c r="W30" s="2"/>
    </row>
  </sheetData>
  <mergeCells count="51">
    <mergeCell ref="L2:M2"/>
    <mergeCell ref="N2:O2"/>
    <mergeCell ref="P2:Q2"/>
    <mergeCell ref="R2:S2"/>
    <mergeCell ref="T2:U2"/>
    <mergeCell ref="AP2:AQ2"/>
    <mergeCell ref="X2:Y2"/>
    <mergeCell ref="A2:C3"/>
    <mergeCell ref="D2:E2"/>
    <mergeCell ref="F2:G2"/>
    <mergeCell ref="H2:I2"/>
    <mergeCell ref="AB2:AC2"/>
    <mergeCell ref="AD2:AE2"/>
    <mergeCell ref="AF2:AG2"/>
    <mergeCell ref="AH2:AI2"/>
    <mergeCell ref="AJ2:AK2"/>
    <mergeCell ref="V2:W2"/>
    <mergeCell ref="AL2:AM2"/>
    <mergeCell ref="AN2:AO2"/>
    <mergeCell ref="Z2:AA2"/>
    <mergeCell ref="J2:K2"/>
    <mergeCell ref="B13:C13"/>
    <mergeCell ref="B14:C14"/>
    <mergeCell ref="A24:C24"/>
    <mergeCell ref="B8:C8"/>
    <mergeCell ref="B9:C9"/>
    <mergeCell ref="B10:C10"/>
    <mergeCell ref="B11:C11"/>
    <mergeCell ref="A4:A11"/>
    <mergeCell ref="B15:C15"/>
    <mergeCell ref="B16:C16"/>
    <mergeCell ref="B4:C4"/>
    <mergeCell ref="B5:C5"/>
    <mergeCell ref="B6:C6"/>
    <mergeCell ref="B7:C7"/>
    <mergeCell ref="AV2:AW2"/>
    <mergeCell ref="AR2:AS2"/>
    <mergeCell ref="AT2:AU2"/>
    <mergeCell ref="B27:W27"/>
    <mergeCell ref="A17:A21"/>
    <mergeCell ref="B17:C17"/>
    <mergeCell ref="B18:C18"/>
    <mergeCell ref="B19:C19"/>
    <mergeCell ref="B20:C20"/>
    <mergeCell ref="B21:C21"/>
    <mergeCell ref="A22:C22"/>
    <mergeCell ref="A23:C23"/>
    <mergeCell ref="A25:C25"/>
    <mergeCell ref="A26:C26"/>
    <mergeCell ref="A12:A16"/>
    <mergeCell ref="B12:C12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scale="3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表1-1</vt:lpstr>
      <vt:lpstr>'表1-1'!Print_Area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企画部情報政策課</dc:creator>
  <cp:lastModifiedBy>水下 万里</cp:lastModifiedBy>
  <cp:lastPrinted>2022-06-03T04:46:19Z</cp:lastPrinted>
  <dcterms:created xsi:type="dcterms:W3CDTF">2021-10-07T05:10:49Z</dcterms:created>
  <dcterms:modified xsi:type="dcterms:W3CDTF">2025-07-24T01:21:24Z</dcterms:modified>
</cp:coreProperties>
</file>