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23040" windowHeight="9096" tabRatio="737" activeTab="2"/>
  </bookViews>
  <sheets>
    <sheet name="様式1" sheetId="2" r:id="rId1"/>
    <sheet name="別紙1-1" sheetId="3" r:id="rId2"/>
    <sheet name="別紙1-2" sheetId="4" r:id="rId3"/>
    <sheet name="別紙2" sheetId="13" r:id="rId4"/>
    <sheet name="添付1" sheetId="10" r:id="rId5"/>
    <sheet name="添付2" sheetId="6" r:id="rId6"/>
    <sheet name="添付3" sheetId="7" r:id="rId7"/>
    <sheet name="添付4" sheetId="8" r:id="rId8"/>
    <sheet name="集計用" sheetId="16" r:id="rId9"/>
  </sheets>
  <definedNames>
    <definedName name="_xlnm.Print_Area" localSheetId="4">添付1!$A$1:$H$24</definedName>
    <definedName name="_xlnm.Print_Area" localSheetId="5">添付2!$A$1:$M$33</definedName>
    <definedName name="_xlnm.Print_Area" localSheetId="6">添付3!$A$1:$H$38</definedName>
    <definedName name="_xlnm.Print_Area" localSheetId="7">添付4!$A$1:$I$35</definedName>
    <definedName name="_xlnm.Print_Area" localSheetId="1">'別紙1-1'!$A$1:$Z$33</definedName>
    <definedName name="_xlnm.Print_Area" localSheetId="2">'別紙1-2'!$A$1:$Z$14</definedName>
    <definedName name="_xlnm.Print_Area" localSheetId="3">別紙2!$A$1:$AB$24</definedName>
    <definedName name="_xlnm.Print_Area" localSheetId="0">様式1!$A$1:$Z$43</definedName>
  </definedNames>
  <calcPr calcId="162913"/>
</workbook>
</file>

<file path=xl/calcChain.xml><?xml version="1.0" encoding="utf-8"?>
<calcChain xmlns="http://schemas.openxmlformats.org/spreadsheetml/2006/main">
  <c r="M2" i="16" l="1"/>
  <c r="L2" i="16"/>
  <c r="A2" i="16" l="1"/>
  <c r="W2" i="16" l="1"/>
  <c r="V2" i="16"/>
  <c r="U2" i="16"/>
  <c r="T2" i="16"/>
  <c r="S2" i="16"/>
  <c r="R2" i="16"/>
  <c r="Q2" i="16"/>
  <c r="P2" i="16"/>
  <c r="O2" i="16"/>
  <c r="N2" i="16"/>
  <c r="J2" i="16"/>
  <c r="I2" i="16"/>
  <c r="H2" i="16"/>
  <c r="G2" i="16"/>
  <c r="K2" i="16"/>
  <c r="K7" i="6" l="1"/>
  <c r="K24" i="6" l="1"/>
  <c r="K25" i="6"/>
  <c r="K11" i="6"/>
  <c r="K10" i="6"/>
  <c r="K6" i="6"/>
  <c r="K8" i="6"/>
  <c r="D25" i="6" l="1"/>
  <c r="G21" i="6"/>
  <c r="D8" i="6"/>
  <c r="C4" i="8" l="1"/>
  <c r="K9" i="6"/>
  <c r="D11" i="6" l="1"/>
  <c r="G3" i="6"/>
  <c r="E4" i="8" l="1"/>
  <c r="E6" i="8" s="1"/>
  <c r="C4" i="7"/>
  <c r="M39" i="2" l="1"/>
  <c r="G14" i="8" l="1"/>
  <c r="G15" i="8"/>
  <c r="G16" i="8"/>
  <c r="G17" i="8"/>
  <c r="G18" i="8"/>
  <c r="G19" i="8"/>
  <c r="D3" i="10"/>
  <c r="C8" i="7"/>
  <c r="C33" i="7" l="1"/>
  <c r="C31" i="7"/>
</calcChain>
</file>

<file path=xl/sharedStrings.xml><?xml version="1.0" encoding="utf-8"?>
<sst xmlns="http://schemas.openxmlformats.org/spreadsheetml/2006/main" count="549" uniqueCount="351">
  <si>
    <t>茨城県知事　殿</t>
  </si>
  <si>
    <t>担当者連絡先</t>
  </si>
  <si>
    <t>（申請者名）</t>
  </si>
  <si>
    <t>（所属）</t>
  </si>
  <si>
    <t>（氏名）</t>
  </si>
  <si>
    <t>氏名又は名称　</t>
    <phoneticPr fontId="21"/>
  </si>
  <si>
    <t>申請者住所</t>
    <phoneticPr fontId="21"/>
  </si>
  <si>
    <t>（申請者）</t>
    <phoneticPr fontId="21"/>
  </si>
  <si>
    <t>日</t>
    <rPh sb="0" eb="1">
      <t>ニチ</t>
    </rPh>
    <phoneticPr fontId="21"/>
  </si>
  <si>
    <t>月</t>
    <rPh sb="0" eb="1">
      <t>ゲツ</t>
    </rPh>
    <phoneticPr fontId="21"/>
  </si>
  <si>
    <t>令和</t>
    <rPh sb="0" eb="2">
      <t>レイワ</t>
    </rPh>
    <phoneticPr fontId="21"/>
  </si>
  <si>
    <t>年</t>
    <rPh sb="0" eb="1">
      <t>ネン</t>
    </rPh>
    <phoneticPr fontId="21"/>
  </si>
  <si>
    <t>-</t>
    <phoneticPr fontId="21"/>
  </si>
  <si>
    <t>（E-mail）</t>
    <phoneticPr fontId="21"/>
  </si>
  <si>
    <t>＠</t>
    <phoneticPr fontId="21"/>
  </si>
  <si>
    <t>（電話）</t>
    <phoneticPr fontId="21"/>
  </si>
  <si>
    <t>（住所）</t>
    <phoneticPr fontId="21"/>
  </si>
  <si>
    <t>（FAX）</t>
    <phoneticPr fontId="21"/>
  </si>
  <si>
    <t>事業計画書</t>
  </si>
  <si>
    <t>※　該当する場合、□にチェック（又は■に反転）を入れてください。</t>
  </si>
  <si>
    <t>設置場所の名称</t>
  </si>
  <si>
    <t>土地所有者</t>
  </si>
  <si>
    <t>建物所有者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</si>
  <si>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</si>
  <si>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</si>
  <si>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</si>
  <si>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</si>
  <si>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</si>
  <si>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</si>
  <si>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設置工事に着手していない。</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</si>
  <si>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</si>
  <si>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</si>
  <si>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</si>
  <si>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</si>
  <si>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</si>
  <si>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</si>
  <si>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</si>
  <si>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</si>
  <si>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</si>
  <si>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</si>
  <si>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</si>
  <si>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</si>
  <si>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</si>
  <si>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　チェックリスト【交付申請書】</t>
    <rPh sb="9" eb="14">
      <t>コウフシンセイショ</t>
    </rPh>
    <phoneticPr fontId="21"/>
  </si>
  <si>
    <t>←</t>
    <phoneticPr fontId="21"/>
  </si>
  <si>
    <t>交付申請書提出時はこちらのチェックリストを使用してください。</t>
    <rPh sb="0" eb="5">
      <t>コウフシンセイショ</t>
    </rPh>
    <rPh sb="5" eb="8">
      <t>テイシュツジ</t>
    </rPh>
    <rPh sb="21" eb="23">
      <t>シヨウ</t>
    </rPh>
    <phoneticPr fontId="21"/>
  </si>
  <si>
    <t>申請者</t>
    <rPh sb="0" eb="3">
      <t>シンセイシャ</t>
    </rPh>
    <phoneticPr fontId="21"/>
  </si>
  <si>
    <t>番号</t>
  </si>
  <si>
    <t>様式</t>
  </si>
  <si>
    <t>形式</t>
  </si>
  <si>
    <t>チェック</t>
    <phoneticPr fontId="21"/>
  </si>
  <si>
    <t>備考</t>
  </si>
  <si>
    <t>01</t>
    <phoneticPr fontId="21"/>
  </si>
  <si>
    <t>チェックリスト</t>
  </si>
  <si>
    <t>添付1</t>
  </si>
  <si>
    <t>Excel</t>
  </si>
  <si>
    <t>【交付申請書】のもの</t>
    <phoneticPr fontId="21"/>
  </si>
  <si>
    <t>02</t>
    <phoneticPr fontId="21"/>
  </si>
  <si>
    <t>申請者の登記事項証明書（法人）、住民票等（個人）の原本又は写し</t>
  </si>
  <si>
    <t>PDF</t>
    <phoneticPr fontId="21"/>
  </si>
  <si>
    <t>03</t>
    <phoneticPr fontId="21"/>
  </si>
  <si>
    <t>土地又は建物の登記事項証明書の原本又は写し</t>
  </si>
  <si>
    <t>04</t>
  </si>
  <si>
    <t>設備装置の一覧表</t>
  </si>
  <si>
    <t>添付2</t>
    <phoneticPr fontId="21"/>
  </si>
  <si>
    <t>05</t>
  </si>
  <si>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</si>
  <si>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</si>
  <si>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</si>
  <si>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</si>
  <si>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</si>
  <si>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</si>
  <si>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</si>
  <si>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</si>
  <si>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</si>
  <si>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</si>
  <si>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</si>
  <si>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</si>
  <si>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</si>
  <si>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</si>
  <si>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納税証明書の原本又は写し</t>
  </si>
  <si>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</si>
  <si>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</si>
  <si>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</si>
  <si>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</si>
  <si>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</si>
  <si>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</si>
  <si>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</si>
  <si>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</si>
  <si>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</si>
  <si>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</si>
  <si>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</si>
  <si>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</si>
  <si>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</si>
  <si>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</si>
  <si>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</si>
  <si>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</si>
  <si>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</si>
  <si>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</si>
  <si>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</si>
  <si>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</si>
  <si>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</si>
  <si>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</si>
  <si>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</si>
  <si>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</si>
  <si>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</si>
  <si>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</si>
  <si>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</si>
  <si>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</si>
  <si>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</si>
  <si>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</si>
  <si>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</si>
  <si>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</si>
  <si>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</si>
  <si>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</si>
  <si>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</si>
  <si>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</si>
  <si>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</si>
  <si>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</si>
  <si>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</si>
  <si>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</si>
  <si>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</si>
  <si>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</si>
  <si>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</si>
  <si>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</si>
  <si>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</si>
  <si>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</si>
  <si>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</si>
  <si>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</si>
  <si>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</si>
  <si>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</si>
  <si>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</si>
  <si>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</si>
  <si>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</si>
  <si>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</si>
  <si>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</si>
  <si>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</si>
  <si>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※リストから該当する設備利用率を選択してください。</t>
    <rPh sb="6" eb="8">
      <t>ガイトウ</t>
    </rPh>
    <rPh sb="10" eb="15">
      <t>セツビリヨウリツ</t>
    </rPh>
    <rPh sb="16" eb="18">
      <t>センタク</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</si>
  <si>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</si>
  <si>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</si>
  <si>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</si>
  <si>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</si>
  <si>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</si>
  <si>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</si>
  <si>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</si>
  <si>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</si>
  <si>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</si>
  <si>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自家消費型太陽光発電設備</t>
    <rPh sb="0" eb="5">
      <t>ジカショウヒガタ</t>
    </rPh>
    <rPh sb="5" eb="12">
      <t>タイヨウコウハツデンセツビ</t>
    </rPh>
    <phoneticPr fontId="21"/>
  </si>
  <si>
    <t>補助金交付申請書</t>
    <phoneticPr fontId="21"/>
  </si>
  <si>
    <t>申請書・添付書類</t>
    <rPh sb="0" eb="3">
      <t>シンセイショ</t>
    </rPh>
    <phoneticPr fontId="21"/>
  </si>
  <si>
    <t>様式1</t>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</si>
  <si>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</si>
  <si>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</si>
  <si>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</si>
  <si>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</si>
  <si>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</si>
  <si>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所在地</t>
    <phoneticPr fontId="21"/>
  </si>
  <si>
    <t>別紙１</t>
    <rPh sb="0" eb="2">
      <t>ベッシ</t>
    </rPh>
    <phoneticPr fontId="21"/>
  </si>
  <si>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</si>
  <si>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</si>
  <si>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</si>
  <si>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</si>
  <si>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（法人にあっては、その代表者の氏名）</t>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</si>
  <si>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</si>
  <si>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</si>
  <si>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</si>
  <si>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</si>
  <si>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</si>
  <si>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</si>
  <si>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</si>
  <si>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</si>
  <si>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</si>
  <si>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</si>
  <si>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</si>
  <si>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</si>
  <si>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</si>
  <si>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</si>
  <si>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</si>
  <si>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</si>
  <si>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</si>
  <si>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</si>
  <si>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</si>
  <si>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</si>
  <si>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問合せの際に使用しますので、申請者の担当者に連絡が取れる連絡先を記入してください</t>
    <phoneticPr fontId="21"/>
  </si>
  <si>
    <t>※行政書士等の有資格者以外の者（設備業者等）は不可</t>
    <phoneticPr fontId="21"/>
  </si>
  <si>
    <t>交付決定通知書の送付先としても使用しますので、住所や所属は省略せず記入ください</t>
    <phoneticPr fontId="21"/>
  </si>
  <si>
    <t>太陽電池モジュール</t>
    <rPh sb="0" eb="4">
      <t>タイヨウデンチ</t>
    </rPh>
    <phoneticPr fontId="21"/>
  </si>
  <si>
    <t>パワーコンディショナー</t>
    <phoneticPr fontId="21"/>
  </si>
  <si>
    <t>氏名</t>
  </si>
  <si>
    <t>FAX</t>
  </si>
  <si>
    <t>E-mail</t>
  </si>
  <si>
    <t>kWh</t>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</si>
  <si>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</si>
  <si>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</si>
  <si>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</si>
  <si>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</si>
  <si>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</si>
  <si>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</si>
  <si>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</si>
  <si>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</si>
  <si>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</si>
  <si>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</si>
  <si>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</si>
  <si>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</si>
  <si>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</si>
  <si>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</si>
  <si>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</si>
  <si>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</si>
  <si>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</si>
  <si>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</si>
  <si>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</si>
  <si>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申請者の氏名又は名称を入力すると自動入力されます。相違する場合は適宜修正願います。</t>
    <rPh sb="0" eb="3">
      <t>シンセイシャ</t>
    </rPh>
    <rPh sb="4" eb="7">
      <t>シメイマタ</t>
    </rPh>
    <rPh sb="8" eb="10">
      <t>メイショウ</t>
    </rPh>
    <rPh sb="11" eb="13">
      <t>ニュウリョク</t>
    </rPh>
    <rPh sb="16" eb="20">
      <t>ジドウニュウリョク</t>
    </rPh>
    <rPh sb="25" eb="27">
      <t>ソウイ</t>
    </rPh>
    <rPh sb="29" eb="31">
      <t>バアイ</t>
    </rPh>
    <rPh sb="32" eb="34">
      <t>テキギ</t>
    </rPh>
    <rPh sb="34" eb="37">
      <t>シュウセイネガ</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</si>
  <si>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</si>
  <si>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</si>
  <si>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t>
    <phoneticPr fontId="21"/>
  </si>
  <si>
    <t>役職と氏名を分けて記載願います。</t>
    <rPh sb="0" eb="2">
      <t>ヤクショク</t>
    </rPh>
    <rPh sb="3" eb="5">
      <t>シメイ</t>
    </rPh>
    <rPh sb="6" eb="7">
      <t>ワ</t>
    </rPh>
    <rPh sb="9" eb="12">
      <t>キサイネガ</t>
    </rPh>
    <phoneticPr fontId="21"/>
  </si>
  <si>
    <t>〒</t>
    <phoneticPr fontId="21"/>
  </si>
  <si>
    <t>【補助対象設備に蓄電池を含む場合】に添付</t>
    <rPh sb="1" eb="7">
      <t>ホジョタイショウセツビ</t>
    </rPh>
    <rPh sb="8" eb="11">
      <t>チクデンチ</t>
    </rPh>
    <rPh sb="12" eb="13">
      <t>フク</t>
    </rPh>
    <rPh sb="14" eb="16">
      <t>バアイ</t>
    </rPh>
    <phoneticPr fontId="21"/>
  </si>
  <si>
    <t>画像ﾃﾞｰﾀ</t>
    <phoneticPr fontId="21"/>
  </si>
  <si>
    <t>受付番号
（内部用）</t>
  </si>
  <si>
    <t>管理番号</t>
  </si>
  <si>
    <t>受付日</t>
  </si>
  <si>
    <t>受信時刻
（最終）</t>
  </si>
  <si>
    <t>受付方法</t>
  </si>
  <si>
    <t>申請者</t>
  </si>
  <si>
    <t>住所</t>
  </si>
  <si>
    <t>代表者職</t>
  </si>
  <si>
    <t>区分</t>
  </si>
  <si>
    <t>導入設備の仕様
発電出力（kW)</t>
  </si>
  <si>
    <t>導入設備の仕様
蓄電容量(kWh）</t>
  </si>
  <si>
    <t>パネルの設置場所事業所名</t>
  </si>
  <si>
    <t>パネルの設置場所住所</t>
  </si>
  <si>
    <t>電話</t>
  </si>
  <si>
    <t>事務担当者
所属</t>
  </si>
  <si>
    <t>事務担当者
氏名</t>
  </si>
  <si>
    <t>郵便番号</t>
  </si>
  <si>
    <t>事務担当者住所</t>
  </si>
  <si>
    <t>-</t>
  </si>
  <si>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セツゾクバコ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</si>
  <si>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例えば、直近の消費電力量が記載された書類がR６年7月の場合は、R５年8月からR６年7月について記入してください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</si>
  <si>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様式１（第10条関係）</t>
    <phoneticPr fontId="21"/>
  </si>
  <si>
    <t>年</t>
    <rPh sb="0" eb="1">
      <t>ネン</t>
    </rPh>
    <phoneticPr fontId="21"/>
  </si>
  <si>
    <t>記</t>
    <rPh sb="0" eb="1">
      <t>キ</t>
    </rPh>
    <phoneticPr fontId="21"/>
  </si>
  <si>
    <t>借入資金名</t>
    <rPh sb="0" eb="5">
      <t>カリイレシキンメイ</t>
    </rPh>
    <phoneticPr fontId="21"/>
  </si>
  <si>
    <t>借入金</t>
    <rPh sb="0" eb="3">
      <t>カリイレキン</t>
    </rPh>
    <phoneticPr fontId="21"/>
  </si>
  <si>
    <t>融資実行日</t>
    <rPh sb="0" eb="5">
      <t>ユウシジッコウビ</t>
    </rPh>
    <phoneticPr fontId="21"/>
  </si>
  <si>
    <t>借入期間</t>
    <rPh sb="0" eb="4">
      <t>カリイレキカン</t>
    </rPh>
    <phoneticPr fontId="21"/>
  </si>
  <si>
    <t>融資の返済口座（利子補給金の支払先は返済口座と同一の口座になります。）</t>
    <rPh sb="0" eb="2">
      <t>ユウシ</t>
    </rPh>
    <rPh sb="3" eb="7">
      <t>ヘンサイコウザ</t>
    </rPh>
    <rPh sb="8" eb="13">
      <t>リシホキュウキン</t>
    </rPh>
    <rPh sb="14" eb="17">
      <t>シハライサキ</t>
    </rPh>
    <rPh sb="18" eb="22">
      <t>ヘンサイコウザ</t>
    </rPh>
    <rPh sb="23" eb="25">
      <t>ドウイツ</t>
    </rPh>
    <rPh sb="26" eb="28">
      <t>コウザ</t>
    </rPh>
    <phoneticPr fontId="21"/>
  </si>
  <si>
    <t>金融機関名</t>
    <rPh sb="0" eb="5">
      <t>キンユウキカンメイ</t>
    </rPh>
    <phoneticPr fontId="21"/>
  </si>
  <si>
    <t>本・支店名</t>
    <rPh sb="0" eb="1">
      <t>ホン</t>
    </rPh>
    <rPh sb="2" eb="5">
      <t>シテンメイ</t>
    </rPh>
    <phoneticPr fontId="21"/>
  </si>
  <si>
    <r>
      <t xml:space="preserve">預金種別
</t>
    </r>
    <r>
      <rPr>
        <sz val="8"/>
        <color theme="1"/>
        <rFont val="ＭＳ 明朝"/>
        <family val="1"/>
        <charset val="128"/>
      </rPr>
      <t>（該当する項目に〇をつけてください。）</t>
    </r>
    <rPh sb="0" eb="4">
      <t>ヨキンシュベツ</t>
    </rPh>
    <rPh sb="6" eb="8">
      <t>ガイトウ</t>
    </rPh>
    <rPh sb="10" eb="12">
      <t>コウモク</t>
    </rPh>
    <phoneticPr fontId="21"/>
  </si>
  <si>
    <t>口座番号</t>
    <rPh sb="0" eb="4">
      <t>コウザバンゴウ</t>
    </rPh>
    <phoneticPr fontId="21"/>
  </si>
  <si>
    <t>（フリガナ）</t>
    <phoneticPr fontId="21"/>
  </si>
  <si>
    <t>口座名義</t>
    <rPh sb="0" eb="4">
      <t>コウザメイギ</t>
    </rPh>
    <phoneticPr fontId="21"/>
  </si>
  <si>
    <t>※上記記載内容に漏れや誤りがある場合、利子補給金の支払ができないことがあります。</t>
    <rPh sb="1" eb="3">
      <t>ジョウキ</t>
    </rPh>
    <rPh sb="3" eb="5">
      <t>キサイ</t>
    </rPh>
    <rPh sb="5" eb="7">
      <t>ナイヨウ</t>
    </rPh>
    <rPh sb="8" eb="9">
      <t>モ</t>
    </rPh>
    <rPh sb="11" eb="12">
      <t>アヤマ</t>
    </rPh>
    <rPh sb="16" eb="18">
      <t>バアイ</t>
    </rPh>
    <rPh sb="19" eb="21">
      <t>リシ</t>
    </rPh>
    <rPh sb="21" eb="23">
      <t>ホキュウ</t>
    </rPh>
    <rPh sb="23" eb="24">
      <t>キン</t>
    </rPh>
    <rPh sb="25" eb="27">
      <t>シハライ</t>
    </rPh>
    <phoneticPr fontId="21"/>
  </si>
  <si>
    <t>円</t>
    <rPh sb="0" eb="1">
      <t>エン</t>
    </rPh>
    <phoneticPr fontId="21"/>
  </si>
  <si>
    <t>令和</t>
    <rPh sb="0" eb="2">
      <t>レイワ</t>
    </rPh>
    <phoneticPr fontId="21"/>
  </si>
  <si>
    <t>月</t>
    <rPh sb="0" eb="1">
      <t>ガツ</t>
    </rPh>
    <phoneticPr fontId="21"/>
  </si>
  <si>
    <t>日</t>
    <rPh sb="0" eb="1">
      <t>ニチ</t>
    </rPh>
    <phoneticPr fontId="21"/>
  </si>
  <si>
    <t>日から令和　</t>
    <rPh sb="0" eb="1">
      <t>ニチ</t>
    </rPh>
    <rPh sb="3" eb="5">
      <t>レイワ</t>
    </rPh>
    <phoneticPr fontId="21"/>
  </si>
  <si>
    <t>日まで</t>
    <rPh sb="0" eb="1">
      <t>ニチ</t>
    </rPh>
    <phoneticPr fontId="21"/>
  </si>
  <si>
    <t>普通　　　　　　当座</t>
    <rPh sb="0" eb="2">
      <t>フツウ</t>
    </rPh>
    <rPh sb="8" eb="10">
      <t>トウザ</t>
    </rPh>
    <phoneticPr fontId="21"/>
  </si>
  <si>
    <t>１　交付対象事業</t>
    <rPh sb="2" eb="4">
      <t>コウフ</t>
    </rPh>
    <phoneticPr fontId="21"/>
  </si>
  <si>
    <t>交付対象設備</t>
    <rPh sb="0" eb="2">
      <t>コウフ</t>
    </rPh>
    <phoneticPr fontId="21"/>
  </si>
  <si>
    <t>要綱第４条の該当</t>
    <phoneticPr fontId="21"/>
  </si>
  <si>
    <t>国の補助金又は助成金、その他本補助金と併せて受給することができない補助金等を受給していない。</t>
    <phoneticPr fontId="21"/>
  </si>
  <si>
    <t>２　交付対象設備の設置場所</t>
    <rPh sb="2" eb="4">
      <t>コウフ</t>
    </rPh>
    <phoneticPr fontId="21"/>
  </si>
  <si>
    <t>３　交付対象設備</t>
    <rPh sb="2" eb="4">
      <t>コウフ</t>
    </rPh>
    <phoneticPr fontId="21"/>
  </si>
  <si>
    <t>４　自家消費の見込み</t>
    <phoneticPr fontId="21"/>
  </si>
  <si>
    <t>要綱第５条
第３項の該当</t>
    <rPh sb="6" eb="7">
      <t>ダイ</t>
    </rPh>
    <rPh sb="8" eb="9">
      <t>コウ</t>
    </rPh>
    <phoneticPr fontId="21"/>
  </si>
  <si>
    <t>５　交付対象者</t>
    <rPh sb="2" eb="4">
      <t>コウフ</t>
    </rPh>
    <phoneticPr fontId="21"/>
  </si>
  <si>
    <t>交付対象設備の図面</t>
    <rPh sb="0" eb="2">
      <t>コウフ</t>
    </rPh>
    <phoneticPr fontId="21"/>
  </si>
  <si>
    <t>融資認定書の写し</t>
    <rPh sb="0" eb="5">
      <t>ユウシニンテイショ</t>
    </rPh>
    <rPh sb="6" eb="7">
      <t>ウツ</t>
    </rPh>
    <phoneticPr fontId="21"/>
  </si>
  <si>
    <t>返済予定表の写し</t>
    <rPh sb="0" eb="5">
      <t>ヘンサイヨテイヒョウ</t>
    </rPh>
    <rPh sb="6" eb="7">
      <t>ウツ</t>
    </rPh>
    <phoneticPr fontId="21"/>
  </si>
  <si>
    <t>※　「設備装置の一覧表」「補助対象設備の図面」「仕様書」と突合できるように、適宜付番してください。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1">
      <t>トツゴウ</t>
    </rPh>
    <rPh sb="38" eb="40">
      <t>テキギ</t>
    </rPh>
    <rPh sb="40" eb="42">
      <t>フバン</t>
    </rPh>
    <phoneticPr fontId="21"/>
  </si>
  <si>
    <t>補足説明</t>
    <rPh sb="0" eb="4">
      <t>ホソクセツメイ</t>
    </rPh>
    <phoneticPr fontId="21"/>
  </si>
  <si>
    <t>融資額
(千円)</t>
    <rPh sb="0" eb="3">
      <t>ユウシガク</t>
    </rPh>
    <phoneticPr fontId="21"/>
  </si>
  <si>
    <t>○</t>
    <phoneticPr fontId="21"/>
  </si>
  <si>
    <t>代表取締役　</t>
    <rPh sb="0" eb="5">
      <t>ダイヒョウトリシマリヤク</t>
    </rPh>
    <phoneticPr fontId="21"/>
  </si>
  <si>
    <t>茨城　一郎</t>
    <phoneticPr fontId="21"/>
  </si>
  <si>
    <t>（活用した茨城県中小企業資金融資制度名を入力）</t>
    <rPh sb="1" eb="3">
      <t>カツヨウ</t>
    </rPh>
    <rPh sb="5" eb="8">
      <t>イバラキケン</t>
    </rPh>
    <rPh sb="8" eb="12">
      <t>チュウショウキギョウ</t>
    </rPh>
    <rPh sb="12" eb="19">
      <t>シキンユウシセイドメイ</t>
    </rPh>
    <rPh sb="20" eb="22">
      <t>ニュウリョク</t>
    </rPh>
    <phoneticPr fontId="21"/>
  </si>
  <si>
    <t>○○銀行</t>
    <rPh sb="2" eb="4">
      <t>ギンコウ</t>
    </rPh>
    <phoneticPr fontId="21"/>
  </si>
  <si>
    <t>○○支店</t>
    <rPh sb="0" eb="4">
      <t>マルマルシテン</t>
    </rPh>
    <phoneticPr fontId="21"/>
  </si>
  <si>
    <t>●●●</t>
    <phoneticPr fontId="21"/>
  </si>
  <si>
    <t>●●●●</t>
    <phoneticPr fontId="21"/>
  </si>
  <si>
    <t>茨城県つくば市□□□―□□□</t>
    <rPh sb="0" eb="3">
      <t>イバラキケン</t>
    </rPh>
    <rPh sb="6" eb="7">
      <t>シ</t>
    </rPh>
    <phoneticPr fontId="21"/>
  </si>
  <si>
    <t>常陸　二郎</t>
    <rPh sb="0" eb="2">
      <t>ヒタチ</t>
    </rPh>
    <rPh sb="3" eb="5">
      <t>ジロウ</t>
    </rPh>
    <phoneticPr fontId="21"/>
  </si>
  <si>
    <t>029-●●●-●●●●</t>
    <phoneticPr fontId="21"/>
  </si>
  <si>
    <t>●●●●●●</t>
    <phoneticPr fontId="21"/>
  </si>
  <si>
    <t>■</t>
  </si>
  <si>
    <t>業種</t>
    <rPh sb="0" eb="2">
      <t>ギョウシュ</t>
    </rPh>
    <phoneticPr fontId="21"/>
  </si>
  <si>
    <t>いばレジ株式会社</t>
    <rPh sb="4" eb="8">
      <t>カブシキガイシャ</t>
    </rPh>
    <phoneticPr fontId="21"/>
  </si>
  <si>
    <t>いばレジ株式会社</t>
    <rPh sb="4" eb="8">
      <t>カブシキガイシャ</t>
    </rPh>
    <phoneticPr fontId="21"/>
  </si>
  <si>
    <t>イバレジカブシキガイシャ</t>
    <phoneticPr fontId="21"/>
  </si>
  <si>
    <t>●●ストア　つくば店</t>
    <rPh sb="9" eb="10">
      <t>テン</t>
    </rPh>
    <phoneticPr fontId="21"/>
  </si>
  <si>
    <t>いばレジ株式会社　●●ストア　つくば店</t>
    <rPh sb="18" eb="19">
      <t>テン</t>
    </rPh>
    <phoneticPr fontId="21"/>
  </si>
  <si>
    <t>茨城県つくば市●●123-45</t>
    <rPh sb="0" eb="3">
      <t>イバラキケン</t>
    </rPh>
    <rPh sb="6" eb="7">
      <t>シ</t>
    </rPh>
    <phoneticPr fontId="21"/>
  </si>
  <si>
    <t>生活必需品販売事業者</t>
  </si>
  <si>
    <t>□</t>
  </si>
  <si>
    <t>実施設計</t>
    <rPh sb="0" eb="4">
      <t>ジッシセッケイ</t>
    </rPh>
    <phoneticPr fontId="21"/>
  </si>
  <si>
    <t>基礎工事</t>
    <rPh sb="0" eb="4">
      <t>キソコウジ</t>
    </rPh>
    <phoneticPr fontId="21"/>
  </si>
  <si>
    <t>電気工事</t>
    <rPh sb="0" eb="4">
      <t>デンキコウジ</t>
    </rPh>
    <phoneticPr fontId="21"/>
  </si>
  <si>
    <t>設置工事</t>
    <rPh sb="0" eb="4">
      <t>セッチコウジ</t>
    </rPh>
    <phoneticPr fontId="21"/>
  </si>
  <si>
    <t>完了確認</t>
    <rPh sb="0" eb="4">
      <t>カンリョウカクニン</t>
    </rPh>
    <phoneticPr fontId="21"/>
  </si>
  <si>
    <t>支払日</t>
    <rPh sb="0" eb="3">
      <t>シハライビ</t>
    </rPh>
    <phoneticPr fontId="21"/>
  </si>
  <si>
    <t>✔</t>
  </si>
  <si>
    <t>ダウントランス</t>
    <phoneticPr fontId="21"/>
  </si>
  <si>
    <t>計測装置</t>
    <rPh sb="0" eb="4">
      <t>ケイソクソウチ</t>
    </rPh>
    <phoneticPr fontId="21"/>
  </si>
  <si>
    <t>架台</t>
    <rPh sb="0" eb="2">
      <t>カダイ</t>
    </rPh>
    <phoneticPr fontId="21"/>
  </si>
  <si>
    <t>●●●社</t>
    <phoneticPr fontId="21"/>
  </si>
  <si>
    <t>12345-ABCDE</t>
  </si>
  <si>
    <t>□□□社</t>
    <rPh sb="3" eb="4">
      <t>シャ</t>
    </rPh>
    <phoneticPr fontId="21"/>
  </si>
  <si>
    <t>ABCDE-12345</t>
  </si>
  <si>
    <t>△△△社</t>
    <rPh sb="3" eb="4">
      <t>シャ</t>
    </rPh>
    <phoneticPr fontId="21"/>
  </si>
  <si>
    <t>FGHIJ-67890</t>
  </si>
  <si>
    <t>○○○社</t>
    <rPh sb="3" eb="4">
      <t>シャ</t>
    </rPh>
    <phoneticPr fontId="21"/>
  </si>
  <si>
    <t>KLMN-XX</t>
    <phoneticPr fontId="21"/>
  </si>
  <si>
    <t>■■■社</t>
    <rPh sb="3" eb="4">
      <t>シャ</t>
    </rPh>
    <phoneticPr fontId="21"/>
  </si>
  <si>
    <t>OPQR-YY</t>
    <phoneticPr fontId="21"/>
  </si>
  <si>
    <t>▽▽▽社</t>
    <rPh sb="3" eb="4">
      <t>シャ</t>
    </rPh>
    <phoneticPr fontId="21"/>
  </si>
  <si>
    <t>STUV-ZZ</t>
    <phoneticPr fontId="21"/>
  </si>
  <si>
    <t>陸屋根用</t>
    <rPh sb="0" eb="4">
      <t>リクヤネヨウ</t>
    </rPh>
    <phoneticPr fontId="21"/>
  </si>
  <si>
    <t>kV</t>
    <phoneticPr fontId="21"/>
  </si>
  <si>
    <t>蓄電池とのハイブリッド型</t>
    <rPh sb="0" eb="3">
      <t>チクデンチ</t>
    </rPh>
    <rPh sb="11" eb="12">
      <t>ガタ</t>
    </rPh>
    <phoneticPr fontId="21"/>
  </si>
  <si>
    <t>×××社</t>
    <rPh sb="3" eb="4">
      <t>シャ</t>
    </rPh>
    <phoneticPr fontId="21"/>
  </si>
  <si>
    <t>67890-FGHIJ</t>
  </si>
  <si>
    <t>照明</t>
    <rPh sb="0" eb="2">
      <t>ショウメイ</t>
    </rPh>
    <phoneticPr fontId="21"/>
  </si>
  <si>
    <t>●</t>
    <phoneticPr fontId="21"/>
  </si>
  <si>
    <t>空調</t>
    <rPh sb="0" eb="2">
      <t>クウチョウ</t>
    </rPh>
    <phoneticPr fontId="21"/>
  </si>
  <si>
    <t>パソコン</t>
    <phoneticPr fontId="21"/>
  </si>
  <si>
    <t>コンセント</t>
    <phoneticPr fontId="21"/>
  </si>
  <si>
    <t>・上記の負荷について、日没後に●●工場の××室で△△業務に使用します。△△業務に使用する負荷の稼働時間としては□時間を予定しており、所要の消費電力量○○○○○kWｈになります。補助対象設備である蓄電池の蓄電容量は○○○○○kWhであり、消費電力量に見合った容量となっています。</t>
    <phoneticPr fontId="21"/>
  </si>
  <si>
    <t>茨城県つくば市●●●―●●●</t>
    <rPh sb="0" eb="3">
      <t>イバラキケン</t>
    </rPh>
    <rPh sb="6" eb="7">
      <t>シ</t>
    </rPh>
    <phoneticPr fontId="21"/>
  </si>
  <si>
    <t>業種</t>
    <rPh sb="0" eb="2">
      <t>ギョウシュ</t>
    </rPh>
    <phoneticPr fontId="21"/>
  </si>
  <si>
    <t>年から、令和</t>
    <rPh sb="0" eb="1">
      <t>ネン</t>
    </rPh>
    <rPh sb="4" eb="6">
      <t>レイワ</t>
    </rPh>
    <phoneticPr fontId="21"/>
  </si>
  <si>
    <t>□□□社</t>
  </si>
  <si>
    <t>△△△社</t>
  </si>
  <si>
    <t>×××社</t>
  </si>
  <si>
    <t>以下の事業を実施しているため、要件を満たしている。</t>
    <rPh sb="0" eb="2">
      <t>イカ</t>
    </rPh>
    <rPh sb="3" eb="5">
      <t>ジギョウ</t>
    </rPh>
    <rPh sb="6" eb="8">
      <t>ジッシ</t>
    </rPh>
    <rPh sb="15" eb="17">
      <t>ヨウケン</t>
    </rPh>
    <rPh sb="18" eb="19">
      <t>ミ</t>
    </rPh>
    <phoneticPr fontId="21"/>
  </si>
  <si>
    <t>要綱第５条
第２項の該当</t>
    <rPh sb="0" eb="3">
      <t>ヨウコウダイ</t>
    </rPh>
    <rPh sb="4" eb="5">
      <t>ジョウ</t>
    </rPh>
    <rPh sb="6" eb="7">
      <t>ダイ</t>
    </rPh>
    <rPh sb="8" eb="9">
      <t>コウ</t>
    </rPh>
    <rPh sb="10" eb="12">
      <t>ガイトウ</t>
    </rPh>
    <phoneticPr fontId="21"/>
  </si>
  <si>
    <t>食料品等の生活必需品を販売するコンビニエンスストアを経営している。</t>
    <rPh sb="0" eb="3">
      <t>ショクリョウヒン</t>
    </rPh>
    <rPh sb="3" eb="4">
      <t>トウ</t>
    </rPh>
    <rPh sb="5" eb="10">
      <t>セイカツヒツジュヒン</t>
    </rPh>
    <rPh sb="11" eb="13">
      <t>ハンバイ</t>
    </rPh>
    <rPh sb="26" eb="28">
      <t>ケイエイ</t>
    </rPh>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</si>
  <si>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破産法（平成16年法律第75号）第18条又は第19条に基づく破産手続開始の申立て
　イ　会社更生法（平成14年法律第154号）第17条に基づく更生手続開始の申立て
　ウ　民事再生法（平成11年法律第225号）第21条に基づく再生手続開始の申立て
（４）債務不履行により、所有する資産に対し、仮差押命令、差押命令、保全差押又は競売
　　開始決定がなされていないこと。
（５）県税その他の租税を滞納していないこと。
（６）茨城県が措置する指名停止期間中の者でないこと。
（７）地方自治法施行令（昭和22年政令第16号）第167条の４の規定に該当する者でないこ
　　と。
（８）この要綱又は茨城県環境保全施設資金融資制度要項（いばらきエネルギーシフト促進
　　事業補助金活用者向け利子補給編）による利子補給の交付を受けていないこと。
（９）令和４年度いばらきエネルギーシフト促進事業補助金交付要綱又は令和５年度いばら
　　きエネルギーシフト促進事業補助金交付要綱による補助金の交付を受けていないこと。
（10）関係法令や基準等を遵守すること。
（11）次に掲げる者でないこと。
　ア　医療施設（医療法（昭和二十三年法律第二百五号）第一条の五第一項、第二項、同法
　　第一条の六第一項、第二項、同法第二条第一項で規定された者をいう。）
　イ　社会福祉施設（社会福祉法（昭和二十六年法律第四十五号）第二条第二項で示す第一
    種社会福祉事業を実施する者で、かつ、同法第二条第四項各号に該当しない者をいう。）
　ウ　薬局（医薬品、医療機器等の品質、有効性及び安全性の確保等に関する法律（昭和三
　　十五年法律第百四十五号）第二条第十二項で示す者をいう。）</t>
    <phoneticPr fontId="21"/>
  </si>
  <si>
    <t>令和６年度茨城県中小事業者災害対応再生可能エネルギー導入利子補給事業交付申請書</t>
  </si>
  <si>
    <t>　令和６年度茨城県環境政策課中小事業者災害対応再生可能エネルギー導入利子補給金を受けた</t>
    <rPh sb="1" eb="3">
      <t>レイワ</t>
    </rPh>
    <rPh sb="4" eb="6">
      <t>ネンド</t>
    </rPh>
    <rPh sb="6" eb="14">
      <t>イバラキケン</t>
    </rPh>
    <rPh sb="14" eb="16">
      <t>チュウショウ</t>
    </rPh>
    <phoneticPr fontId="21"/>
  </si>
  <si>
    <t>く、令和６年度茨城県中小事業者災害対応再生可能エネルギー導入利子補給事業交付要綱（以</t>
    <rPh sb="12" eb="15">
      <t>ジギョウシャ</t>
    </rPh>
    <rPh sb="34" eb="36">
      <t>ジギョウ</t>
    </rPh>
    <rPh sb="41" eb="42">
      <t>イ</t>
    </rPh>
    <phoneticPr fontId="21"/>
  </si>
  <si>
    <t>下「要綱」という。）第10条の規定に基づき、令和</t>
    <phoneticPr fontId="21"/>
  </si>
  <si>
    <t>年分までの利</t>
    <phoneticPr fontId="21"/>
  </si>
  <si>
    <t>子補給を、下記により申請します。</t>
    <rPh sb="10" eb="12">
      <t>シンセイ</t>
    </rPh>
    <phoneticPr fontId="21"/>
  </si>
  <si>
    <t>　申請に当たっては、茨城県と融資を受けた金融機関の間で、利子補給金の交付のために必要</t>
    <rPh sb="1" eb="3">
      <t>シンセイ</t>
    </rPh>
    <rPh sb="4" eb="5">
      <t>ア</t>
    </rPh>
    <rPh sb="10" eb="13">
      <t>イバラキケン</t>
    </rPh>
    <rPh sb="14" eb="16">
      <t>ユウシ</t>
    </rPh>
    <rPh sb="17" eb="18">
      <t>ウ</t>
    </rPh>
    <rPh sb="20" eb="24">
      <t>キンユウキカン</t>
    </rPh>
    <rPh sb="25" eb="26">
      <t>アイダ</t>
    </rPh>
    <rPh sb="28" eb="30">
      <t>リシ</t>
    </rPh>
    <rPh sb="30" eb="32">
      <t>ホキュウ</t>
    </rPh>
    <rPh sb="32" eb="33">
      <t>キン</t>
    </rPh>
    <rPh sb="34" eb="36">
      <t>コウフ</t>
    </rPh>
    <rPh sb="40" eb="42">
      <t>ヒツヨウ</t>
    </rPh>
    <phoneticPr fontId="21"/>
  </si>
  <si>
    <t>な情報の交換をすることに同意します。</t>
    <rPh sb="2" eb="3">
      <t>ホウ</t>
    </rPh>
    <rPh sb="4" eb="6">
      <t>コウカン</t>
    </rPh>
    <rPh sb="12" eb="14">
      <t>ドウイ</t>
    </rPh>
    <phoneticPr fontId="21"/>
  </si>
  <si>
    <t>　また、申請後に申請書記載の内容に変更が生じた場合、速やかに報告します。</t>
    <rPh sb="4" eb="7">
      <t>シンセイゴ</t>
    </rPh>
    <rPh sb="8" eb="13">
      <t>シンセイショキサイ</t>
    </rPh>
    <rPh sb="14" eb="16">
      <t>ナイヨウ</t>
    </rPh>
    <rPh sb="17" eb="19">
      <t>ヘンコウ</t>
    </rPh>
    <rPh sb="20" eb="21">
      <t>ショウ</t>
    </rPh>
    <rPh sb="23" eb="25">
      <t>バアイ</t>
    </rPh>
    <rPh sb="26" eb="27">
      <t>スミ</t>
    </rPh>
    <rPh sb="30" eb="32">
      <t>ホウコク</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</si>
</sst>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0.0;[Red]\-#,##0.0"/>
    <numFmt numFmtId="186" formatCode="#,##0.0_ ;[Red]\-#,##0.0\ "/>
    <numFmt numFmtId="187" formatCode="#,##0;[Red]\-#,##0;\-"/>
    <numFmt numFmtId="188" formatCode="#,##0.0;[Red]\-#,##0;\-"/>
    <numFmt numFmtId="189" formatCode="#,##0_ ;[Red]\-#,##0\ "/>
    <numFmt numFmtId="190" formatCode="#,##0.00;[Red]\-#,##0;\-"/>
  </numFmts>
  <fonts count="42"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b/>
      <sz val="11"/>
      <color theme="1"/>
      <name val="ＭＳ Ｐゴシック"/>
      <family val="3"/>
      <charset val="128"/>
    </font>
    <font>
      <sz val="11"/>
      <color rgb="FFFF0000"/>
      <name val="ＭＳ 明朝"/>
      <family val="1"/>
      <charset val="128"/>
    </font>
    <font>
      <sz val="10.5"/>
      <color rgb="FFFF0000"/>
      <name val="ＭＳ 明朝"/>
      <family val="1"/>
      <charset val="128"/>
    </font>
    <font>
      <sz val="14"/>
      <color rgb="FFFF0000"/>
      <name val="ＭＳ 明朝"/>
      <family val="1"/>
      <charset val="128"/>
    </font>
    <font>
      <sz val="9"/>
      <color rgb="FFFF0000"/>
      <name val="ＭＳ 明朝"/>
      <family val="1"/>
      <charset val="128"/>
    </font>
    <font>
      <sz val="11"/>
      <color rgb="FFFF0000"/>
      <name val="ＭＳ Ｐゴシック"/>
      <family val="3"/>
      <charset val="128"/>
    </font>
    <font>
      <sz val="8"/>
      <color rgb="FFFF0000"/>
      <name val="ＭＳ 明朝"/>
      <family val="1"/>
      <charset val="128"/>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s>
  <borders count="8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theme="4" tint="0.39997558519241921"/>
      </right>
      <top style="thin">
        <color theme="4" tint="0.39997558519241921"/>
      </top>
      <bottom style="thin">
        <color theme="4" tint="0.39997558519241921"/>
      </bottom>
      <diagonal/>
    </border>
    <border>
      <left style="thin">
        <color indexed="64"/>
      </left>
      <right style="thin">
        <color indexed="64"/>
      </right>
      <top style="thin">
        <color indexed="64"/>
      </top>
      <bottom style="dashed">
        <color theme="1"/>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theme="0"/>
      </left>
      <right/>
      <top style="thin">
        <color indexed="64"/>
      </top>
      <bottom style="thin">
        <color indexed="64"/>
      </bottom>
      <diagonal/>
    </border>
    <border>
      <left/>
      <right style="dashed">
        <color theme="0"/>
      </right>
      <top style="thin">
        <color indexed="64"/>
      </top>
      <bottom style="thin">
        <color indexed="64"/>
      </bottom>
      <diagonal/>
    </border>
    <border>
      <left style="dashed">
        <color theme="0"/>
      </left>
      <right style="dashed">
        <color theme="0"/>
      </right>
      <top style="thin">
        <color indexed="64"/>
      </top>
      <bottom style="thin">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theme="0"/>
      </top>
      <bottom style="thin">
        <color indexed="64"/>
      </bottom>
      <diagonal/>
    </border>
    <border>
      <left/>
      <right style="medium">
        <color theme="1"/>
      </right>
      <top style="thin">
        <color indexed="64"/>
      </top>
      <bottom/>
      <diagonal/>
    </border>
    <border>
      <left/>
      <right style="medium">
        <color theme="1"/>
      </right>
      <top/>
      <bottom style="thin">
        <color indexed="64"/>
      </bottom>
      <diagonal/>
    </border>
    <border diagonalUp="1">
      <left/>
      <right style="medium">
        <color theme="1"/>
      </right>
      <top style="thin">
        <color indexed="64"/>
      </top>
      <bottom style="thin">
        <color indexed="64"/>
      </bottom>
      <diagonal style="thin">
        <color indexed="64"/>
      </diagonal>
    </border>
    <border>
      <left style="thin">
        <color indexed="64"/>
      </left>
      <right style="medium">
        <color theme="1"/>
      </right>
      <top style="thin">
        <color indexed="64"/>
      </top>
      <bottom style="dashed">
        <color theme="1"/>
      </bottom>
      <diagonal/>
    </border>
    <border>
      <left style="medium">
        <color theme="1"/>
      </left>
      <right style="thin">
        <color indexed="64"/>
      </right>
      <top style="thin">
        <color indexed="64"/>
      </top>
      <bottom style="medium">
        <color theme="1"/>
      </bottom>
      <diagonal/>
    </border>
    <border>
      <left style="thin">
        <color indexed="64"/>
      </left>
      <right style="thin">
        <color indexed="64"/>
      </right>
      <top/>
      <bottom style="medium">
        <color theme="1"/>
      </bottom>
      <diagonal/>
    </border>
    <border>
      <left style="thin">
        <color indexed="64"/>
      </left>
      <right style="medium">
        <color theme="1"/>
      </right>
      <top/>
      <bottom style="medium">
        <color theme="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17" applyBorder="0">
      <alignment horizontal="center" vertical="center"/>
    </xf>
    <xf numFmtId="38" fontId="1" fillId="0" borderId="0" applyFont="0" applyFill="0" applyBorder="0" applyAlignment="0" applyProtection="0">
      <alignment vertical="center"/>
    </xf>
  </cellStyleXfs>
  <cellXfs count="388">
    <xf numFmtId="0" fontId="0" fillId="0" borderId="0" xfId="0">
      <alignment vertical="center"/>
    </xf>
    <xf numFmtId="0" fontId="20" fillId="0" borderId="0" xfId="0" applyFont="1" applyAlignment="1">
      <alignment horizontal="left" vertical="center"/>
    </xf>
    <xf numFmtId="0" fontId="0" fillId="0" borderId="0" xfId="0" applyAlignment="1">
      <alignment horizontal="righ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20" fillId="0" borderId="20" xfId="0" applyFont="1" applyBorder="1" applyAlignment="1">
      <alignment horizontal="center" vertical="center"/>
    </xf>
    <xf numFmtId="0" fontId="20" fillId="0" borderId="20" xfId="0" applyFont="1" applyBorder="1">
      <alignment vertical="center"/>
    </xf>
    <xf numFmtId="0" fontId="20" fillId="0" borderId="22" xfId="0" applyFont="1" applyBorder="1">
      <alignment vertical="center"/>
    </xf>
    <xf numFmtId="0" fontId="20" fillId="0" borderId="16" xfId="0" applyFont="1" applyBorder="1">
      <alignment vertical="center"/>
    </xf>
    <xf numFmtId="0" fontId="22" fillId="0" borderId="25" xfId="0" applyFont="1" applyBorder="1">
      <alignment vertical="center"/>
    </xf>
    <xf numFmtId="0" fontId="29" fillId="33" borderId="27" xfId="0" applyFont="1" applyFill="1" applyBorder="1" applyAlignment="1">
      <alignment horizontal="left" vertical="center"/>
    </xf>
    <xf numFmtId="0" fontId="29" fillId="33" borderId="29" xfId="0" applyFont="1" applyFill="1" applyBorder="1" applyAlignment="1">
      <alignment horizontal="left" vertical="center"/>
    </xf>
    <xf numFmtId="0" fontId="29"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0" fillId="0" borderId="0" xfId="0" applyFont="1" applyAlignment="1">
      <alignment vertical="top" wrapText="1"/>
    </xf>
    <xf numFmtId="0" fontId="23" fillId="0" borderId="15" xfId="0" applyFont="1" applyBorder="1">
      <alignment vertical="center"/>
    </xf>
    <xf numFmtId="0" fontId="23" fillId="0" borderId="15" xfId="0" applyFont="1" applyBorder="1" applyAlignment="1">
      <alignment vertical="center" wrapText="1"/>
    </xf>
    <xf numFmtId="0" fontId="23" fillId="0" borderId="15" xfId="0" quotePrefix="1" applyFont="1" applyBorder="1" applyAlignment="1">
      <alignment horizontal="right" vertical="center"/>
    </xf>
    <xf numFmtId="0" fontId="23" fillId="0" borderId="15" xfId="0" applyFont="1" applyBorder="1" applyAlignment="1">
      <alignment horizontal="center" vertical="center"/>
    </xf>
    <xf numFmtId="0" fontId="23" fillId="0" borderId="15" xfId="0" applyFont="1" applyBorder="1" applyAlignment="1">
      <alignment horizontal="center" vertical="center" wrapText="1"/>
    </xf>
    <xf numFmtId="0" fontId="23" fillId="0" borderId="0" xfId="0" applyFont="1" applyAlignment="1">
      <alignment vertical="top"/>
    </xf>
    <xf numFmtId="0" fontId="29"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1" fillId="0" borderId="0" xfId="0" applyFont="1">
      <alignment vertical="center"/>
    </xf>
    <xf numFmtId="0" fontId="23" fillId="0" borderId="0" xfId="0" applyFont="1" applyAlignment="1">
      <alignment horizontal="left" vertical="center"/>
    </xf>
    <xf numFmtId="0" fontId="32" fillId="0" borderId="0" xfId="0" applyFont="1">
      <alignment vertical="center"/>
    </xf>
    <xf numFmtId="176" fontId="30" fillId="0" borderId="0" xfId="0" applyNumberFormat="1" applyFont="1">
      <alignment vertical="center"/>
    </xf>
    <xf numFmtId="0" fontId="30" fillId="0" borderId="0" xfId="0" applyFont="1">
      <alignment vertical="center"/>
    </xf>
    <xf numFmtId="0" fontId="23" fillId="36" borderId="0" xfId="0" applyFont="1" applyFill="1">
      <alignment vertical="center"/>
    </xf>
    <xf numFmtId="0" fontId="23" fillId="0" borderId="0" xfId="0" applyFont="1" applyAlignment="1">
      <alignment horizontal="right" vertical="center"/>
    </xf>
    <xf numFmtId="183" fontId="23" fillId="0" borderId="0" xfId="0" applyNumberFormat="1" applyFont="1">
      <alignment vertical="center"/>
    </xf>
    <xf numFmtId="178" fontId="23" fillId="0" borderId="0" xfId="0" applyNumberFormat="1" applyFont="1">
      <alignment vertical="center"/>
    </xf>
    <xf numFmtId="0" fontId="33" fillId="0" borderId="15" xfId="0" applyFont="1" applyBorder="1">
      <alignment vertical="center"/>
    </xf>
    <xf numFmtId="0" fontId="34" fillId="0" borderId="15" xfId="0" applyFont="1" applyBorder="1" applyAlignment="1">
      <alignment vertical="center" shrinkToFit="1"/>
    </xf>
    <xf numFmtId="0" fontId="30" fillId="0" borderId="0" xfId="0" applyFont="1" applyAlignment="1">
      <alignment horizontal="right" vertical="center"/>
    </xf>
    <xf numFmtId="184" fontId="34" fillId="0" borderId="15" xfId="0" applyNumberFormat="1" applyFont="1" applyBorder="1" applyAlignment="1">
      <alignment horizontal="justify" vertical="center" wrapText="1"/>
    </xf>
    <xf numFmtId="179" fontId="30" fillId="0" borderId="0" xfId="0" applyNumberFormat="1" applyFont="1" applyAlignment="1">
      <alignment horizontal="right" vertical="center"/>
    </xf>
    <xf numFmtId="0" fontId="23" fillId="0" borderId="0" xfId="0" applyFont="1" applyAlignment="1">
      <alignment vertical="center" shrinkToFit="1"/>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184" fontId="24" fillId="0" borderId="0" xfId="0" applyNumberFormat="1" applyFont="1">
      <alignment vertical="center"/>
    </xf>
    <xf numFmtId="0" fontId="23" fillId="34" borderId="15" xfId="0" applyFont="1" applyFill="1" applyBorder="1" applyAlignment="1" applyProtection="1">
      <alignment horizontal="left" vertical="center" shrinkToFit="1"/>
      <protection locked="0"/>
    </xf>
    <xf numFmtId="0" fontId="34" fillId="0" borderId="15" xfId="0" applyFont="1" applyBorder="1" applyAlignment="1">
      <alignment vertical="center" wrapText="1"/>
    </xf>
    <xf numFmtId="0" fontId="22" fillId="0" borderId="0" xfId="0" applyFont="1" applyAlignment="1">
      <alignment horizontal="right" vertical="center"/>
    </xf>
    <xf numFmtId="181" fontId="0" fillId="0" borderId="0" xfId="0" applyNumberFormat="1">
      <alignment vertical="center"/>
    </xf>
    <xf numFmtId="0" fontId="0" fillId="0" borderId="0" xfId="0" applyAlignment="1">
      <alignment vertical="center" wrapText="1"/>
    </xf>
    <xf numFmtId="38" fontId="23" fillId="0" borderId="0" xfId="45" applyFont="1">
      <alignment vertical="center"/>
    </xf>
    <xf numFmtId="185" fontId="23" fillId="0" borderId="0" xfId="45" applyNumberFormat="1" applyFont="1">
      <alignment vertical="center"/>
    </xf>
    <xf numFmtId="179" fontId="0" fillId="0" borderId="0" xfId="0" applyNumberFormat="1">
      <alignment vertical="center"/>
    </xf>
    <xf numFmtId="185" fontId="23" fillId="34" borderId="15" xfId="45" applyNumberFormat="1" applyFont="1" applyFill="1" applyBorder="1" applyAlignment="1" applyProtection="1">
      <alignment horizontal="right" vertical="center" shrinkToFit="1"/>
      <protection locked="0"/>
    </xf>
    <xf numFmtId="0" fontId="23" fillId="0" borderId="33" xfId="0" applyFont="1" applyBorder="1">
      <alignment vertical="center"/>
    </xf>
    <xf numFmtId="0" fontId="23" fillId="0" borderId="33" xfId="0" applyFont="1" applyBorder="1" applyAlignment="1">
      <alignment vertical="center" wrapText="1"/>
    </xf>
    <xf numFmtId="0" fontId="23" fillId="34" borderId="34" xfId="0" applyFont="1" applyFill="1" applyBorder="1" applyAlignment="1" applyProtection="1">
      <alignment horizontal="left" vertical="center" shrinkToFit="1"/>
      <protection locked="0"/>
    </xf>
    <xf numFmtId="185" fontId="23" fillId="34" borderId="34" xfId="45" applyNumberFormat="1" applyFont="1" applyFill="1" applyBorder="1" applyAlignment="1" applyProtection="1">
      <alignment horizontal="right" vertical="center" shrinkToFit="1"/>
      <protection locked="0"/>
    </xf>
    <xf numFmtId="0" fontId="23" fillId="34" borderId="41" xfId="0" applyFont="1" applyFill="1" applyBorder="1" applyAlignment="1" applyProtection="1">
      <alignment horizontal="left" vertical="center" shrinkToFit="1"/>
      <protection locked="0"/>
    </xf>
    <xf numFmtId="0" fontId="23" fillId="34" borderId="43" xfId="0" applyFont="1" applyFill="1" applyBorder="1" applyAlignment="1" applyProtection="1">
      <alignment horizontal="left" vertical="center" shrinkToFit="1"/>
      <protection locked="0"/>
    </xf>
    <xf numFmtId="0" fontId="23" fillId="34" borderId="44" xfId="0" applyFont="1" applyFill="1" applyBorder="1" applyAlignment="1" applyProtection="1">
      <alignment horizontal="left" vertical="center" shrinkToFit="1"/>
      <protection locked="0"/>
    </xf>
    <xf numFmtId="0" fontId="23" fillId="34" borderId="45" xfId="0" applyFont="1" applyFill="1" applyBorder="1" applyAlignment="1" applyProtection="1">
      <alignment horizontal="left" vertical="center" shrinkToFit="1"/>
      <protection locked="0"/>
    </xf>
    <xf numFmtId="0" fontId="23" fillId="34" borderId="46" xfId="0" applyFont="1" applyFill="1" applyBorder="1" applyAlignment="1" applyProtection="1">
      <alignment horizontal="left" vertical="center" shrinkToFit="1"/>
      <protection locked="0"/>
    </xf>
    <xf numFmtId="0" fontId="23" fillId="34" borderId="38" xfId="0" applyFont="1" applyFill="1" applyBorder="1" applyAlignment="1" applyProtection="1">
      <alignment horizontal="left" vertical="center" shrinkToFit="1"/>
      <protection locked="0"/>
    </xf>
    <xf numFmtId="0" fontId="23" fillId="34" borderId="48" xfId="0" applyFont="1" applyFill="1" applyBorder="1" applyAlignment="1" applyProtection="1">
      <alignment horizontal="left" vertical="center" shrinkToFit="1"/>
      <protection locked="0"/>
    </xf>
    <xf numFmtId="0" fontId="23" fillId="34" borderId="47" xfId="0" applyFont="1" applyFill="1" applyBorder="1" applyAlignment="1" applyProtection="1">
      <alignment horizontal="left" vertical="center" shrinkToFit="1"/>
      <protection locked="0"/>
    </xf>
    <xf numFmtId="0" fontId="23" fillId="34" borderId="42" xfId="0" applyFont="1" applyFill="1" applyBorder="1" applyAlignment="1" applyProtection="1">
      <alignment horizontal="left" vertical="center" shrinkToFit="1"/>
      <protection locked="0"/>
    </xf>
    <xf numFmtId="185" fontId="23" fillId="0" borderId="0" xfId="0" applyNumberFormat="1" applyFont="1">
      <alignment vertical="center"/>
    </xf>
    <xf numFmtId="0" fontId="35"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15" xfId="0" applyNumberFormat="1" applyFont="1" applyFill="1" applyBorder="1" applyAlignment="1" applyProtection="1">
      <alignment horizontal="right" vertical="center" shrinkToFit="1"/>
      <protection locked="0"/>
    </xf>
    <xf numFmtId="176" fontId="23" fillId="34" borderId="45" xfId="0" applyNumberFormat="1" applyFont="1" applyFill="1" applyBorder="1" applyAlignment="1" applyProtection="1">
      <alignment horizontal="right" vertical="center" shrinkToFit="1"/>
      <protection locked="0"/>
    </xf>
    <xf numFmtId="176" fontId="23" fillId="34" borderId="34" xfId="0" applyNumberFormat="1" applyFont="1" applyFill="1" applyBorder="1" applyAlignment="1" applyProtection="1">
      <alignment horizontal="right" vertical="center" shrinkToFit="1"/>
      <protection locked="0"/>
    </xf>
    <xf numFmtId="176" fontId="23" fillId="34" borderId="15" xfId="0" applyNumberFormat="1" applyFont="1" applyFill="1" applyBorder="1" applyAlignment="1" applyProtection="1">
      <alignment horizontal="left" vertical="center" shrinkToFit="1"/>
      <protection locked="0"/>
    </xf>
    <xf numFmtId="176" fontId="23" fillId="34" borderId="45" xfId="0" applyNumberFormat="1" applyFont="1" applyFill="1" applyBorder="1" applyAlignment="1" applyProtection="1">
      <alignment horizontal="left" vertical="center" shrinkToFit="1"/>
      <protection locked="0"/>
    </xf>
    <xf numFmtId="0" fontId="23" fillId="38" borderId="40" xfId="0" applyFont="1" applyFill="1" applyBorder="1" applyAlignment="1">
      <alignment horizontal="left" vertical="center" shrinkToFit="1"/>
    </xf>
    <xf numFmtId="0" fontId="23" fillId="38" borderId="15" xfId="0" applyFont="1" applyFill="1" applyBorder="1" applyAlignment="1">
      <alignment horizontal="left" vertical="center" shrinkToFit="1"/>
    </xf>
    <xf numFmtId="0" fontId="23" fillId="38" borderId="45" xfId="0" applyFont="1" applyFill="1" applyBorder="1" applyAlignment="1">
      <alignment horizontal="left" vertical="center" shrinkToFit="1"/>
    </xf>
    <xf numFmtId="0" fontId="23" fillId="38" borderId="43" xfId="0" applyFont="1" applyFill="1" applyBorder="1" applyAlignment="1">
      <alignment horizontal="left" vertical="center" shrinkToFit="1"/>
    </xf>
    <xf numFmtId="180" fontId="23" fillId="34" borderId="34" xfId="0" applyNumberFormat="1" applyFont="1" applyFill="1" applyBorder="1" applyAlignment="1" applyProtection="1">
      <alignment horizontal="left" vertical="center" shrinkToFit="1"/>
      <protection locked="0"/>
    </xf>
    <xf numFmtId="180" fontId="23" fillId="34" borderId="15" xfId="0" applyNumberFormat="1" applyFont="1" applyFill="1" applyBorder="1" applyAlignment="1" applyProtection="1">
      <alignment horizontal="left" vertical="center" shrinkToFit="1"/>
      <protection locked="0"/>
    </xf>
    <xf numFmtId="176" fontId="23" fillId="34" borderId="43" xfId="0" applyNumberFormat="1" applyFont="1" applyFill="1" applyBorder="1" applyAlignment="1" applyProtection="1">
      <alignment horizontal="right" vertical="center" shrinkToFit="1"/>
      <protection locked="0"/>
    </xf>
    <xf numFmtId="185" fontId="23" fillId="0" borderId="0" xfId="45" applyNumberFormat="1" applyFont="1" applyBorder="1">
      <alignment vertical="center"/>
    </xf>
    <xf numFmtId="188" fontId="23" fillId="34" borderId="15" xfId="45" applyNumberFormat="1" applyFont="1" applyFill="1" applyBorder="1" applyAlignment="1" applyProtection="1">
      <alignment horizontal="right" vertical="center" shrinkToFit="1"/>
      <protection locked="0"/>
    </xf>
    <xf numFmtId="38" fontId="23" fillId="38" borderId="10" xfId="0" applyNumberFormat="1" applyFont="1" applyFill="1" applyBorder="1" applyAlignment="1">
      <alignment horizontal="center" vertical="center"/>
    </xf>
    <xf numFmtId="182" fontId="23" fillId="38" borderId="56" xfId="0" applyNumberFormat="1" applyFont="1" applyFill="1" applyBorder="1" applyAlignment="1">
      <alignment horizontal="right" vertical="center" shrinkToFit="1"/>
    </xf>
    <xf numFmtId="189" fontId="23" fillId="38" borderId="32" xfId="0" applyNumberFormat="1" applyFont="1" applyFill="1" applyBorder="1" applyAlignment="1">
      <alignment horizontal="center" vertical="center" shrinkToFit="1"/>
    </xf>
    <xf numFmtId="182" fontId="23" fillId="38" borderId="57" xfId="0" applyNumberFormat="1" applyFont="1" applyFill="1" applyBorder="1" applyAlignment="1">
      <alignment horizontal="left" vertical="center" shrinkToFit="1"/>
    </xf>
    <xf numFmtId="182" fontId="23" fillId="38" borderId="32" xfId="0" applyNumberFormat="1" applyFont="1" applyFill="1" applyBorder="1" applyAlignment="1">
      <alignment horizontal="center" vertical="center" shrinkToFit="1"/>
    </xf>
    <xf numFmtId="186" fontId="23" fillId="38" borderId="10" xfId="0" applyNumberFormat="1" applyFont="1" applyFill="1" applyBorder="1" applyAlignment="1">
      <alignment horizontal="center" vertical="center"/>
    </xf>
    <xf numFmtId="0" fontId="23" fillId="38" borderId="56" xfId="0" applyFont="1" applyFill="1" applyBorder="1" applyAlignment="1">
      <alignment horizontal="right" vertical="center" shrinkToFit="1"/>
    </xf>
    <xf numFmtId="180" fontId="23" fillId="38" borderId="32" xfId="0" applyNumberFormat="1" applyFont="1" applyFill="1" applyBorder="1" applyAlignment="1">
      <alignment vertical="center" shrinkToFit="1"/>
    </xf>
    <xf numFmtId="0" fontId="23" fillId="38" borderId="57" xfId="0" applyFont="1" applyFill="1" applyBorder="1" applyAlignment="1">
      <alignment vertical="center" shrinkToFit="1"/>
    </xf>
    <xf numFmtId="178" fontId="23" fillId="34" borderId="43" xfId="0" applyNumberFormat="1" applyFont="1" applyFill="1" applyBorder="1" applyAlignment="1" applyProtection="1">
      <alignment horizontal="left" vertical="center" shrinkToFit="1"/>
      <protection locked="0"/>
    </xf>
    <xf numFmtId="0" fontId="23" fillId="0" borderId="15" xfId="0" applyFont="1" applyBorder="1" applyAlignment="1">
      <alignment horizontal="center" vertical="center" shrinkToFit="1"/>
    </xf>
    <xf numFmtId="176" fontId="23" fillId="35" borderId="10" xfId="0" applyNumberFormat="1" applyFont="1" applyFill="1" applyBorder="1" applyAlignment="1">
      <alignment horizontal="center" vertical="center" shrinkToFit="1"/>
    </xf>
    <xf numFmtId="181" fontId="0" fillId="0" borderId="58" xfId="0" applyNumberFormat="1" applyBorder="1">
      <alignment vertical="center"/>
    </xf>
    <xf numFmtId="49" fontId="0" fillId="0" borderId="0" xfId="0" applyNumberFormat="1">
      <alignment vertical="center"/>
    </xf>
    <xf numFmtId="0" fontId="23" fillId="35" borderId="10" xfId="0" applyFont="1" applyFill="1" applyBorder="1" applyAlignment="1">
      <alignment horizontal="center" vertical="center" shrinkToFit="1"/>
    </xf>
    <xf numFmtId="190" fontId="23" fillId="38" borderId="40" xfId="0" applyNumberFormat="1" applyFont="1" applyFill="1" applyBorder="1" applyAlignment="1">
      <alignment horizontal="right" vertical="center" shrinkToFit="1"/>
    </xf>
    <xf numFmtId="190" fontId="23" fillId="38" borderId="43" xfId="0" applyNumberFormat="1" applyFont="1" applyFill="1" applyBorder="1" applyAlignment="1">
      <alignment horizontal="right" vertical="center" shrinkToFit="1"/>
    </xf>
    <xf numFmtId="190" fontId="23" fillId="38" borderId="40" xfId="45" applyNumberFormat="1" applyFont="1" applyFill="1" applyBorder="1" applyAlignment="1" applyProtection="1">
      <alignment horizontal="right" vertical="center" shrinkToFit="1"/>
    </xf>
    <xf numFmtId="190" fontId="23" fillId="38" borderId="15" xfId="45" applyNumberFormat="1" applyFont="1" applyFill="1" applyBorder="1" applyAlignment="1" applyProtection="1">
      <alignment horizontal="right" vertical="center" shrinkToFit="1"/>
    </xf>
    <xf numFmtId="190" fontId="23" fillId="38" borderId="45" xfId="45" applyNumberFormat="1" applyFont="1" applyFill="1" applyBorder="1" applyAlignment="1" applyProtection="1">
      <alignment horizontal="right" vertical="center" shrinkToFit="1"/>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vertical="distributed" wrapText="1"/>
    </xf>
    <xf numFmtId="0" fontId="20" fillId="0" borderId="0" xfId="0" applyFont="1" applyAlignment="1">
      <alignment horizontal="center" vertical="center" wrapText="1"/>
    </xf>
    <xf numFmtId="0" fontId="20" fillId="0" borderId="18" xfId="0" applyFont="1" applyBorder="1" applyAlignment="1">
      <alignment vertical="center" wrapText="1"/>
    </xf>
    <xf numFmtId="0" fontId="20" fillId="0" borderId="64" xfId="0" applyFont="1" applyBorder="1" applyAlignment="1">
      <alignment vertical="center" wrapText="1"/>
    </xf>
    <xf numFmtId="0" fontId="20" fillId="0" borderId="64" xfId="0" applyFont="1" applyFill="1" applyBorder="1" applyAlignment="1">
      <alignment vertical="center" wrapText="1"/>
    </xf>
    <xf numFmtId="183" fontId="23" fillId="0" borderId="0" xfId="0" applyNumberFormat="1" applyFont="1" applyFill="1" applyBorder="1" applyAlignment="1">
      <alignment vertical="center" shrinkToFit="1"/>
    </xf>
    <xf numFmtId="0" fontId="37" fillId="0" borderId="20" xfId="0" applyFont="1" applyBorder="1" applyAlignment="1">
      <alignment horizontal="center" vertical="center"/>
    </xf>
    <xf numFmtId="0" fontId="36" fillId="0" borderId="0" xfId="0" applyFont="1" applyAlignment="1" applyProtection="1">
      <alignment horizontal="right" vertical="center" shrinkToFit="1"/>
      <protection locked="0"/>
    </xf>
    <xf numFmtId="0" fontId="37" fillId="34" borderId="62" xfId="0" applyFont="1" applyFill="1" applyBorder="1" applyAlignment="1">
      <alignment vertical="center" wrapText="1"/>
    </xf>
    <xf numFmtId="0" fontId="37" fillId="34" borderId="64" xfId="0" applyFont="1" applyFill="1" applyBorder="1" applyAlignment="1">
      <alignment vertical="center" wrapText="1"/>
    </xf>
    <xf numFmtId="0" fontId="40" fillId="34" borderId="15" xfId="0" applyFont="1" applyFill="1" applyBorder="1" applyAlignment="1" applyProtection="1">
      <alignment horizontal="center" vertical="center"/>
      <protection locked="0"/>
    </xf>
    <xf numFmtId="0" fontId="40" fillId="34" borderId="39" xfId="0" applyFont="1" applyFill="1" applyBorder="1" applyAlignment="1" applyProtection="1">
      <alignment horizontal="left" vertical="center" shrinkToFit="1"/>
      <protection locked="0"/>
    </xf>
    <xf numFmtId="0" fontId="40" fillId="34" borderId="47" xfId="0" applyFont="1" applyFill="1" applyBorder="1" applyAlignment="1" applyProtection="1">
      <alignment horizontal="left" vertical="center" shrinkToFit="1"/>
      <protection locked="0"/>
    </xf>
    <xf numFmtId="0" fontId="40" fillId="34" borderId="34" xfId="0" applyFont="1" applyFill="1" applyBorder="1" applyAlignment="1" applyProtection="1">
      <alignment horizontal="left" vertical="center" shrinkToFit="1"/>
      <protection locked="0"/>
    </xf>
    <xf numFmtId="0" fontId="40" fillId="34" borderId="15" xfId="0" applyFont="1" applyFill="1" applyBorder="1" applyAlignment="1" applyProtection="1">
      <alignment horizontal="left" vertical="center" shrinkToFit="1"/>
      <protection locked="0"/>
    </xf>
    <xf numFmtId="0" fontId="40" fillId="34" borderId="40" xfId="0" applyFont="1" applyFill="1" applyBorder="1" applyAlignment="1" applyProtection="1">
      <alignment horizontal="left" vertical="center" shrinkToFit="1"/>
      <protection locked="0"/>
    </xf>
    <xf numFmtId="176" fontId="40" fillId="34" borderId="40" xfId="0" applyNumberFormat="1" applyFont="1" applyFill="1" applyBorder="1" applyAlignment="1" applyProtection="1">
      <alignment horizontal="left" vertical="center" shrinkToFit="1"/>
      <protection locked="0"/>
    </xf>
    <xf numFmtId="183" fontId="40" fillId="34" borderId="40" xfId="0" applyNumberFormat="1" applyFont="1" applyFill="1" applyBorder="1" applyAlignment="1" applyProtection="1">
      <alignment horizontal="left" vertical="center" shrinkToFit="1"/>
      <protection locked="0"/>
    </xf>
    <xf numFmtId="183" fontId="40" fillId="34" borderId="15" xfId="0" applyNumberFormat="1" applyFont="1" applyFill="1" applyBorder="1" applyAlignment="1" applyProtection="1">
      <alignment horizontal="left" vertical="center" shrinkToFit="1"/>
      <protection locked="0"/>
    </xf>
    <xf numFmtId="183" fontId="23" fillId="34" borderId="45" xfId="0" applyNumberFormat="1" applyFont="1" applyFill="1" applyBorder="1" applyAlignment="1" applyProtection="1">
      <alignment horizontal="left" vertical="center" shrinkToFit="1"/>
      <protection locked="0"/>
    </xf>
    <xf numFmtId="176" fontId="40" fillId="34" borderId="34" xfId="0" applyNumberFormat="1" applyFont="1" applyFill="1" applyBorder="1" applyAlignment="1" applyProtection="1">
      <alignment horizontal="left" vertical="center" shrinkToFit="1"/>
      <protection locked="0"/>
    </xf>
    <xf numFmtId="176" fontId="40" fillId="34" borderId="15" xfId="0" applyNumberFormat="1" applyFont="1" applyFill="1" applyBorder="1" applyAlignment="1" applyProtection="1">
      <alignment horizontal="left" vertical="center" shrinkToFit="1"/>
      <protection locked="0"/>
    </xf>
    <xf numFmtId="176" fontId="40" fillId="34" borderId="40" xfId="0" applyNumberFormat="1" applyFont="1" applyFill="1" applyBorder="1" applyAlignment="1" applyProtection="1">
      <alignment horizontal="right" vertical="center" shrinkToFit="1"/>
      <protection locked="0"/>
    </xf>
    <xf numFmtId="176" fontId="40" fillId="34" borderId="15" xfId="0" applyNumberFormat="1" applyFont="1" applyFill="1" applyBorder="1" applyAlignment="1" applyProtection="1">
      <alignment horizontal="right" vertical="center" shrinkToFit="1"/>
      <protection locked="0"/>
    </xf>
    <xf numFmtId="176" fontId="40" fillId="34" borderId="34" xfId="0" applyNumberFormat="1" applyFont="1" applyFill="1" applyBorder="1" applyAlignment="1" applyProtection="1">
      <alignment horizontal="right" vertical="center" shrinkToFit="1"/>
      <protection locked="0"/>
    </xf>
    <xf numFmtId="178" fontId="40" fillId="34" borderId="40" xfId="0" applyNumberFormat="1" applyFont="1" applyFill="1" applyBorder="1" applyAlignment="1" applyProtection="1">
      <alignment horizontal="left" vertical="center" shrinkToFit="1"/>
      <protection locked="0"/>
    </xf>
    <xf numFmtId="176" fontId="40" fillId="34" borderId="10" xfId="0" applyNumberFormat="1" applyFont="1" applyFill="1" applyBorder="1" applyAlignment="1" applyProtection="1">
      <alignment horizontal="center" vertical="center"/>
      <protection locked="0"/>
    </xf>
    <xf numFmtId="0" fontId="40" fillId="34" borderId="10" xfId="0" applyFont="1" applyFill="1" applyBorder="1" applyAlignment="1" applyProtection="1">
      <alignment horizontal="left" vertical="center" shrinkToFit="1"/>
      <protection locked="0"/>
    </xf>
    <xf numFmtId="176" fontId="40" fillId="34" borderId="10" xfId="0" applyNumberFormat="1" applyFont="1" applyFill="1" applyBorder="1" applyAlignment="1" applyProtection="1">
      <alignment horizontal="right" vertical="center" shrinkToFit="1"/>
      <protection locked="0"/>
    </xf>
    <xf numFmtId="183" fontId="40" fillId="35" borderId="10" xfId="0" applyNumberFormat="1" applyFont="1" applyFill="1" applyBorder="1" applyAlignment="1">
      <alignment horizontal="right" vertical="center"/>
    </xf>
    <xf numFmtId="176" fontId="40" fillId="35" borderId="10" xfId="0" applyNumberFormat="1" applyFont="1" applyFill="1" applyBorder="1" applyAlignment="1">
      <alignment horizontal="right" vertical="center"/>
    </xf>
    <xf numFmtId="0" fontId="20" fillId="0" borderId="0" xfId="0" applyFont="1" applyAlignment="1">
      <alignment horizontal="left" vertical="center"/>
    </xf>
    <xf numFmtId="0" fontId="20" fillId="0" borderId="0" xfId="0" applyFont="1" applyBorder="1" applyAlignment="1">
      <alignment horizontal="left" vertical="center"/>
    </xf>
    <xf numFmtId="0" fontId="22" fillId="0" borderId="0" xfId="0" applyFont="1" applyAlignment="1">
      <alignment horizontal="right" vertical="center"/>
    </xf>
    <xf numFmtId="0" fontId="36" fillId="0" borderId="0" xfId="0" applyFont="1" applyAlignment="1" applyProtection="1">
      <alignment horizontal="center" vertical="center" shrinkToFit="1"/>
      <protection locked="0"/>
    </xf>
    <xf numFmtId="0" fontId="36" fillId="0" borderId="0" xfId="0" applyFont="1" applyAlignment="1" applyProtection="1">
      <alignment horizontal="left" vertical="center" shrinkToFit="1"/>
      <protection locked="0"/>
    </xf>
    <xf numFmtId="0" fontId="20" fillId="0" borderId="0" xfId="0" applyFont="1" applyAlignment="1">
      <alignment horizontal="right" vertical="center"/>
    </xf>
    <xf numFmtId="0" fontId="20" fillId="0" borderId="16" xfId="0" applyFont="1" applyBorder="1" applyAlignment="1">
      <alignment horizontal="left" vertical="center"/>
    </xf>
    <xf numFmtId="0" fontId="20" fillId="0" borderId="0" xfId="0" applyFont="1" applyAlignment="1">
      <alignment horizontal="left" vertical="center"/>
    </xf>
    <xf numFmtId="0" fontId="20" fillId="0" borderId="68" xfId="0" applyFont="1" applyBorder="1" applyAlignment="1">
      <alignment horizontal="left" vertical="center" wrapText="1"/>
    </xf>
    <xf numFmtId="0" fontId="20" fillId="0" borderId="15" xfId="0" applyFont="1" applyBorder="1" applyAlignment="1">
      <alignment horizontal="left" vertical="center" wrapText="1"/>
    </xf>
    <xf numFmtId="0" fontId="20" fillId="0" borderId="17" xfId="0" applyFont="1" applyBorder="1" applyAlignment="1">
      <alignment vertical="center" wrapText="1"/>
    </xf>
    <xf numFmtId="0" fontId="20" fillId="0" borderId="63" xfId="0" applyFont="1" applyBorder="1" applyAlignment="1">
      <alignment vertical="center" wrapText="1"/>
    </xf>
    <xf numFmtId="0" fontId="20" fillId="0" borderId="0" xfId="0" applyFont="1" applyAlignment="1">
      <alignment horizontal="left" vertical="center" wrapText="1"/>
    </xf>
    <xf numFmtId="0" fontId="20" fillId="0" borderId="62"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63" xfId="0" applyFont="1" applyBorder="1" applyAlignment="1">
      <alignment horizontal="center" vertical="center" wrapText="1"/>
    </xf>
    <xf numFmtId="0" fontId="20" fillId="0" borderId="18" xfId="0" applyFont="1" applyFill="1" applyBorder="1" applyAlignment="1">
      <alignment horizontal="center" vertical="center" wrapText="1"/>
    </xf>
    <xf numFmtId="0" fontId="20" fillId="0" borderId="69" xfId="0" applyFont="1" applyFill="1" applyBorder="1" applyAlignment="1">
      <alignment horizontal="center" vertical="center" wrapText="1"/>
    </xf>
    <xf numFmtId="0" fontId="20" fillId="0" borderId="0" xfId="0" applyFont="1" applyAlignment="1">
      <alignment horizontal="center" vertical="center" wrapText="1"/>
    </xf>
    <xf numFmtId="0" fontId="20" fillId="0" borderId="65" xfId="0" applyFont="1" applyBorder="1" applyAlignment="1">
      <alignment horizontal="left" vertical="center" wrapText="1"/>
    </xf>
    <xf numFmtId="0" fontId="20" fillId="0" borderId="66" xfId="0" applyFont="1" applyBorder="1" applyAlignment="1">
      <alignment horizontal="left" vertical="center" wrapText="1"/>
    </xf>
    <xf numFmtId="0" fontId="20" fillId="0" borderId="17" xfId="0" applyFont="1" applyBorder="1" applyAlignment="1">
      <alignment horizontal="right" vertical="center" wrapText="1"/>
    </xf>
    <xf numFmtId="0" fontId="20" fillId="0" borderId="18" xfId="0" applyFont="1" applyBorder="1" applyAlignment="1">
      <alignment horizontal="right" vertical="center" wrapText="1"/>
    </xf>
    <xf numFmtId="0" fontId="37" fillId="34" borderId="18" xfId="0" applyFont="1" applyFill="1" applyBorder="1" applyAlignment="1">
      <alignment horizontal="center" vertical="center" wrapText="1"/>
    </xf>
    <xf numFmtId="0" fontId="37" fillId="34" borderId="63" xfId="0" applyFont="1" applyFill="1" applyBorder="1" applyAlignment="1">
      <alignment horizontal="center" vertical="center" wrapText="1"/>
    </xf>
    <xf numFmtId="0" fontId="37" fillId="34" borderId="62" xfId="0" applyFont="1" applyFill="1" applyBorder="1" applyAlignment="1">
      <alignment horizontal="center" vertical="center" wrapText="1"/>
    </xf>
    <xf numFmtId="0" fontId="20" fillId="0" borderId="0" xfId="0" applyFont="1" applyAlignment="1">
      <alignment horizontal="center" vertical="center"/>
    </xf>
    <xf numFmtId="0" fontId="20" fillId="34" borderId="0" xfId="0" applyFont="1" applyFill="1" applyAlignment="1">
      <alignment horizontal="center" vertical="center" wrapText="1"/>
    </xf>
    <xf numFmtId="0" fontId="20" fillId="0" borderId="0" xfId="0" applyFont="1" applyAlignment="1">
      <alignment horizontal="left" vertical="distributed" wrapText="1"/>
    </xf>
    <xf numFmtId="0" fontId="20" fillId="0" borderId="21" xfId="0" applyFont="1" applyBorder="1" applyAlignment="1">
      <alignment horizontal="left" vertical="center"/>
    </xf>
    <xf numFmtId="0" fontId="20" fillId="0" borderId="20" xfId="0" applyFont="1" applyBorder="1" applyAlignment="1">
      <alignment horizontal="left" vertical="center"/>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0" fillId="0" borderId="24" xfId="0" applyFont="1" applyBorder="1" applyAlignment="1">
      <alignment horizontal="center" vertical="center" shrinkToFit="1"/>
    </xf>
    <xf numFmtId="0" fontId="20" fillId="0" borderId="25" xfId="0" applyFont="1" applyBorder="1" applyAlignment="1">
      <alignment horizontal="center" vertical="center" shrinkToFit="1"/>
    </xf>
    <xf numFmtId="177" fontId="20" fillId="35" borderId="0" xfId="0" applyNumberFormat="1" applyFont="1" applyFill="1" applyAlignment="1">
      <alignment horizontal="left" vertical="center" shrinkToFit="1"/>
    </xf>
    <xf numFmtId="177" fontId="20" fillId="35" borderId="23" xfId="0" applyNumberFormat="1" applyFont="1" applyFill="1" applyBorder="1" applyAlignment="1">
      <alignment horizontal="left" vertical="center" shrinkToFit="1"/>
    </xf>
    <xf numFmtId="177" fontId="37" fillId="0" borderId="20" xfId="0" applyNumberFormat="1" applyFont="1" applyBorder="1" applyAlignment="1">
      <alignment horizontal="center" vertical="center" shrinkToFit="1"/>
    </xf>
    <xf numFmtId="49" fontId="37" fillId="0" borderId="0" xfId="0" applyNumberFormat="1" applyFont="1" applyAlignment="1">
      <alignment horizontal="left" vertical="center" shrinkToFit="1"/>
    </xf>
    <xf numFmtId="49" fontId="37" fillId="0" borderId="23" xfId="0" applyNumberFormat="1" applyFont="1" applyBorder="1" applyAlignment="1">
      <alignment horizontal="left" vertical="center" shrinkToFit="1"/>
    </xf>
    <xf numFmtId="177" fontId="36" fillId="0" borderId="25" xfId="0" applyNumberFormat="1" applyFont="1" applyBorder="1" applyAlignment="1">
      <alignment horizontal="left" vertical="center" shrinkToFit="1"/>
    </xf>
    <xf numFmtId="177" fontId="14" fillId="0" borderId="25" xfId="0" applyNumberFormat="1" applyFont="1" applyBorder="1" applyAlignment="1">
      <alignment horizontal="left" vertical="center" shrinkToFit="1"/>
    </xf>
    <xf numFmtId="177" fontId="14" fillId="0" borderId="26" xfId="0" applyNumberFormat="1" applyFont="1" applyBorder="1" applyAlignment="1">
      <alignment horizontal="left" vertical="center" shrinkToFit="1"/>
    </xf>
    <xf numFmtId="0" fontId="37" fillId="0" borderId="0" xfId="0" applyFont="1" applyAlignment="1">
      <alignment horizontal="center" vertical="center" shrinkToFit="1"/>
    </xf>
    <xf numFmtId="0" fontId="37" fillId="0" borderId="23" xfId="0" applyFont="1" applyBorder="1" applyAlignment="1">
      <alignment horizontal="center" vertical="center" shrinkToFit="1"/>
    </xf>
    <xf numFmtId="0" fontId="36" fillId="0" borderId="0" xfId="0" applyFont="1" applyAlignment="1">
      <alignment horizontal="left" vertical="center" shrinkToFit="1"/>
    </xf>
    <xf numFmtId="0" fontId="20" fillId="0" borderId="16" xfId="0" applyFont="1" applyBorder="1" applyAlignment="1">
      <alignment horizontal="center" vertical="center" shrinkToFit="1"/>
    </xf>
    <xf numFmtId="0" fontId="20" fillId="0" borderId="0" xfId="0" applyFont="1" applyAlignment="1">
      <alignment horizontal="center" vertical="center" shrinkToFit="1"/>
    </xf>
    <xf numFmtId="0" fontId="20" fillId="0" borderId="18" xfId="0" applyFont="1" applyBorder="1" applyAlignment="1">
      <alignment horizontal="left" vertical="center" wrapText="1"/>
    </xf>
    <xf numFmtId="0" fontId="20" fillId="0" borderId="69" xfId="0" applyFont="1" applyBorder="1" applyAlignment="1">
      <alignment horizontal="left" vertical="center" wrapText="1"/>
    </xf>
    <xf numFmtId="0" fontId="27" fillId="0" borderId="0" xfId="0" applyFont="1" applyAlignment="1">
      <alignment horizontal="left" vertical="center" wrapText="1"/>
    </xf>
    <xf numFmtId="0" fontId="20" fillId="0" borderId="72"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77" xfId="0" applyFont="1" applyBorder="1" applyAlignment="1">
      <alignment horizontal="center" vertical="center" wrapText="1"/>
    </xf>
    <xf numFmtId="0" fontId="37" fillId="34" borderId="17" xfId="0" applyFont="1" applyFill="1" applyBorder="1" applyAlignment="1">
      <alignment horizontal="center" vertical="center" wrapText="1"/>
    </xf>
    <xf numFmtId="0" fontId="37" fillId="34" borderId="19" xfId="0" applyFont="1" applyFill="1" applyBorder="1" applyAlignment="1">
      <alignment horizontal="center" vertical="center" wrapText="1"/>
    </xf>
    <xf numFmtId="0" fontId="20" fillId="0" borderId="60" xfId="0" applyFont="1" applyBorder="1" applyAlignment="1">
      <alignment horizontal="center" vertical="center" wrapText="1"/>
    </xf>
    <xf numFmtId="0" fontId="20" fillId="0" borderId="75" xfId="0" applyFont="1" applyBorder="1" applyAlignment="1">
      <alignment horizontal="center" vertical="center" wrapText="1"/>
    </xf>
    <xf numFmtId="0" fontId="37" fillId="0" borderId="66" xfId="0" applyFont="1" applyBorder="1" applyAlignment="1">
      <alignment horizontal="center" vertical="center" wrapText="1"/>
    </xf>
    <xf numFmtId="0" fontId="37" fillId="0" borderId="67" xfId="0" applyFont="1" applyBorder="1" applyAlignment="1">
      <alignment horizontal="center" vertical="center" wrapText="1"/>
    </xf>
    <xf numFmtId="0" fontId="37" fillId="34" borderId="15" xfId="0" applyFont="1" applyFill="1" applyBorder="1" applyAlignment="1">
      <alignment horizontal="center" vertical="center" wrapText="1"/>
    </xf>
    <xf numFmtId="0" fontId="37" fillId="34" borderId="71" xfId="0" applyFont="1" applyFill="1" applyBorder="1" applyAlignment="1">
      <alignment horizontal="center" vertical="center" wrapText="1"/>
    </xf>
    <xf numFmtId="0" fontId="37" fillId="34" borderId="59" xfId="0" applyFont="1" applyFill="1" applyBorder="1" applyAlignment="1">
      <alignment horizontal="center" vertical="center" wrapText="1"/>
    </xf>
    <xf numFmtId="0" fontId="37" fillId="34" borderId="76" xfId="0" applyFont="1" applyFill="1" applyBorder="1" applyAlignment="1">
      <alignment horizontal="center" vertical="center" wrapText="1"/>
    </xf>
    <xf numFmtId="0" fontId="37" fillId="34" borderId="78" xfId="0" applyFont="1" applyFill="1" applyBorder="1" applyAlignment="1">
      <alignment horizontal="center" vertical="center" wrapText="1"/>
    </xf>
    <xf numFmtId="0" fontId="37" fillId="34" borderId="79" xfId="0" applyFont="1" applyFill="1" applyBorder="1" applyAlignment="1">
      <alignment horizontal="center" vertical="center" wrapText="1"/>
    </xf>
    <xf numFmtId="3" fontId="37" fillId="34" borderId="17" xfId="0" applyNumberFormat="1" applyFont="1" applyFill="1" applyBorder="1" applyAlignment="1">
      <alignment horizontal="right" vertical="center" wrapText="1"/>
    </xf>
    <xf numFmtId="0" fontId="37" fillId="34" borderId="18" xfId="0" applyFont="1" applyFill="1" applyBorder="1" applyAlignment="1">
      <alignment horizontal="right" vertical="center" wrapText="1"/>
    </xf>
    <xf numFmtId="0" fontId="20" fillId="0" borderId="62" xfId="0" applyFont="1" applyBorder="1" applyAlignment="1">
      <alignment horizontal="left" vertical="center" wrapText="1"/>
    </xf>
    <xf numFmtId="0" fontId="20" fillId="0" borderId="70" xfId="0" applyFont="1" applyBorder="1" applyAlignment="1">
      <alignment horizontal="left" vertical="center" wrapText="1"/>
    </xf>
    <xf numFmtId="0" fontId="20" fillId="0" borderId="71" xfId="0" applyFont="1" applyBorder="1" applyAlignment="1">
      <alignment horizontal="left" vertical="center" wrapText="1"/>
    </xf>
    <xf numFmtId="0" fontId="20" fillId="0" borderId="78" xfId="0" applyFont="1" applyBorder="1" applyAlignment="1">
      <alignment horizontal="left" vertical="center" wrapText="1"/>
    </xf>
    <xf numFmtId="0" fontId="20" fillId="0" borderId="15" xfId="0" applyFont="1" applyBorder="1" applyAlignment="1">
      <alignment horizontal="left" vertical="top" wrapText="1"/>
    </xf>
    <xf numFmtId="0" fontId="20" fillId="0" borderId="59" xfId="0" applyFont="1" applyBorder="1" applyAlignment="1">
      <alignment horizontal="left" vertical="center" wrapText="1"/>
    </xf>
    <xf numFmtId="0" fontId="20" fillId="34" borderId="21" xfId="0" applyFont="1" applyFill="1" applyBorder="1" applyAlignment="1">
      <alignment horizontal="center" vertical="center" wrapText="1"/>
    </xf>
    <xf numFmtId="0" fontId="20" fillId="34" borderId="20" xfId="0" applyFont="1" applyFill="1" applyBorder="1" applyAlignment="1">
      <alignment horizontal="center" vertical="center" wrapText="1"/>
    </xf>
    <xf numFmtId="0" fontId="20" fillId="34" borderId="73" xfId="0" applyFont="1" applyFill="1" applyBorder="1" applyAlignment="1">
      <alignment horizontal="center" vertical="center" wrapText="1"/>
    </xf>
    <xf numFmtId="0" fontId="20" fillId="34" borderId="24" xfId="0" applyFont="1" applyFill="1" applyBorder="1" applyAlignment="1">
      <alignment horizontal="center" vertical="center" wrapText="1"/>
    </xf>
    <xf numFmtId="0" fontId="20" fillId="34" borderId="25" xfId="0" applyFont="1" applyFill="1" applyBorder="1" applyAlignment="1">
      <alignment horizontal="center" vertical="center" wrapText="1"/>
    </xf>
    <xf numFmtId="0" fontId="20" fillId="34" borderId="74" xfId="0" applyFont="1" applyFill="1" applyBorder="1" applyAlignment="1">
      <alignment horizontal="center" vertical="center" wrapText="1"/>
    </xf>
    <xf numFmtId="0" fontId="20" fillId="0" borderId="61" xfId="0" applyFont="1" applyBorder="1" applyAlignment="1">
      <alignment horizontal="center" vertical="center" wrapText="1"/>
    </xf>
    <xf numFmtId="49" fontId="36" fillId="0" borderId="15" xfId="0" applyNumberFormat="1" applyFont="1" applyBorder="1" applyAlignment="1" applyProtection="1">
      <alignment horizontal="left" vertical="center" shrinkToFit="1"/>
      <protection locked="0"/>
    </xf>
    <xf numFmtId="0" fontId="20" fillId="0" borderId="15" xfId="0" applyFont="1" applyBorder="1" applyAlignment="1">
      <alignment horizontal="center" vertical="center" wrapText="1" shrinkToFit="1"/>
    </xf>
    <xf numFmtId="0" fontId="20" fillId="0" borderId="15" xfId="0" applyFont="1" applyBorder="1" applyAlignment="1">
      <alignment horizontal="center" vertical="center" shrinkToFit="1"/>
    </xf>
    <xf numFmtId="0" fontId="20" fillId="0" borderId="15" xfId="0" applyFont="1" applyBorder="1" applyAlignment="1">
      <alignment horizontal="left" vertical="center" shrinkToFit="1"/>
    </xf>
    <xf numFmtId="0" fontId="38" fillId="0" borderId="15" xfId="0" applyFont="1" applyBorder="1" applyAlignment="1" applyProtection="1">
      <alignment horizontal="center" vertical="center" wrapText="1"/>
      <protection locked="0"/>
    </xf>
    <xf numFmtId="0" fontId="20" fillId="0" borderId="15" xfId="0" applyFont="1" applyBorder="1" applyAlignment="1">
      <alignment horizontal="left" vertical="center"/>
    </xf>
    <xf numFmtId="49" fontId="36" fillId="0" borderId="17" xfId="0" applyNumberFormat="1" applyFont="1" applyBorder="1" applyAlignment="1" applyProtection="1">
      <alignment horizontal="left" vertical="center" shrinkToFit="1"/>
      <protection locked="0"/>
    </xf>
    <xf numFmtId="49" fontId="36" fillId="0" borderId="18" xfId="0" applyNumberFormat="1" applyFont="1" applyBorder="1" applyAlignment="1" applyProtection="1">
      <alignment horizontal="left" vertical="center" shrinkToFit="1"/>
      <protection locked="0"/>
    </xf>
    <xf numFmtId="49" fontId="36" fillId="0" borderId="19" xfId="0" applyNumberFormat="1" applyFont="1" applyBorder="1" applyAlignment="1" applyProtection="1">
      <alignment horizontal="left" vertical="center" shrinkToFit="1"/>
      <protection locked="0"/>
    </xf>
    <xf numFmtId="0" fontId="41" fillId="0" borderId="21"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24" xfId="0" applyFont="1" applyBorder="1" applyAlignment="1">
      <alignment horizontal="center" vertical="center" wrapText="1"/>
    </xf>
    <xf numFmtId="0" fontId="41" fillId="0" borderId="26" xfId="0" applyFont="1" applyBorder="1" applyAlignment="1">
      <alignment horizontal="center" vertical="center" wrapText="1"/>
    </xf>
    <xf numFmtId="0" fontId="39" fillId="0" borderId="21" xfId="0" applyFont="1" applyBorder="1" applyAlignment="1" applyProtection="1">
      <alignment horizontal="center" vertical="center" wrapText="1" shrinkToFit="1"/>
      <protection locked="0"/>
    </xf>
    <xf numFmtId="0" fontId="39" fillId="0" borderId="20" xfId="0" applyFont="1" applyBorder="1" applyAlignment="1" applyProtection="1">
      <alignment horizontal="center" vertical="center" wrapText="1" shrinkToFit="1"/>
      <protection locked="0"/>
    </xf>
    <xf numFmtId="0" fontId="39" fillId="0" borderId="22" xfId="0" applyFont="1" applyBorder="1" applyAlignment="1" applyProtection="1">
      <alignment horizontal="center" vertical="center" wrapText="1" shrinkToFit="1"/>
      <protection locked="0"/>
    </xf>
    <xf numFmtId="0" fontId="39" fillId="0" borderId="24" xfId="0" applyFont="1" applyBorder="1" applyAlignment="1" applyProtection="1">
      <alignment horizontal="center" vertical="center" wrapText="1" shrinkToFit="1"/>
      <protection locked="0"/>
    </xf>
    <xf numFmtId="0" fontId="39" fillId="0" borderId="25" xfId="0" applyFont="1" applyBorder="1" applyAlignment="1" applyProtection="1">
      <alignment horizontal="center" vertical="center" wrapText="1" shrinkToFit="1"/>
      <protection locked="0"/>
    </xf>
    <xf numFmtId="0" fontId="39" fillId="0" borderId="26" xfId="0" applyFont="1" applyBorder="1" applyAlignment="1" applyProtection="1">
      <alignment horizontal="center" vertical="center" wrapText="1" shrinkToFit="1"/>
      <protection locked="0"/>
    </xf>
    <xf numFmtId="0" fontId="25" fillId="0" borderId="0" xfId="0" applyFont="1" applyAlignment="1">
      <alignment horizontal="left" vertical="center" wrapText="1"/>
    </xf>
    <xf numFmtId="0" fontId="28" fillId="0" borderId="15" xfId="0" applyFont="1" applyBorder="1" applyAlignment="1">
      <alignment horizontal="left" vertical="center" wrapText="1"/>
    </xf>
    <xf numFmtId="0" fontId="20" fillId="0" borderId="25" xfId="0" applyFont="1" applyBorder="1" applyAlignment="1">
      <alignment horizontal="left" vertical="center" wrapText="1"/>
    </xf>
    <xf numFmtId="0" fontId="25" fillId="0" borderId="0" xfId="0" applyFont="1" applyAlignment="1">
      <alignment horizontal="center" vertical="center" wrapText="1"/>
    </xf>
    <xf numFmtId="0" fontId="20" fillId="0" borderId="15" xfId="0" applyFont="1" applyBorder="1" applyAlignment="1">
      <alignment horizontal="center" vertical="center" wrapText="1"/>
    </xf>
    <xf numFmtId="0" fontId="22" fillId="0" borderId="15" xfId="0" applyFont="1" applyBorder="1" applyAlignment="1">
      <alignment horizontal="center" vertical="center" shrinkToFit="1"/>
    </xf>
    <xf numFmtId="0" fontId="22" fillId="0" borderId="17" xfId="0" applyFont="1" applyBorder="1" applyAlignment="1">
      <alignment horizontal="center" vertical="center" shrinkToFit="1"/>
    </xf>
    <xf numFmtId="0" fontId="22" fillId="0" borderId="18" xfId="0" applyFont="1" applyBorder="1" applyAlignment="1">
      <alignment horizontal="center" vertical="center" shrinkToFit="1"/>
    </xf>
    <xf numFmtId="0" fontId="22" fillId="0" borderId="19"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18" xfId="0" applyFont="1" applyBorder="1" applyAlignment="1">
      <alignment horizontal="center" vertical="center" shrinkToFit="1"/>
    </xf>
    <xf numFmtId="0" fontId="20" fillId="0" borderId="19" xfId="0" applyFont="1" applyBorder="1" applyAlignment="1">
      <alignment horizontal="center" vertical="center" shrinkToFit="1"/>
    </xf>
    <xf numFmtId="0" fontId="20" fillId="39" borderId="21" xfId="0" applyFont="1" applyFill="1" applyBorder="1" applyAlignment="1">
      <alignment horizontal="left" vertical="center" wrapText="1" shrinkToFit="1"/>
    </xf>
    <xf numFmtId="0" fontId="20" fillId="39" borderId="20" xfId="0" applyFont="1" applyFill="1" applyBorder="1" applyAlignment="1">
      <alignment horizontal="left" vertical="center" wrapText="1" shrinkToFit="1"/>
    </xf>
    <xf numFmtId="0" fontId="20" fillId="39" borderId="22" xfId="0" applyFont="1" applyFill="1" applyBorder="1" applyAlignment="1">
      <alignment horizontal="left" vertical="center" wrapText="1" shrinkToFit="1"/>
    </xf>
    <xf numFmtId="0" fontId="20" fillId="39" borderId="16"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3" xfId="0" applyFont="1" applyFill="1" applyBorder="1" applyAlignment="1">
      <alignment horizontal="left" vertical="center" wrapText="1" shrinkToFit="1"/>
    </xf>
    <xf numFmtId="0" fontId="38" fillId="0" borderId="15" xfId="0" applyFont="1" applyBorder="1" applyAlignment="1" applyProtection="1">
      <alignment horizontal="center" vertical="center" shrinkToFit="1"/>
      <protection locked="0"/>
    </xf>
    <xf numFmtId="187" fontId="22" fillId="35" borderId="15" xfId="0" applyNumberFormat="1" applyFont="1" applyFill="1" applyBorder="1" applyAlignment="1">
      <alignment horizontal="center" vertical="center" shrinkToFit="1"/>
    </xf>
    <xf numFmtId="188" fontId="22" fillId="35" borderId="21" xfId="0" applyNumberFormat="1" applyFont="1" applyFill="1" applyBorder="1" applyAlignment="1">
      <alignment horizontal="center" vertical="center" shrinkToFit="1"/>
    </xf>
    <xf numFmtId="188" fontId="22" fillId="35" borderId="20" xfId="0" applyNumberFormat="1" applyFont="1" applyFill="1" applyBorder="1" applyAlignment="1">
      <alignment horizontal="center" vertical="center" shrinkToFit="1"/>
    </xf>
    <xf numFmtId="0" fontId="22" fillId="0" borderId="20"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16" xfId="0" applyFont="1" applyBorder="1" applyAlignment="1">
      <alignment horizontal="center" vertical="center" shrinkToFit="1"/>
    </xf>
    <xf numFmtId="0" fontId="22" fillId="0" borderId="0" xfId="0" applyFont="1" applyAlignment="1">
      <alignment horizontal="center" vertical="center" shrinkToFit="1"/>
    </xf>
    <xf numFmtId="0" fontId="22" fillId="0" borderId="24" xfId="0" applyFont="1" applyBorder="1" applyAlignment="1">
      <alignment horizontal="center" vertical="center" shrinkToFit="1"/>
    </xf>
    <xf numFmtId="0" fontId="22" fillId="0" borderId="25" xfId="0" applyFont="1" applyBorder="1" applyAlignment="1">
      <alignment horizontal="center" vertical="center" shrinkToFit="1"/>
    </xf>
    <xf numFmtId="187" fontId="22" fillId="35" borderId="20" xfId="0" applyNumberFormat="1" applyFont="1" applyFill="1" applyBorder="1" applyAlignment="1">
      <alignment horizontal="center" vertical="center" shrinkToFit="1"/>
    </xf>
    <xf numFmtId="187" fontId="22" fillId="35" borderId="0" xfId="0" applyNumberFormat="1" applyFont="1" applyFill="1" applyAlignment="1">
      <alignment horizontal="center" vertical="center" shrinkToFit="1"/>
    </xf>
    <xf numFmtId="187" fontId="22" fillId="35" borderId="25" xfId="0" applyNumberFormat="1" applyFont="1" applyFill="1" applyBorder="1" applyAlignment="1">
      <alignment horizontal="center" vertical="center" shrinkToFit="1"/>
    </xf>
    <xf numFmtId="0" fontId="22" fillId="0" borderId="22" xfId="0" applyFont="1" applyBorder="1" applyAlignment="1">
      <alignment horizontal="left" vertical="center" shrinkToFit="1"/>
    </xf>
    <xf numFmtId="0" fontId="22" fillId="0" borderId="23" xfId="0" applyFont="1" applyBorder="1" applyAlignment="1">
      <alignment horizontal="left" vertical="center" shrinkToFit="1"/>
    </xf>
    <xf numFmtId="0" fontId="22" fillId="0" borderId="26" xfId="0" applyFont="1" applyBorder="1" applyAlignment="1">
      <alignment horizontal="left" vertical="center" shrinkToFit="1"/>
    </xf>
    <xf numFmtId="0" fontId="20" fillId="0" borderId="21" xfId="0" applyFont="1" applyBorder="1" applyAlignment="1">
      <alignment horizontal="left" vertical="center" shrinkToFit="1"/>
    </xf>
    <xf numFmtId="0" fontId="20" fillId="0" borderId="20" xfId="0" applyFont="1" applyBorder="1" applyAlignment="1">
      <alignment horizontal="left" vertical="center" shrinkToFit="1"/>
    </xf>
    <xf numFmtId="0" fontId="20" fillId="0" borderId="22" xfId="0" applyFont="1" applyBorder="1" applyAlignment="1">
      <alignment horizontal="left" vertical="center" shrinkToFit="1"/>
    </xf>
    <xf numFmtId="0" fontId="20" fillId="0" borderId="24"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6" xfId="0" applyFont="1" applyBorder="1" applyAlignment="1">
      <alignment horizontal="left" vertical="center" shrinkToFit="1"/>
    </xf>
    <xf numFmtId="188" fontId="22" fillId="35" borderId="17" xfId="0" applyNumberFormat="1" applyFont="1" applyFill="1" applyBorder="1" applyAlignment="1">
      <alignment horizontal="center" vertical="center" shrinkToFit="1"/>
    </xf>
    <xf numFmtId="188" fontId="22" fillId="35" borderId="18" xfId="0" applyNumberFormat="1" applyFont="1" applyFill="1" applyBorder="1" applyAlignment="1">
      <alignment horizontal="center" vertical="center" shrinkToFit="1"/>
    </xf>
    <xf numFmtId="188" fontId="22" fillId="35" borderId="20" xfId="0" applyNumberFormat="1" applyFont="1" applyFill="1" applyBorder="1" applyAlignment="1">
      <alignment horizontal="center" vertical="center"/>
    </xf>
    <xf numFmtId="188" fontId="22" fillId="35" borderId="25" xfId="0" applyNumberFormat="1" applyFont="1" applyFill="1" applyBorder="1" applyAlignment="1">
      <alignment horizontal="center" vertical="center"/>
    </xf>
    <xf numFmtId="0" fontId="20" fillId="0" borderId="17" xfId="0" applyFont="1" applyBorder="1" applyAlignment="1">
      <alignment horizontal="left" vertical="center" wrapText="1"/>
    </xf>
    <xf numFmtId="0" fontId="20" fillId="0" borderId="19" xfId="0" applyFont="1" applyBorder="1" applyAlignment="1">
      <alignment horizontal="left" vertical="center" wrapText="1"/>
    </xf>
    <xf numFmtId="176" fontId="22" fillId="35" borderId="15" xfId="0" applyNumberFormat="1" applyFont="1" applyFill="1" applyBorder="1" applyAlignment="1">
      <alignment horizontal="center" vertical="center"/>
    </xf>
    <xf numFmtId="0" fontId="20" fillId="0" borderId="21"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2"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26" xfId="0" applyFont="1" applyBorder="1" applyAlignment="1">
      <alignment horizontal="center" vertical="center" wrapText="1"/>
    </xf>
    <xf numFmtId="0" fontId="20" fillId="39" borderId="15" xfId="0" applyFont="1" applyFill="1" applyBorder="1" applyAlignment="1">
      <alignment horizontal="left" vertical="center" wrapText="1"/>
    </xf>
    <xf numFmtId="0" fontId="22" fillId="39" borderId="15" xfId="0" applyFont="1" applyFill="1" applyBorder="1" applyAlignment="1">
      <alignment horizontal="left" vertical="center" wrapText="1" shrinkToFit="1"/>
    </xf>
    <xf numFmtId="0" fontId="38" fillId="0" borderId="17" xfId="0" applyFont="1" applyBorder="1" applyAlignment="1" applyProtection="1">
      <alignment horizontal="center" vertical="center" wrapText="1"/>
      <protection locked="0"/>
    </xf>
    <xf numFmtId="0" fontId="38" fillId="0" borderId="19" xfId="0" applyFont="1" applyBorder="1" applyAlignment="1" applyProtection="1">
      <alignment horizontal="center" vertical="center" wrapText="1"/>
      <protection locked="0"/>
    </xf>
    <xf numFmtId="0" fontId="22" fillId="0" borderId="17" xfId="0" applyFont="1" applyBorder="1">
      <alignment vertical="center"/>
    </xf>
    <xf numFmtId="0" fontId="22" fillId="0" borderId="18" xfId="0" applyFont="1" applyBorder="1">
      <alignment vertical="center"/>
    </xf>
    <xf numFmtId="0" fontId="22" fillId="0" borderId="19" xfId="0" applyFont="1" applyBorder="1">
      <alignment vertical="center"/>
    </xf>
    <xf numFmtId="0" fontId="27" fillId="0" borderId="15" xfId="0" applyFont="1" applyBorder="1" applyAlignment="1">
      <alignment horizontal="left" vertical="distributed" wrapText="1"/>
    </xf>
    <xf numFmtId="0" fontId="22" fillId="0" borderId="0" xfId="0" applyFont="1" applyAlignment="1">
      <alignment horizontal="center" vertical="center"/>
    </xf>
    <xf numFmtId="0" fontId="25" fillId="0" borderId="25" xfId="0" applyFont="1" applyBorder="1" applyAlignment="1">
      <alignment horizontal="center" vertical="center"/>
    </xf>
    <xf numFmtId="0" fontId="25" fillId="0" borderId="0" xfId="0" applyFont="1" applyAlignment="1">
      <alignment horizontal="left" vertical="center"/>
    </xf>
    <xf numFmtId="0" fontId="0" fillId="0" borderId="0" xfId="0" applyAlignment="1">
      <alignment horizontal="center" vertical="center"/>
    </xf>
    <xf numFmtId="0" fontId="0" fillId="0" borderId="0" xfId="0" applyAlignment="1">
      <alignment horizontal="center" vertical="center" shrinkToFit="1"/>
    </xf>
    <xf numFmtId="177" fontId="22" fillId="0" borderId="18" xfId="0" applyNumberFormat="1" applyFont="1" applyBorder="1" applyAlignment="1" applyProtection="1">
      <alignment horizontal="center" vertical="center" shrinkToFit="1"/>
      <protection locked="0"/>
    </xf>
    <xf numFmtId="0" fontId="22" fillId="0" borderId="18" xfId="0" applyFont="1" applyBorder="1" applyAlignment="1">
      <alignment horizontal="left" vertical="center" wrapText="1"/>
    </xf>
    <xf numFmtId="0" fontId="22" fillId="0" borderId="19" xfId="0" applyFont="1" applyBorder="1" applyAlignment="1">
      <alignment horizontal="left"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22" fillId="0" borderId="16"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36" fillId="0" borderId="16" xfId="0" applyFont="1" applyBorder="1" applyAlignment="1">
      <alignment horizontal="center" vertical="center" shrinkToFit="1"/>
    </xf>
    <xf numFmtId="0" fontId="36" fillId="0" borderId="0" xfId="0" applyFont="1" applyAlignment="1">
      <alignment horizontal="center" vertical="center" shrinkToFit="1"/>
    </xf>
    <xf numFmtId="0" fontId="36" fillId="0" borderId="23" xfId="0" applyFont="1" applyBorder="1" applyAlignment="1">
      <alignment horizontal="center" vertical="center" shrinkToFit="1"/>
    </xf>
    <xf numFmtId="0" fontId="22" fillId="0" borderId="0" xfId="0" applyFont="1" applyAlignment="1" applyProtection="1">
      <alignment horizontal="center" vertical="center"/>
      <protection locked="0"/>
    </xf>
    <xf numFmtId="0" fontId="22" fillId="0" borderId="24"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15" xfId="0" applyFont="1" applyBorder="1" applyAlignment="1">
      <alignment horizontal="center" vertical="center"/>
    </xf>
    <xf numFmtId="0" fontId="22" fillId="0" borderId="20" xfId="0" applyFont="1" applyBorder="1" applyAlignment="1" applyProtection="1">
      <alignment horizontal="center" vertical="center"/>
      <protection locked="0"/>
    </xf>
    <xf numFmtId="0" fontId="22" fillId="0" borderId="21" xfId="0" applyFont="1" applyBorder="1" applyAlignment="1" applyProtection="1">
      <alignment horizontal="center" vertical="center"/>
      <protection locked="0"/>
    </xf>
    <xf numFmtId="0" fontId="22" fillId="0" borderId="22" xfId="0" applyFont="1" applyBorder="1" applyAlignment="1" applyProtection="1">
      <alignment horizontal="center" vertical="center"/>
      <protection locked="0"/>
    </xf>
    <xf numFmtId="0" fontId="22" fillId="0" borderId="15" xfId="0" applyFont="1" applyBorder="1" applyAlignment="1">
      <alignment horizontal="center" vertical="center" wrapText="1"/>
    </xf>
    <xf numFmtId="0" fontId="36" fillId="0" borderId="21" xfId="0" applyFont="1" applyBorder="1" applyAlignment="1">
      <alignment horizontal="center" vertical="center" shrinkToFit="1"/>
    </xf>
    <xf numFmtId="0" fontId="36" fillId="0" borderId="20" xfId="0" applyFont="1" applyBorder="1" applyAlignment="1">
      <alignment horizontal="center" vertical="center" shrinkToFit="1"/>
    </xf>
    <xf numFmtId="0" fontId="36" fillId="0" borderId="22" xfId="0" applyFont="1" applyBorder="1" applyAlignment="1">
      <alignment horizontal="center" vertical="center" shrinkToFit="1"/>
    </xf>
    <xf numFmtId="0" fontId="22" fillId="0" borderId="16"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3" xfId="0" applyFont="1" applyBorder="1" applyAlignment="1" applyProtection="1">
      <alignment horizontal="center" vertical="center" shrinkToFit="1"/>
      <protection locked="0"/>
    </xf>
    <xf numFmtId="0" fontId="22" fillId="0" borderId="24"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protection locked="0"/>
    </xf>
    <xf numFmtId="0" fontId="29" fillId="33" borderId="27" xfId="0" applyFont="1" applyFill="1" applyBorder="1" applyAlignment="1">
      <alignment horizontal="center" vertical="center"/>
    </xf>
    <xf numFmtId="0" fontId="29" fillId="33" borderId="11" xfId="0" applyFont="1" applyFill="1" applyBorder="1" applyAlignment="1">
      <alignment horizontal="center" vertical="center"/>
    </xf>
    <xf numFmtId="0" fontId="23" fillId="0" borderId="17" xfId="0" applyFont="1" applyBorder="1" applyAlignment="1">
      <alignment horizontal="center" vertical="center"/>
    </xf>
    <xf numFmtId="0" fontId="23" fillId="0" borderId="36" xfId="0" applyFont="1" applyBorder="1" applyAlignment="1">
      <alignment horizontal="center" vertical="center"/>
    </xf>
    <xf numFmtId="0" fontId="23" fillId="35" borderId="27" xfId="0" applyFont="1" applyFill="1" applyBorder="1" applyAlignment="1">
      <alignment horizontal="left" vertical="center" shrinkToFit="1"/>
    </xf>
    <xf numFmtId="0" fontId="23" fillId="35" borderId="29"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23" fillId="0" borderId="0" xfId="0" applyFont="1" applyAlignment="1">
      <alignment horizontal="left" vertical="center" wrapText="1"/>
    </xf>
    <xf numFmtId="0" fontId="23" fillId="38" borderId="52" xfId="0" applyFont="1" applyFill="1" applyBorder="1" applyAlignment="1">
      <alignment horizontal="left" vertical="center" shrinkToFit="1"/>
    </xf>
    <xf numFmtId="0" fontId="23" fillId="38" borderId="31" xfId="0" applyFont="1" applyFill="1" applyBorder="1" applyAlignment="1">
      <alignment horizontal="left" vertical="center" shrinkToFit="1"/>
    </xf>
    <xf numFmtId="0" fontId="23" fillId="38" borderId="37" xfId="0" applyFont="1" applyFill="1" applyBorder="1" applyAlignment="1">
      <alignment horizontal="left" vertical="center" shrinkToFit="1"/>
    </xf>
    <xf numFmtId="0" fontId="23" fillId="38" borderId="16"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3" xfId="0" applyFont="1" applyFill="1" applyBorder="1" applyAlignment="1">
      <alignment horizontal="left" vertical="center" shrinkToFit="1"/>
    </xf>
    <xf numFmtId="0" fontId="40" fillId="34" borderId="53" xfId="0" applyFont="1" applyFill="1" applyBorder="1" applyAlignment="1" applyProtection="1">
      <alignment horizontal="left" vertical="center" shrinkToFit="1"/>
      <protection locked="0"/>
    </xf>
    <xf numFmtId="0" fontId="40" fillId="34" borderId="54" xfId="0" applyFont="1" applyFill="1" applyBorder="1" applyAlignment="1" applyProtection="1">
      <alignment horizontal="left" vertical="center" shrinkToFit="1"/>
      <protection locked="0"/>
    </xf>
    <xf numFmtId="0" fontId="40" fillId="34" borderId="55" xfId="0" applyFont="1" applyFill="1" applyBorder="1" applyAlignment="1" applyProtection="1">
      <alignment horizontal="left" vertical="center" shrinkToFit="1"/>
      <protection locked="0"/>
    </xf>
    <xf numFmtId="0" fontId="40" fillId="34" borderId="17" xfId="0" applyFont="1" applyFill="1" applyBorder="1" applyAlignment="1" applyProtection="1">
      <alignment horizontal="left" vertical="center" shrinkToFit="1"/>
      <protection locked="0"/>
    </xf>
    <xf numFmtId="0" fontId="40" fillId="34" borderId="18" xfId="0" applyFont="1" applyFill="1" applyBorder="1" applyAlignment="1" applyProtection="1">
      <alignment horizontal="left" vertical="center" shrinkToFit="1"/>
      <protection locked="0"/>
    </xf>
    <xf numFmtId="0" fontId="40" fillId="34" borderId="19" xfId="0" applyFont="1" applyFill="1" applyBorder="1" applyAlignment="1" applyProtection="1">
      <alignment horizontal="left" vertical="center" shrinkToFit="1"/>
      <protection locked="0"/>
    </xf>
    <xf numFmtId="0" fontId="23" fillId="34" borderId="17" xfId="0" applyFont="1" applyFill="1" applyBorder="1" applyAlignment="1" applyProtection="1">
      <alignment horizontal="left" vertical="center" shrinkToFit="1"/>
      <protection locked="0"/>
    </xf>
    <xf numFmtId="0" fontId="23" fillId="34" borderId="18" xfId="0" applyFont="1" applyFill="1" applyBorder="1" applyAlignment="1" applyProtection="1">
      <alignment horizontal="left" vertical="center" shrinkToFit="1"/>
      <protection locked="0"/>
    </xf>
    <xf numFmtId="0" fontId="23" fillId="34" borderId="19" xfId="0" applyFont="1" applyFill="1" applyBorder="1" applyAlignment="1" applyProtection="1">
      <alignment horizontal="left" vertical="center" shrinkToFit="1"/>
      <protection locked="0"/>
    </xf>
    <xf numFmtId="0" fontId="29" fillId="33" borderId="27" xfId="0" applyFont="1" applyFill="1" applyBorder="1" applyAlignment="1">
      <alignment horizontal="left" vertical="center"/>
    </xf>
    <xf numFmtId="0" fontId="29" fillId="33" borderId="29" xfId="0" applyFont="1" applyFill="1" applyBorder="1" applyAlignment="1">
      <alignment horizontal="left" vertical="center"/>
    </xf>
    <xf numFmtId="0" fontId="29" fillId="33" borderId="11" xfId="0" applyFont="1" applyFill="1" applyBorder="1" applyAlignment="1">
      <alignment horizontal="left" vertical="center"/>
    </xf>
    <xf numFmtId="0" fontId="23" fillId="0" borderId="20" xfId="0" applyFont="1" applyBorder="1" applyAlignment="1">
      <alignment horizontal="left" vertical="center" wrapText="1"/>
    </xf>
    <xf numFmtId="0" fontId="23" fillId="0" borderId="21" xfId="0" applyFont="1" applyBorder="1" applyAlignment="1">
      <alignment horizontal="left" vertical="center"/>
    </xf>
    <xf numFmtId="0" fontId="23" fillId="0" borderId="22" xfId="0" applyFont="1" applyBorder="1" applyAlignment="1">
      <alignment horizontal="left" vertical="center"/>
    </xf>
    <xf numFmtId="0" fontId="23" fillId="0" borderId="49" xfId="0" applyFont="1" applyBorder="1" applyAlignment="1">
      <alignment horizontal="left" vertical="center" wrapText="1"/>
    </xf>
    <xf numFmtId="0" fontId="23" fillId="0" borderId="50" xfId="0" applyFont="1" applyBorder="1" applyAlignment="1">
      <alignment horizontal="left" vertical="center" wrapText="1"/>
    </xf>
    <xf numFmtId="0" fontId="23" fillId="0" borderId="51" xfId="0" applyFont="1" applyBorder="1" applyAlignment="1">
      <alignment horizontal="left" vertical="center" wrapText="1"/>
    </xf>
    <xf numFmtId="0" fontId="23" fillId="34" borderId="5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55" xfId="0" applyFont="1" applyFill="1" applyBorder="1" applyAlignment="1" applyProtection="1">
      <alignment horizontal="left" vertical="center" shrinkToFit="1"/>
      <protection locked="0"/>
    </xf>
    <xf numFmtId="0" fontId="23" fillId="0" borderId="27" xfId="0" applyFont="1" applyBorder="1" applyAlignment="1">
      <alignment horizontal="center" vertical="center"/>
    </xf>
    <xf numFmtId="0" fontId="23" fillId="0" borderId="11" xfId="0" applyFont="1" applyBorder="1" applyAlignment="1">
      <alignment horizontal="center" vertical="center"/>
    </xf>
    <xf numFmtId="0" fontId="40" fillId="34" borderId="35"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28" xfId="0" applyFont="1" applyFill="1" applyBorder="1" applyAlignment="1" applyProtection="1">
      <alignment horizontal="left" vertical="top" wrapText="1"/>
      <protection locked="0"/>
    </xf>
    <xf numFmtId="0" fontId="23" fillId="34" borderId="14"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0" fontId="23" fillId="34" borderId="30" xfId="0" applyFont="1" applyFill="1" applyBorder="1" applyAlignment="1" applyProtection="1">
      <alignment horizontal="left" vertical="top" wrapText="1"/>
      <protection locked="0"/>
    </xf>
    <xf numFmtId="0" fontId="23" fillId="34" borderId="32" xfId="0" applyFont="1" applyFill="1" applyBorder="1" applyAlignment="1" applyProtection="1">
      <alignment horizontal="left" vertical="top" wrapText="1"/>
      <protection locked="0"/>
    </xf>
    <xf numFmtId="0" fontId="23" fillId="34" borderId="12" xfId="0" applyFont="1" applyFill="1" applyBorder="1" applyAlignment="1" applyProtection="1">
      <alignment horizontal="left" vertical="top" wrapText="1"/>
      <protection locked="0"/>
    </xf>
    <xf numFmtId="176" fontId="23" fillId="35" borderId="27"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27"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28">
    <dxf>
      <numFmt numFmtId="30" formatCode="@"/>
    </dxf>
    <dxf>
      <numFmt numFmtId="30" formatCode="@"/>
    </dxf>
    <dxf>
      <numFmt numFmtId="30" formatCode="@"/>
    </dxf>
    <dxf>
      <numFmt numFmtId="0" formatCode="General"/>
    </dxf>
    <dxf>
      <numFmt numFmtId="30" formatCode="@"/>
    </dxf>
    <dxf>
      <font>
        <b val="0"/>
        <i val="0"/>
        <strike val="0"/>
        <condense val="0"/>
        <extend val="0"/>
        <outline val="0"/>
        <shadow val="0"/>
        <u val="none"/>
        <vertAlign val="baseline"/>
        <sz val="11"/>
        <color theme="1"/>
        <name val="游ゴシック"/>
        <scheme val="minor"/>
      </font>
      <numFmt numFmtId="181" formatCode="0_);[Red]\(0\)"/>
      <border diagonalUp="0" diagonalDown="0">
        <left/>
        <right style="thin">
          <color theme="4" tint="0.39997558519241921"/>
        </right>
        <top style="thin">
          <color theme="4" tint="0.39997558519241921"/>
        </top>
        <bottom style="thin">
          <color theme="4" tint="0.39997558519241921"/>
        </bottom>
        <vertical/>
        <horizontal/>
      </border>
    </dxf>
    <dxf>
      <numFmt numFmtId="179" formatCode="0.0_);[Red]\(0.0\)"/>
    </dxf>
    <dxf>
      <numFmt numFmtId="181" formatCode="0_);[Red]\(0\)"/>
    </dxf>
    <dxf>
      <numFmt numFmtId="181" formatCode="0_);[Red]\(0\)"/>
    </dxf>
    <dxf>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13</xdr:col>
      <xdr:colOff>167640</xdr:colOff>
      <xdr:row>29</xdr:row>
      <xdr:rowOff>106680</xdr:rowOff>
    </xdr:from>
    <xdr:to>
      <xdr:col>15</xdr:col>
      <xdr:colOff>167640</xdr:colOff>
      <xdr:row>30</xdr:row>
      <xdr:rowOff>114300</xdr:rowOff>
    </xdr:to>
    <xdr:sp macro="" textlink="">
      <xdr:nvSpPr>
        <xdr:cNvPr id="2" name="楕円 1"/>
        <xdr:cNvSpPr/>
      </xdr:nvSpPr>
      <xdr:spPr bwMode="auto">
        <a:xfrm>
          <a:off x="3139440" y="6758940"/>
          <a:ext cx="457200" cy="251460"/>
        </a:xfrm>
        <a:prstGeom prst="ellipse">
          <a:avLst/>
        </a:prstGeom>
        <a:noFill/>
        <a:ln w="9525"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21771</xdr:colOff>
      <xdr:row>5</xdr:row>
      <xdr:rowOff>185057</xdr:rowOff>
    </xdr:from>
    <xdr:to>
      <xdr:col>14</xdr:col>
      <xdr:colOff>41543</xdr:colOff>
      <xdr:row>5</xdr:row>
      <xdr:rowOff>185057</xdr:rowOff>
    </xdr:to>
    <xdr:cxnSp macro="">
      <xdr:nvCxnSpPr>
        <xdr:cNvPr id="2" name="直線矢印コネクタ 1">
          <a:extLst>
            <a:ext uri="{FF2B5EF4-FFF2-40B4-BE49-F238E27FC236}">
              <a16:creationId xmlns:a16="http://schemas.microsoft.com/office/drawing/2014/main" id="{00000000-0008-0000-0300-000003000000}"/>
            </a:ext>
          </a:extLst>
        </xdr:cNvPr>
        <xdr:cNvCxnSpPr/>
      </xdr:nvCxnSpPr>
      <xdr:spPr bwMode="auto">
        <a:xfrm>
          <a:off x="2732314" y="1338943"/>
          <a:ext cx="2266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56243</xdr:colOff>
      <xdr:row>6</xdr:row>
      <xdr:rowOff>172357</xdr:rowOff>
    </xdr:from>
    <xdr:to>
      <xdr:col>16</xdr:col>
      <xdr:colOff>99785</xdr:colOff>
      <xdr:row>6</xdr:row>
      <xdr:rowOff>172357</xdr:rowOff>
    </xdr:to>
    <xdr:cxnSp macro="">
      <xdr:nvCxnSpPr>
        <xdr:cNvPr id="3" name="直線矢印コネクタ 2">
          <a:extLst>
            <a:ext uri="{FF2B5EF4-FFF2-40B4-BE49-F238E27FC236}">
              <a16:creationId xmlns:a16="http://schemas.microsoft.com/office/drawing/2014/main" id="{00000000-0008-0000-0300-000004000000}"/>
            </a:ext>
          </a:extLst>
        </xdr:cNvPr>
        <xdr:cNvCxnSpPr/>
      </xdr:nvCxnSpPr>
      <xdr:spPr bwMode="auto">
        <a:xfrm>
          <a:off x="2973614" y="1707243"/>
          <a:ext cx="4572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14</xdr:col>
      <xdr:colOff>170543</xdr:colOff>
      <xdr:row>7</xdr:row>
      <xdr:rowOff>197757</xdr:rowOff>
    </xdr:from>
    <xdr:to>
      <xdr:col>17</xdr:col>
      <xdr:colOff>7257</xdr:colOff>
      <xdr:row>7</xdr:row>
      <xdr:rowOff>197757</xdr:rowOff>
    </xdr:to>
    <xdr:cxnSp macro="">
      <xdr:nvCxnSpPr>
        <xdr:cNvPr id="4" name="直線矢印コネクタ 3">
          <a:extLst>
            <a:ext uri="{FF2B5EF4-FFF2-40B4-BE49-F238E27FC236}">
              <a16:creationId xmlns:a16="http://schemas.microsoft.com/office/drawing/2014/main" id="{00000000-0008-0000-0300-000005000000}"/>
            </a:ext>
          </a:extLst>
        </xdr:cNvPr>
        <xdr:cNvCxnSpPr/>
      </xdr:nvCxnSpPr>
      <xdr:spPr bwMode="auto">
        <a:xfrm>
          <a:off x="3087914" y="2113643"/>
          <a:ext cx="4572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15</xdr:col>
      <xdr:colOff>141514</xdr:colOff>
      <xdr:row>8</xdr:row>
      <xdr:rowOff>172357</xdr:rowOff>
    </xdr:from>
    <xdr:to>
      <xdr:col>17</xdr:col>
      <xdr:colOff>39157</xdr:colOff>
      <xdr:row>8</xdr:row>
      <xdr:rowOff>172357</xdr:rowOff>
    </xdr:to>
    <xdr:cxnSp macro="">
      <xdr:nvCxnSpPr>
        <xdr:cNvPr id="5" name="直線矢印コネクタ 4">
          <a:extLst>
            <a:ext uri="{FF2B5EF4-FFF2-40B4-BE49-F238E27FC236}">
              <a16:creationId xmlns:a16="http://schemas.microsoft.com/office/drawing/2014/main" id="{00000000-0008-0000-0300-000006000000}"/>
            </a:ext>
          </a:extLst>
        </xdr:cNvPr>
        <xdr:cNvCxnSpPr/>
      </xdr:nvCxnSpPr>
      <xdr:spPr bwMode="auto">
        <a:xfrm>
          <a:off x="3265714" y="2469243"/>
          <a:ext cx="311300"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188685</xdr:colOff>
      <xdr:row>10</xdr:row>
      <xdr:rowOff>172357</xdr:rowOff>
    </xdr:from>
    <xdr:to>
      <xdr:col>17</xdr:col>
      <xdr:colOff>185157</xdr:colOff>
      <xdr:row>10</xdr:row>
      <xdr:rowOff>172357</xdr:rowOff>
    </xdr:to>
    <xdr:cxnSp macro="">
      <xdr:nvCxnSpPr>
        <xdr:cNvPr id="6" name="直線矢印コネクタ 5">
          <a:extLst>
            <a:ext uri="{FF2B5EF4-FFF2-40B4-BE49-F238E27FC236}">
              <a16:creationId xmlns:a16="http://schemas.microsoft.com/office/drawing/2014/main" id="{00000000-0008-0000-0300-000008000000}"/>
            </a:ext>
          </a:extLst>
        </xdr:cNvPr>
        <xdr:cNvCxnSpPr/>
      </xdr:nvCxnSpPr>
      <xdr:spPr bwMode="auto">
        <a:xfrm>
          <a:off x="3519714" y="3231243"/>
          <a:ext cx="203300" cy="0"/>
        </a:xfrm>
        <a:prstGeom prst="straightConnector1">
          <a:avLst/>
        </a:prstGeom>
        <a:solidFill>
          <a:srgbClr xmlns:mc="http://schemas.openxmlformats.org/markup-compatibility/2006" xmlns:a14="http://schemas.microsoft.com/office/drawing/2010/main" val="FFFFFF" mc:Ignorable="a14" a14:legacySpreadsheetColorIndex="65"/>
        </a:solidFill>
        <a:ln w="0"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16</xdr:col>
      <xdr:colOff>112485</xdr:colOff>
      <xdr:row>9</xdr:row>
      <xdr:rowOff>185057</xdr:rowOff>
    </xdr:from>
    <xdr:to>
      <xdr:col>17</xdr:col>
      <xdr:colOff>108957</xdr:colOff>
      <xdr:row>9</xdr:row>
      <xdr:rowOff>185057</xdr:rowOff>
    </xdr:to>
    <xdr:cxnSp macro="">
      <xdr:nvCxnSpPr>
        <xdr:cNvPr id="7" name="直線矢印コネクタ 6">
          <a:extLst>
            <a:ext uri="{FF2B5EF4-FFF2-40B4-BE49-F238E27FC236}">
              <a16:creationId xmlns:a16="http://schemas.microsoft.com/office/drawing/2014/main" id="{00000000-0008-0000-0300-000009000000}"/>
            </a:ext>
          </a:extLst>
        </xdr:cNvPr>
        <xdr:cNvCxnSpPr/>
      </xdr:nvCxnSpPr>
      <xdr:spPr bwMode="auto">
        <a:xfrm>
          <a:off x="3443514" y="2862943"/>
          <a:ext cx="203300" cy="0"/>
        </a:xfrm>
        <a:prstGeom prst="straightConnector1">
          <a:avLst/>
        </a:prstGeom>
        <a:solidFill>
          <a:srgbClr xmlns:mc="http://schemas.openxmlformats.org/markup-compatibility/2006" xmlns:a14="http://schemas.microsoft.com/office/drawing/2010/main" val="FFFFFF" mc:Ignorable="a14" a14:legacySpreadsheetColorIndex="65"/>
        </a:solidFill>
        <a:ln w="0" cap="flat" cmpd="sng" algn="ctr">
          <a:solidFill>
            <a:srgbClr val="FF0000"/>
          </a:solidFill>
          <a:prstDash val="solid"/>
          <a:round/>
          <a:headEnd type="triangle" w="lg" len="med"/>
          <a:tailEnd type="triangle" w="lg"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161364</xdr:colOff>
      <xdr:row>21</xdr:row>
      <xdr:rowOff>96371</xdr:rowOff>
    </xdr:from>
    <xdr:to>
      <xdr:col>8</xdr:col>
      <xdr:colOff>4034</xdr:colOff>
      <xdr:row>23</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2" name="テーブル2" displayName="テーブル2" ref="A1:W2" totalsRowShown="0" headerRowDxfId="9">
  <autoFilter ref="A1:W2"/>
  <tableColumns count="23">
    <tableColumn id="1" name="融資額_x000a_(千円)" dataDxfId="8">
      <calculatedColumnFormula>様式1!I24</calculatedColumnFormula>
    </tableColumn>
    <tableColumn id="2" name="受付番号_x000a_（内部用）"/>
    <tableColumn id="3" name="管理番号"/>
    <tableColumn id="4" name="受付日"/>
    <tableColumn id="5" name="受信時刻_x000a_（最終）"/>
    <tableColumn id="6" name="受付方法"/>
    <tableColumn id="7" name="申請者"/>
    <tableColumn id="8" name="住所"/>
    <tableColumn id="9" name="代表者職"/>
    <tableColumn id="10" name="氏名"/>
    <tableColumn id="12" name="区分">
      <calculatedColumnFormula>IF(B15&lt;50,"低圧","高圧")</calculatedColumnFormula>
    </tableColumn>
    <tableColumn id="13" name="導入設備の仕様_x000a_発電出力（kW)" dataDxfId="7">
      <calculatedColumnFormula>添付2!G3</calculatedColumnFormula>
    </tableColumn>
    <tableColumn id="14" name="導入設備の仕様_x000a_蓄電容量(kWh）" dataDxfId="6">
      <calculatedColumnFormula>添付2!G21</calculatedColumnFormula>
    </tableColumn>
    <tableColumn id="15" name="業種"/>
    <tableColumn id="20" name="パネルの設置場所事業所名" dataDxfId="5"/>
    <tableColumn id="21" name="パネルの設置場所住所" dataDxfId="4"/>
    <tableColumn id="22" name="電話"/>
    <tableColumn id="23" name="FAX"/>
    <tableColumn id="24" name="E-mail" dataDxfId="3"/>
    <tableColumn id="25" name="事務担当者_x000a_所属" dataDxfId="2"/>
    <tableColumn id="26" name="事務担当者_x000a_氏名" dataDxfId="1"/>
    <tableColumn id="27" name="郵便番号"/>
    <tableColumn id="28" name="事務担当者住所" dataDxfId="0"/>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43"/>
  <sheetViews>
    <sheetView showGridLines="0" view="pageBreakPreview" zoomScaleNormal="100" zoomScaleSheetLayoutView="100" workbookViewId="0">
      <selection activeCell="A11" sqref="A11:Z19"/>
    </sheetView>
  </sheetViews>
  <sheetFormatPr defaultColWidth="3" defaultRowHeight="18" x14ac:dyDescent="0.45"/>
  <cols>
    <col min="20" max="20" width="3.19921875" bestFit="1" customWidth="1"/>
    <col min="28" max="29" width="3" style="4"/>
    <col min="44" max="44" width="11.59765625" bestFit="1" customWidth="1"/>
    <col min="45" max="45" width="3.5" bestFit="1" customWidth="1"/>
  </cols>
  <sheetData>
    <row r="1" spans="1:29" x14ac:dyDescent="0.45">
      <c r="A1" s="1" t="s">
        <v>240</v>
      </c>
    </row>
    <row r="2" spans="1:29" ht="18" customHeight="1" x14ac:dyDescent="0.45">
      <c r="A2" s="5"/>
      <c r="S2" s="2"/>
      <c r="T2" s="51" t="s">
        <v>10</v>
      </c>
      <c r="U2" s="117">
        <v>6</v>
      </c>
      <c r="V2" s="51" t="s">
        <v>11</v>
      </c>
      <c r="W2" s="117" t="s">
        <v>277</v>
      </c>
      <c r="X2" s="51" t="s">
        <v>9</v>
      </c>
      <c r="Y2" s="117" t="s">
        <v>277</v>
      </c>
      <c r="Z2" s="51" t="s">
        <v>8</v>
      </c>
    </row>
    <row r="3" spans="1:29" x14ac:dyDescent="0.45">
      <c r="A3" s="3"/>
    </row>
    <row r="4" spans="1:29" x14ac:dyDescent="0.45">
      <c r="B4" s="1" t="s">
        <v>0</v>
      </c>
    </row>
    <row r="5" spans="1:29" x14ac:dyDescent="0.45">
      <c r="A5" s="1"/>
    </row>
    <row r="6" spans="1:29" x14ac:dyDescent="0.45">
      <c r="A6" s="146" t="s">
        <v>7</v>
      </c>
      <c r="B6" s="146"/>
      <c r="C6" s="146"/>
      <c r="D6" s="146"/>
      <c r="E6" s="146"/>
      <c r="F6" s="146"/>
      <c r="G6" s="146"/>
      <c r="H6" s="146"/>
      <c r="I6" s="146"/>
      <c r="J6" s="4" t="s">
        <v>6</v>
      </c>
      <c r="O6" s="145" t="s">
        <v>332</v>
      </c>
      <c r="P6" s="145"/>
      <c r="Q6" s="145"/>
      <c r="R6" s="145"/>
      <c r="S6" s="145"/>
      <c r="T6" s="145"/>
      <c r="U6" s="145"/>
      <c r="V6" s="145"/>
      <c r="W6" s="145"/>
      <c r="X6" s="145"/>
      <c r="Y6" s="145"/>
      <c r="Z6" s="145"/>
    </row>
    <row r="7" spans="1:29" x14ac:dyDescent="0.45">
      <c r="A7" s="5"/>
      <c r="B7" s="4"/>
      <c r="J7" s="4" t="s">
        <v>5</v>
      </c>
      <c r="O7" s="145" t="s">
        <v>291</v>
      </c>
      <c r="P7" s="145"/>
      <c r="Q7" s="145"/>
      <c r="R7" s="145"/>
      <c r="S7" s="145"/>
      <c r="T7" s="145"/>
      <c r="U7" s="145"/>
      <c r="V7" s="145"/>
      <c r="W7" s="145"/>
      <c r="X7" s="145"/>
      <c r="Y7" s="145"/>
      <c r="Z7" s="145"/>
    </row>
    <row r="8" spans="1:29" ht="18" customHeight="1" x14ac:dyDescent="0.45">
      <c r="A8" s="5"/>
      <c r="B8" s="143" t="s">
        <v>162</v>
      </c>
      <c r="C8" s="143"/>
      <c r="D8" s="143"/>
      <c r="E8" s="143"/>
      <c r="F8" s="143"/>
      <c r="G8" s="143"/>
      <c r="H8" s="143"/>
      <c r="I8" s="143"/>
      <c r="J8" s="143"/>
      <c r="K8" s="143"/>
      <c r="L8" s="143"/>
      <c r="M8" s="143"/>
      <c r="O8" s="144" t="s">
        <v>278</v>
      </c>
      <c r="P8" s="144"/>
      <c r="Q8" s="144"/>
      <c r="R8" s="144"/>
      <c r="S8" s="145" t="s">
        <v>279</v>
      </c>
      <c r="T8" s="145"/>
      <c r="U8" s="145"/>
      <c r="V8" s="145"/>
      <c r="W8" s="145"/>
      <c r="X8" s="145"/>
      <c r="Y8" s="145"/>
      <c r="Z8" s="145"/>
      <c r="AB8" s="4" t="s">
        <v>214</v>
      </c>
      <c r="AC8" s="4" t="s">
        <v>215</v>
      </c>
    </row>
    <row r="9" spans="1:29" x14ac:dyDescent="0.45">
      <c r="A9" s="3"/>
      <c r="O9" s="4"/>
      <c r="P9" s="4"/>
      <c r="Q9" s="4"/>
      <c r="R9" s="4"/>
      <c r="S9" s="4"/>
      <c r="T9" s="4"/>
      <c r="U9" s="4"/>
      <c r="V9" s="4"/>
      <c r="W9" s="4"/>
      <c r="X9" s="4"/>
      <c r="Y9" s="4"/>
      <c r="Z9" s="4"/>
    </row>
    <row r="10" spans="1:29" x14ac:dyDescent="0.45">
      <c r="A10" s="1"/>
    </row>
    <row r="11" spans="1:29" ht="18" customHeight="1" x14ac:dyDescent="0.45">
      <c r="A11" s="167" t="s">
        <v>342</v>
      </c>
      <c r="B11" s="167"/>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row>
    <row r="12" spans="1:29" x14ac:dyDescent="0.45">
      <c r="A12" s="3"/>
    </row>
    <row r="13" spans="1:29" s="110" customFormat="1" ht="19.95" customHeight="1" x14ac:dyDescent="0.45">
      <c r="A13" s="153" t="s">
        <v>343</v>
      </c>
      <c r="B13" s="153"/>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row>
    <row r="14" spans="1:29" s="110" customFormat="1" ht="19.2" customHeight="1" x14ac:dyDescent="0.45">
      <c r="A14" s="153" t="s">
        <v>344</v>
      </c>
      <c r="B14" s="153"/>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row>
    <row r="15" spans="1:29" s="110" customFormat="1" ht="19.2" customHeight="1" x14ac:dyDescent="0.45">
      <c r="A15" s="153" t="s">
        <v>345</v>
      </c>
      <c r="B15" s="153"/>
      <c r="C15" s="153"/>
      <c r="D15" s="153"/>
      <c r="E15" s="153"/>
      <c r="F15" s="153"/>
      <c r="G15" s="153"/>
      <c r="H15" s="153"/>
      <c r="I15" s="153"/>
      <c r="J15" s="153"/>
      <c r="K15" s="153"/>
      <c r="L15" s="153"/>
      <c r="M15" s="153"/>
      <c r="N15" s="153"/>
      <c r="O15" s="168"/>
      <c r="P15" s="168"/>
      <c r="Q15" s="153" t="s">
        <v>334</v>
      </c>
      <c r="R15" s="153"/>
      <c r="S15" s="153"/>
      <c r="T15" s="153"/>
      <c r="U15" s="168"/>
      <c r="V15" s="168"/>
      <c r="W15" s="169" t="s">
        <v>346</v>
      </c>
      <c r="X15" s="169"/>
      <c r="Y15" s="169"/>
      <c r="Z15" s="169"/>
    </row>
    <row r="16" spans="1:29" s="110" customFormat="1" ht="19.2" customHeight="1" x14ac:dyDescent="0.45">
      <c r="A16" s="169" t="s">
        <v>347</v>
      </c>
      <c r="B16" s="169"/>
      <c r="C16" s="169"/>
      <c r="D16" s="169"/>
      <c r="E16" s="169"/>
      <c r="F16" s="169"/>
      <c r="G16" s="169"/>
      <c r="H16" s="169"/>
      <c r="I16" s="169"/>
      <c r="J16" s="169"/>
      <c r="K16" s="169"/>
      <c r="L16" s="169"/>
      <c r="M16" s="169"/>
      <c r="N16" s="169"/>
      <c r="O16" s="169"/>
      <c r="P16" s="169"/>
      <c r="Q16" s="169"/>
      <c r="R16" s="169"/>
      <c r="S16" s="169"/>
      <c r="T16" s="169"/>
      <c r="U16" s="169"/>
      <c r="V16" s="169"/>
      <c r="W16" s="169"/>
      <c r="X16" s="169"/>
      <c r="Y16" s="169"/>
      <c r="Z16" s="169"/>
    </row>
    <row r="17" spans="1:26" s="110" customFormat="1" ht="19.2" customHeight="1" x14ac:dyDescent="0.45">
      <c r="A17" s="153" t="s">
        <v>348</v>
      </c>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row>
    <row r="18" spans="1:26" s="110" customFormat="1" ht="19.2" customHeight="1" x14ac:dyDescent="0.45">
      <c r="A18" s="153" t="s">
        <v>349</v>
      </c>
      <c r="B18" s="153"/>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row>
    <row r="19" spans="1:26" s="110" customFormat="1" ht="19.2" customHeight="1" x14ac:dyDescent="0.45">
      <c r="A19" s="153" t="s">
        <v>350</v>
      </c>
      <c r="B19" s="153"/>
      <c r="C19" s="153"/>
      <c r="D19" s="153"/>
      <c r="E19" s="153"/>
      <c r="F19" s="153"/>
      <c r="G19" s="153"/>
      <c r="H19" s="153"/>
      <c r="I19" s="153"/>
      <c r="J19" s="153"/>
      <c r="K19" s="153"/>
      <c r="L19" s="153"/>
      <c r="M19" s="153"/>
      <c r="N19" s="153"/>
      <c r="O19" s="153"/>
      <c r="P19" s="153"/>
      <c r="Q19" s="153"/>
      <c r="R19" s="153"/>
      <c r="S19" s="153"/>
      <c r="T19" s="153"/>
      <c r="U19" s="153"/>
      <c r="V19" s="153"/>
      <c r="W19" s="153"/>
      <c r="X19" s="153"/>
      <c r="Y19" s="153"/>
      <c r="Z19" s="153"/>
    </row>
    <row r="20" spans="1:26" s="110" customFormat="1" ht="19.2" customHeight="1" x14ac:dyDescent="0.45">
      <c r="A20" s="109"/>
      <c r="B20" s="109"/>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row>
    <row r="21" spans="1:26" s="110" customFormat="1" ht="19.2" customHeight="1" x14ac:dyDescent="0.45">
      <c r="A21" s="159" t="s">
        <v>242</v>
      </c>
      <c r="B21" s="159"/>
      <c r="C21" s="159"/>
      <c r="D21" s="159"/>
      <c r="E21" s="159"/>
      <c r="F21" s="159"/>
      <c r="G21" s="159"/>
      <c r="H21" s="159"/>
      <c r="I21" s="159"/>
      <c r="J21" s="159"/>
      <c r="K21" s="159"/>
      <c r="L21" s="159"/>
      <c r="M21" s="159"/>
      <c r="N21" s="159"/>
      <c r="O21" s="159"/>
      <c r="P21" s="159"/>
      <c r="Q21" s="159"/>
      <c r="R21" s="159"/>
      <c r="S21" s="159"/>
      <c r="T21" s="159"/>
      <c r="U21" s="159"/>
      <c r="V21" s="159"/>
      <c r="W21" s="159"/>
      <c r="X21" s="159"/>
      <c r="Y21" s="159"/>
      <c r="Z21" s="159"/>
    </row>
    <row r="22" spans="1:26" s="110" customFormat="1" ht="19.2" customHeight="1" thickBot="1" x14ac:dyDescent="0.5">
      <c r="A22" s="111"/>
      <c r="B22" s="111"/>
      <c r="C22" s="111"/>
      <c r="D22" s="111"/>
      <c r="E22" s="111"/>
      <c r="F22" s="111"/>
      <c r="G22" s="111"/>
      <c r="H22" s="111"/>
      <c r="I22" s="111"/>
      <c r="J22" s="111"/>
      <c r="K22" s="111"/>
      <c r="L22" s="111"/>
      <c r="M22" s="111"/>
      <c r="N22" s="111"/>
      <c r="O22" s="111"/>
      <c r="P22" s="111"/>
      <c r="Q22" s="111"/>
      <c r="R22" s="111"/>
      <c r="S22" s="111"/>
      <c r="T22" s="111"/>
      <c r="U22" s="111"/>
      <c r="V22" s="111"/>
      <c r="W22" s="111"/>
      <c r="X22" s="111"/>
      <c r="Y22" s="111"/>
      <c r="Z22" s="111"/>
    </row>
    <row r="23" spans="1:26" s="110" customFormat="1" ht="19.2" customHeight="1" x14ac:dyDescent="0.45">
      <c r="A23" s="160" t="s">
        <v>243</v>
      </c>
      <c r="B23" s="161"/>
      <c r="C23" s="161"/>
      <c r="D23" s="161"/>
      <c r="E23" s="161"/>
      <c r="F23" s="161"/>
      <c r="G23" s="161"/>
      <c r="H23" s="161"/>
      <c r="I23" s="199" t="s">
        <v>280</v>
      </c>
      <c r="J23" s="199"/>
      <c r="K23" s="199"/>
      <c r="L23" s="199"/>
      <c r="M23" s="199"/>
      <c r="N23" s="199"/>
      <c r="O23" s="199"/>
      <c r="P23" s="199"/>
      <c r="Q23" s="199"/>
      <c r="R23" s="199"/>
      <c r="S23" s="199"/>
      <c r="T23" s="199"/>
      <c r="U23" s="199"/>
      <c r="V23" s="199"/>
      <c r="W23" s="199"/>
      <c r="X23" s="199"/>
      <c r="Y23" s="199"/>
      <c r="Z23" s="200"/>
    </row>
    <row r="24" spans="1:26" s="110" customFormat="1" ht="19.2" customHeight="1" x14ac:dyDescent="0.45">
      <c r="A24" s="149" t="s">
        <v>244</v>
      </c>
      <c r="B24" s="150"/>
      <c r="C24" s="150"/>
      <c r="D24" s="150"/>
      <c r="E24" s="150"/>
      <c r="F24" s="150"/>
      <c r="G24" s="150"/>
      <c r="H24" s="150"/>
      <c r="I24" s="207">
        <v>10000000</v>
      </c>
      <c r="J24" s="208"/>
      <c r="K24" s="208"/>
      <c r="L24" s="208"/>
      <c r="M24" s="208"/>
      <c r="N24" s="208"/>
      <c r="O24" s="208"/>
      <c r="P24" s="208"/>
      <c r="Q24" s="208"/>
      <c r="R24" s="208"/>
      <c r="S24" s="208"/>
      <c r="T24" s="208"/>
      <c r="U24" s="208"/>
      <c r="V24" s="208"/>
      <c r="W24" s="209" t="s">
        <v>255</v>
      </c>
      <c r="X24" s="189"/>
      <c r="Y24" s="189"/>
      <c r="Z24" s="190"/>
    </row>
    <row r="25" spans="1:26" s="110" customFormat="1" ht="19.2" customHeight="1" x14ac:dyDescent="0.45">
      <c r="A25" s="149" t="s">
        <v>245</v>
      </c>
      <c r="B25" s="150"/>
      <c r="C25" s="150"/>
      <c r="D25" s="150"/>
      <c r="E25" s="150"/>
      <c r="F25" s="150"/>
      <c r="G25" s="150"/>
      <c r="H25" s="150"/>
      <c r="I25" s="162" t="s">
        <v>256</v>
      </c>
      <c r="J25" s="163"/>
      <c r="K25" s="163"/>
      <c r="L25" s="163"/>
      <c r="M25" s="163"/>
      <c r="N25" s="163"/>
      <c r="O25" s="164">
        <v>6</v>
      </c>
      <c r="P25" s="165"/>
      <c r="Q25" s="112" t="s">
        <v>241</v>
      </c>
      <c r="R25" s="166" t="s">
        <v>277</v>
      </c>
      <c r="S25" s="165"/>
      <c r="T25" s="113" t="s">
        <v>257</v>
      </c>
      <c r="U25" s="166" t="s">
        <v>277</v>
      </c>
      <c r="V25" s="165"/>
      <c r="W25" s="189" t="s">
        <v>258</v>
      </c>
      <c r="X25" s="189"/>
      <c r="Y25" s="189"/>
      <c r="Z25" s="190"/>
    </row>
    <row r="26" spans="1:26" s="110" customFormat="1" ht="19.2" customHeight="1" x14ac:dyDescent="0.45">
      <c r="A26" s="149" t="s">
        <v>246</v>
      </c>
      <c r="B26" s="150"/>
      <c r="C26" s="150"/>
      <c r="D26" s="150"/>
      <c r="E26" s="150"/>
      <c r="F26" s="150"/>
      <c r="G26" s="150"/>
      <c r="H26" s="150"/>
      <c r="I26" s="151" t="s">
        <v>256</v>
      </c>
      <c r="J26" s="152"/>
      <c r="K26" s="119">
        <v>6</v>
      </c>
      <c r="L26" s="112" t="s">
        <v>241</v>
      </c>
      <c r="M26" s="118" t="s">
        <v>277</v>
      </c>
      <c r="N26" s="113" t="s">
        <v>257</v>
      </c>
      <c r="O26" s="119" t="s">
        <v>277</v>
      </c>
      <c r="P26" s="154" t="s">
        <v>259</v>
      </c>
      <c r="Q26" s="155"/>
      <c r="R26" s="155"/>
      <c r="S26" s="156"/>
      <c r="T26" s="119">
        <v>11</v>
      </c>
      <c r="U26" s="114" t="s">
        <v>241</v>
      </c>
      <c r="V26" s="119" t="s">
        <v>277</v>
      </c>
      <c r="W26" s="114" t="s">
        <v>257</v>
      </c>
      <c r="X26" s="118" t="s">
        <v>277</v>
      </c>
      <c r="Y26" s="157" t="s">
        <v>260</v>
      </c>
      <c r="Z26" s="158"/>
    </row>
    <row r="27" spans="1:26" s="110" customFormat="1" ht="19.2" customHeight="1" x14ac:dyDescent="0.45">
      <c r="A27" s="210" t="s">
        <v>247</v>
      </c>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211"/>
    </row>
    <row r="28" spans="1:26" s="110" customFormat="1" ht="19.2" customHeight="1" x14ac:dyDescent="0.45">
      <c r="A28" s="192"/>
      <c r="B28" s="150" t="s">
        <v>248</v>
      </c>
      <c r="C28" s="150"/>
      <c r="D28" s="150"/>
      <c r="E28" s="150"/>
      <c r="F28" s="150"/>
      <c r="G28" s="150"/>
      <c r="H28" s="150"/>
      <c r="I28" s="201" t="s">
        <v>281</v>
      </c>
      <c r="J28" s="201"/>
      <c r="K28" s="201"/>
      <c r="L28" s="201"/>
      <c r="M28" s="201"/>
      <c r="N28" s="201"/>
      <c r="O28" s="201"/>
      <c r="P28" s="201"/>
      <c r="Q28" s="201"/>
      <c r="R28" s="201"/>
      <c r="S28" s="201"/>
      <c r="T28" s="201"/>
      <c r="U28" s="201"/>
      <c r="V28" s="201"/>
      <c r="W28" s="201"/>
      <c r="X28" s="201"/>
      <c r="Y28" s="201"/>
      <c r="Z28" s="202"/>
    </row>
    <row r="29" spans="1:26" s="110" customFormat="1" ht="19.2" customHeight="1" x14ac:dyDescent="0.45">
      <c r="A29" s="193"/>
      <c r="B29" s="150" t="s">
        <v>249</v>
      </c>
      <c r="C29" s="150"/>
      <c r="D29" s="150"/>
      <c r="E29" s="150"/>
      <c r="F29" s="150"/>
      <c r="G29" s="150"/>
      <c r="H29" s="150"/>
      <c r="I29" s="201" t="s">
        <v>282</v>
      </c>
      <c r="J29" s="201"/>
      <c r="K29" s="201"/>
      <c r="L29" s="201"/>
      <c r="M29" s="201"/>
      <c r="N29" s="201"/>
      <c r="O29" s="201"/>
      <c r="P29" s="201"/>
      <c r="Q29" s="201"/>
      <c r="R29" s="201"/>
      <c r="S29" s="201"/>
      <c r="T29" s="201"/>
      <c r="U29" s="201"/>
      <c r="V29" s="201"/>
      <c r="W29" s="201"/>
      <c r="X29" s="201"/>
      <c r="Y29" s="201"/>
      <c r="Z29" s="202"/>
    </row>
    <row r="30" spans="1:26" s="110" customFormat="1" ht="19.2" customHeight="1" x14ac:dyDescent="0.45">
      <c r="A30" s="193"/>
      <c r="B30" s="213" t="s">
        <v>250</v>
      </c>
      <c r="C30" s="213"/>
      <c r="D30" s="213"/>
      <c r="E30" s="213"/>
      <c r="F30" s="213"/>
      <c r="G30" s="213"/>
      <c r="H30" s="213"/>
      <c r="I30" s="215" t="s">
        <v>261</v>
      </c>
      <c r="J30" s="216"/>
      <c r="K30" s="216"/>
      <c r="L30" s="216"/>
      <c r="M30" s="216"/>
      <c r="N30" s="216"/>
      <c r="O30" s="216"/>
      <c r="P30" s="216"/>
      <c r="Q30" s="216"/>
      <c r="R30" s="216"/>
      <c r="S30" s="216"/>
      <c r="T30" s="216"/>
      <c r="U30" s="216"/>
      <c r="V30" s="216"/>
      <c r="W30" s="216"/>
      <c r="X30" s="216"/>
      <c r="Y30" s="216"/>
      <c r="Z30" s="217"/>
    </row>
    <row r="31" spans="1:26" s="110" customFormat="1" ht="19.2" customHeight="1" x14ac:dyDescent="0.45">
      <c r="A31" s="193"/>
      <c r="B31" s="213"/>
      <c r="C31" s="213"/>
      <c r="D31" s="213"/>
      <c r="E31" s="213"/>
      <c r="F31" s="213"/>
      <c r="G31" s="213"/>
      <c r="H31" s="213"/>
      <c r="I31" s="218"/>
      <c r="J31" s="219"/>
      <c r="K31" s="219"/>
      <c r="L31" s="219"/>
      <c r="M31" s="219"/>
      <c r="N31" s="219"/>
      <c r="O31" s="219"/>
      <c r="P31" s="219"/>
      <c r="Q31" s="219"/>
      <c r="R31" s="219"/>
      <c r="S31" s="219"/>
      <c r="T31" s="219"/>
      <c r="U31" s="219"/>
      <c r="V31" s="219"/>
      <c r="W31" s="219"/>
      <c r="X31" s="219"/>
      <c r="Y31" s="219"/>
      <c r="Z31" s="220"/>
    </row>
    <row r="32" spans="1:26" s="110" customFormat="1" ht="19.2" customHeight="1" x14ac:dyDescent="0.45">
      <c r="A32" s="193"/>
      <c r="B32" s="150" t="s">
        <v>251</v>
      </c>
      <c r="C32" s="150"/>
      <c r="D32" s="150"/>
      <c r="E32" s="150"/>
      <c r="F32" s="150"/>
      <c r="G32" s="150"/>
      <c r="H32" s="150"/>
      <c r="I32" s="197"/>
      <c r="J32" s="221"/>
      <c r="K32" s="195" t="s">
        <v>277</v>
      </c>
      <c r="L32" s="196"/>
      <c r="M32" s="195" t="s">
        <v>277</v>
      </c>
      <c r="N32" s="196"/>
      <c r="O32" s="195" t="s">
        <v>277</v>
      </c>
      <c r="P32" s="196"/>
      <c r="Q32" s="195" t="s">
        <v>277</v>
      </c>
      <c r="R32" s="196"/>
      <c r="S32" s="195" t="s">
        <v>277</v>
      </c>
      <c r="T32" s="196"/>
      <c r="U32" s="195" t="s">
        <v>277</v>
      </c>
      <c r="V32" s="196"/>
      <c r="W32" s="195" t="s">
        <v>277</v>
      </c>
      <c r="X32" s="196"/>
      <c r="Y32" s="197"/>
      <c r="Z32" s="198"/>
    </row>
    <row r="33" spans="1:29" s="110" customFormat="1" ht="19.2" customHeight="1" x14ac:dyDescent="0.45">
      <c r="A33" s="193"/>
      <c r="B33" s="214" t="s">
        <v>252</v>
      </c>
      <c r="C33" s="214"/>
      <c r="D33" s="214"/>
      <c r="E33" s="214"/>
      <c r="F33" s="214"/>
      <c r="G33" s="214"/>
      <c r="H33" s="214"/>
      <c r="I33" s="203" t="s">
        <v>293</v>
      </c>
      <c r="J33" s="203"/>
      <c r="K33" s="203"/>
      <c r="L33" s="203"/>
      <c r="M33" s="203"/>
      <c r="N33" s="203"/>
      <c r="O33" s="203"/>
      <c r="P33" s="203"/>
      <c r="Q33" s="203"/>
      <c r="R33" s="203"/>
      <c r="S33" s="203"/>
      <c r="T33" s="203"/>
      <c r="U33" s="203"/>
      <c r="V33" s="203"/>
      <c r="W33" s="203"/>
      <c r="X33" s="203"/>
      <c r="Y33" s="203"/>
      <c r="Z33" s="204"/>
    </row>
    <row r="34" spans="1:29" ht="18" customHeight="1" thickBot="1" x14ac:dyDescent="0.5">
      <c r="A34" s="194"/>
      <c r="B34" s="212" t="s">
        <v>253</v>
      </c>
      <c r="C34" s="212"/>
      <c r="D34" s="212"/>
      <c r="E34" s="212"/>
      <c r="F34" s="212"/>
      <c r="G34" s="212"/>
      <c r="H34" s="212"/>
      <c r="I34" s="205" t="s">
        <v>292</v>
      </c>
      <c r="J34" s="205"/>
      <c r="K34" s="205"/>
      <c r="L34" s="205"/>
      <c r="M34" s="205"/>
      <c r="N34" s="205"/>
      <c r="O34" s="205"/>
      <c r="P34" s="205"/>
      <c r="Q34" s="205"/>
      <c r="R34" s="205"/>
      <c r="S34" s="205"/>
      <c r="T34" s="205"/>
      <c r="U34" s="205"/>
      <c r="V34" s="205"/>
      <c r="W34" s="205"/>
      <c r="X34" s="205"/>
      <c r="Y34" s="205"/>
      <c r="Z34" s="206"/>
    </row>
    <row r="35" spans="1:29" ht="18" customHeight="1" x14ac:dyDescent="0.45">
      <c r="A35" s="191" t="s">
        <v>254</v>
      </c>
      <c r="B35" s="153"/>
      <c r="C35" s="153"/>
      <c r="D35" s="153"/>
      <c r="E35" s="153"/>
      <c r="F35" s="153"/>
      <c r="G35" s="153"/>
      <c r="H35" s="153"/>
      <c r="I35" s="153"/>
      <c r="J35" s="153"/>
      <c r="K35" s="153"/>
      <c r="L35" s="153"/>
      <c r="M35" s="153"/>
      <c r="N35" s="153"/>
      <c r="O35" s="153"/>
      <c r="P35" s="153"/>
      <c r="Q35" s="153"/>
      <c r="R35" s="153"/>
      <c r="S35" s="153"/>
      <c r="T35" s="153"/>
      <c r="U35" s="153"/>
      <c r="V35" s="153"/>
      <c r="W35" s="153"/>
      <c r="X35" s="153"/>
      <c r="Y35" s="153"/>
      <c r="Z35" s="153"/>
    </row>
    <row r="36" spans="1:29" ht="18" customHeight="1" x14ac:dyDescent="0.45">
      <c r="A36" s="5"/>
    </row>
    <row r="37" spans="1:29" ht="18" customHeight="1" x14ac:dyDescent="0.45">
      <c r="A37" s="170" t="s">
        <v>1</v>
      </c>
      <c r="B37" s="171"/>
      <c r="C37" s="171"/>
      <c r="D37" s="171"/>
      <c r="E37" s="171"/>
      <c r="F37" s="171"/>
      <c r="G37" s="171"/>
      <c r="H37" s="171"/>
      <c r="I37" s="171"/>
      <c r="J37" s="170" t="s">
        <v>16</v>
      </c>
      <c r="K37" s="171"/>
      <c r="L37" s="171"/>
      <c r="M37" s="116" t="s">
        <v>216</v>
      </c>
      <c r="N37" s="178" t="s">
        <v>283</v>
      </c>
      <c r="O37" s="178"/>
      <c r="P37" s="6" t="s">
        <v>12</v>
      </c>
      <c r="Q37" s="178" t="s">
        <v>284</v>
      </c>
      <c r="R37" s="178"/>
      <c r="S37" s="178"/>
      <c r="T37" s="7"/>
      <c r="U37" s="7"/>
      <c r="V37" s="7"/>
      <c r="W37" s="7"/>
      <c r="X37" s="7"/>
      <c r="Y37" s="7"/>
      <c r="Z37" s="8"/>
    </row>
    <row r="38" spans="1:29" ht="18" customHeight="1" x14ac:dyDescent="0.45">
      <c r="A38" s="147"/>
      <c r="B38" s="148"/>
      <c r="C38" s="148"/>
      <c r="D38" s="148"/>
      <c r="E38" s="148"/>
      <c r="F38" s="148"/>
      <c r="G38" s="148"/>
      <c r="H38" s="148"/>
      <c r="I38" s="148"/>
      <c r="J38" s="9"/>
      <c r="K38" s="5"/>
      <c r="L38" s="5"/>
      <c r="M38" s="179" t="s">
        <v>285</v>
      </c>
      <c r="N38" s="179"/>
      <c r="O38" s="179"/>
      <c r="P38" s="179"/>
      <c r="Q38" s="179"/>
      <c r="R38" s="179"/>
      <c r="S38" s="179"/>
      <c r="T38" s="179"/>
      <c r="U38" s="179"/>
      <c r="V38" s="179"/>
      <c r="W38" s="179"/>
      <c r="X38" s="179"/>
      <c r="Y38" s="179"/>
      <c r="Z38" s="180"/>
    </row>
    <row r="39" spans="1:29" ht="18" customHeight="1" x14ac:dyDescent="0.45">
      <c r="A39" s="147"/>
      <c r="B39" s="148"/>
      <c r="C39" s="148"/>
      <c r="D39" s="148"/>
      <c r="E39" s="148"/>
      <c r="F39" s="148"/>
      <c r="G39" s="148"/>
      <c r="H39" s="148"/>
      <c r="I39" s="148"/>
      <c r="J39" s="187" t="s">
        <v>2</v>
      </c>
      <c r="K39" s="188"/>
      <c r="L39" s="188"/>
      <c r="M39" s="176" t="str">
        <f>IF(O7&lt;&gt;"",O7,"")</f>
        <v>いばレジ株式会社</v>
      </c>
      <c r="N39" s="176"/>
      <c r="O39" s="176"/>
      <c r="P39" s="176"/>
      <c r="Q39" s="176"/>
      <c r="R39" s="176"/>
      <c r="S39" s="176"/>
      <c r="T39" s="176"/>
      <c r="U39" s="176"/>
      <c r="V39" s="176"/>
      <c r="W39" s="176"/>
      <c r="X39" s="176"/>
      <c r="Y39" s="176"/>
      <c r="Z39" s="177"/>
      <c r="AB39" s="4" t="s">
        <v>44</v>
      </c>
      <c r="AC39" s="4" t="s">
        <v>211</v>
      </c>
    </row>
    <row r="40" spans="1:29" ht="18" customHeight="1" x14ac:dyDescent="0.45">
      <c r="A40" s="147"/>
      <c r="B40" s="148"/>
      <c r="C40" s="148"/>
      <c r="D40" s="148"/>
      <c r="E40" s="148"/>
      <c r="F40" s="148"/>
      <c r="G40" s="148"/>
      <c r="H40" s="148"/>
      <c r="I40" s="148"/>
      <c r="J40" s="147" t="s">
        <v>3</v>
      </c>
      <c r="K40" s="148"/>
      <c r="L40" s="148"/>
      <c r="M40" s="179" t="s">
        <v>294</v>
      </c>
      <c r="N40" s="179"/>
      <c r="O40" s="179"/>
      <c r="P40" s="179"/>
      <c r="Q40" s="179"/>
      <c r="R40" s="179"/>
      <c r="S40" s="179"/>
      <c r="T40" s="179"/>
      <c r="U40" s="179"/>
      <c r="V40" s="179"/>
      <c r="W40" s="179"/>
      <c r="X40" s="179"/>
      <c r="Y40" s="179"/>
      <c r="Z40" s="180"/>
    </row>
    <row r="41" spans="1:29" ht="18" customHeight="1" x14ac:dyDescent="0.45">
      <c r="A41" s="147"/>
      <c r="B41" s="148"/>
      <c r="C41" s="148"/>
      <c r="D41" s="148"/>
      <c r="E41" s="148"/>
      <c r="F41" s="148"/>
      <c r="G41" s="148"/>
      <c r="H41" s="148"/>
      <c r="I41" s="148"/>
      <c r="J41" s="147" t="s">
        <v>4</v>
      </c>
      <c r="K41" s="148"/>
      <c r="L41" s="148"/>
      <c r="M41" s="179" t="s">
        <v>286</v>
      </c>
      <c r="N41" s="179"/>
      <c r="O41" s="179"/>
      <c r="P41" s="179"/>
      <c r="Q41" s="179"/>
      <c r="R41" s="179"/>
      <c r="S41" s="179"/>
      <c r="T41" s="179"/>
      <c r="U41" s="179"/>
      <c r="V41" s="179"/>
      <c r="W41" s="179"/>
      <c r="X41" s="179"/>
      <c r="Y41" s="179"/>
      <c r="Z41" s="180"/>
      <c r="AB41" s="4" t="s">
        <v>44</v>
      </c>
      <c r="AC41" s="4" t="s">
        <v>183</v>
      </c>
    </row>
    <row r="42" spans="1:29" ht="18" customHeight="1" x14ac:dyDescent="0.45">
      <c r="A42" s="147"/>
      <c r="B42" s="148"/>
      <c r="C42" s="148"/>
      <c r="D42" s="148"/>
      <c r="E42" s="148"/>
      <c r="F42" s="148"/>
      <c r="G42" s="148"/>
      <c r="H42" s="148"/>
      <c r="I42" s="148"/>
      <c r="J42" s="147" t="s">
        <v>15</v>
      </c>
      <c r="K42" s="148"/>
      <c r="L42" s="148"/>
      <c r="M42" s="186" t="s">
        <v>287</v>
      </c>
      <c r="N42" s="186"/>
      <c r="O42" s="186"/>
      <c r="P42" s="186"/>
      <c r="Q42" s="186"/>
      <c r="R42" s="186"/>
      <c r="S42" s="167" t="s">
        <v>17</v>
      </c>
      <c r="T42" s="167"/>
      <c r="U42" s="184" t="s">
        <v>287</v>
      </c>
      <c r="V42" s="184"/>
      <c r="W42" s="184"/>
      <c r="X42" s="184"/>
      <c r="Y42" s="184"/>
      <c r="Z42" s="185"/>
      <c r="AC42" s="4" t="s">
        <v>184</v>
      </c>
    </row>
    <row r="43" spans="1:29" ht="18" customHeight="1" x14ac:dyDescent="0.45">
      <c r="A43" s="172"/>
      <c r="B43" s="173"/>
      <c r="C43" s="173"/>
      <c r="D43" s="173"/>
      <c r="E43" s="173"/>
      <c r="F43" s="173"/>
      <c r="G43" s="173"/>
      <c r="H43" s="173"/>
      <c r="I43" s="173"/>
      <c r="J43" s="174" t="s">
        <v>13</v>
      </c>
      <c r="K43" s="175"/>
      <c r="L43" s="175"/>
      <c r="M43" s="181" t="s">
        <v>288</v>
      </c>
      <c r="N43" s="181"/>
      <c r="O43" s="181"/>
      <c r="P43" s="181"/>
      <c r="Q43" s="181"/>
      <c r="R43" s="181"/>
      <c r="S43" s="10" t="s">
        <v>14</v>
      </c>
      <c r="T43" s="182" t="s">
        <v>288</v>
      </c>
      <c r="U43" s="182"/>
      <c r="V43" s="182"/>
      <c r="W43" s="182"/>
      <c r="X43" s="182"/>
      <c r="Y43" s="182"/>
      <c r="Z43" s="183"/>
      <c r="AC43" s="4" t="s">
        <v>185</v>
      </c>
    </row>
  </sheetData>
  <mergeCells count="75">
    <mergeCell ref="I23:Z23"/>
    <mergeCell ref="I28:Z28"/>
    <mergeCell ref="I29:Z29"/>
    <mergeCell ref="I33:Z33"/>
    <mergeCell ref="I34:Z34"/>
    <mergeCell ref="I24:V24"/>
    <mergeCell ref="W24:Z24"/>
    <mergeCell ref="A27:Z27"/>
    <mergeCell ref="B28:H28"/>
    <mergeCell ref="B29:H29"/>
    <mergeCell ref="B34:H34"/>
    <mergeCell ref="B30:H31"/>
    <mergeCell ref="B32:H32"/>
    <mergeCell ref="B33:H33"/>
    <mergeCell ref="I30:Z31"/>
    <mergeCell ref="I32:J32"/>
    <mergeCell ref="W25:Z25"/>
    <mergeCell ref="A35:Z35"/>
    <mergeCell ref="A28:A34"/>
    <mergeCell ref="K32:L32"/>
    <mergeCell ref="M32:N32"/>
    <mergeCell ref="O32:P32"/>
    <mergeCell ref="Q32:R32"/>
    <mergeCell ref="S32:T32"/>
    <mergeCell ref="U32:V32"/>
    <mergeCell ref="W32:X32"/>
    <mergeCell ref="Y32:Z32"/>
    <mergeCell ref="J42:L42"/>
    <mergeCell ref="A37:I43"/>
    <mergeCell ref="J43:L43"/>
    <mergeCell ref="M39:Z39"/>
    <mergeCell ref="J37:L37"/>
    <mergeCell ref="N37:O37"/>
    <mergeCell ref="Q37:S37"/>
    <mergeCell ref="M38:Z38"/>
    <mergeCell ref="M43:R43"/>
    <mergeCell ref="T43:Z43"/>
    <mergeCell ref="S42:T42"/>
    <mergeCell ref="U42:Z42"/>
    <mergeCell ref="M42:R42"/>
    <mergeCell ref="M41:Z41"/>
    <mergeCell ref="M40:Z40"/>
    <mergeCell ref="J39:L39"/>
    <mergeCell ref="A11:Z11"/>
    <mergeCell ref="A13:Z13"/>
    <mergeCell ref="A17:Z17"/>
    <mergeCell ref="A14:Z14"/>
    <mergeCell ref="A16:Z16"/>
    <mergeCell ref="A15:N15"/>
    <mergeCell ref="O15:P15"/>
    <mergeCell ref="Q15:T15"/>
    <mergeCell ref="U15:V15"/>
    <mergeCell ref="W15:Z15"/>
    <mergeCell ref="J40:L40"/>
    <mergeCell ref="J41:L41"/>
    <mergeCell ref="A26:H26"/>
    <mergeCell ref="I26:J26"/>
    <mergeCell ref="A18:Z18"/>
    <mergeCell ref="P26:S26"/>
    <mergeCell ref="Y26:Z26"/>
    <mergeCell ref="A19:Z19"/>
    <mergeCell ref="A21:Z21"/>
    <mergeCell ref="A23:H23"/>
    <mergeCell ref="A24:H24"/>
    <mergeCell ref="A25:H25"/>
    <mergeCell ref="I25:N25"/>
    <mergeCell ref="O25:P25"/>
    <mergeCell ref="R25:S25"/>
    <mergeCell ref="U25:V25"/>
    <mergeCell ref="B8:M8"/>
    <mergeCell ref="O8:R8"/>
    <mergeCell ref="S8:Z8"/>
    <mergeCell ref="A6:I6"/>
    <mergeCell ref="O6:Z6"/>
    <mergeCell ref="O7:Z7"/>
  </mergeCells>
  <phoneticPr fontId="21"/>
  <conditionalFormatting sqref="U2 W2 Y2">
    <cfRule type="containsBlanks" dxfId="27" priority="11">
      <formula>LEN(TRIM(U2))=0</formula>
    </cfRule>
  </conditionalFormatting>
  <conditionalFormatting sqref="O6:Z7 O8 S8">
    <cfRule type="containsBlanks" dxfId="26" priority="4">
      <formula>LEN(TRIM(O6))=0</formula>
    </cfRule>
  </conditionalFormatting>
  <conditionalFormatting sqref="N37:O37 Q37:S37">
    <cfRule type="containsBlanks" dxfId="25" priority="3">
      <formula>LEN(TRIM(N37))=0</formula>
    </cfRule>
  </conditionalFormatting>
  <conditionalFormatting sqref="M38:Z38">
    <cfRule type="containsBlanks" dxfId="24" priority="2">
      <formula>LEN(TRIM(M38))=0</formula>
    </cfRule>
  </conditionalFormatting>
  <conditionalFormatting sqref="M40:Z41 M42:R43 U42:Z42 T43:Z43">
    <cfRule type="containsBlanks" dxfId="23" priority="1">
      <formula>LEN(TRIM(M40))=0</formula>
    </cfRule>
  </conditionalFormatting>
  <pageMargins left="0.78740157480314965" right="0.78740157480314965" top="0.78740157480314965" bottom="0.59055118110236227" header="0.51181102362204722" footer="0.51181102362204722"/>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31"/>
  <sheetViews>
    <sheetView showGridLines="0" view="pageBreakPreview" topLeftCell="A16" zoomScale="70" zoomScaleNormal="70" zoomScaleSheetLayoutView="70" workbookViewId="0">
      <selection activeCell="AY12" sqref="AY12"/>
    </sheetView>
  </sheetViews>
  <sheetFormatPr defaultColWidth="3" defaultRowHeight="18" x14ac:dyDescent="0.45"/>
  <sheetData>
    <row r="1" spans="1:30" x14ac:dyDescent="0.45">
      <c r="A1" s="241" t="s">
        <v>157</v>
      </c>
      <c r="B1" s="241"/>
      <c r="C1" s="241"/>
      <c r="D1" s="241"/>
      <c r="E1" s="241"/>
      <c r="F1" s="241"/>
      <c r="G1" s="241"/>
      <c r="H1" s="241"/>
      <c r="I1" s="241"/>
      <c r="J1" s="241"/>
      <c r="K1" s="241"/>
      <c r="L1" s="241"/>
      <c r="M1" s="241"/>
      <c r="N1" s="241"/>
      <c r="O1" s="241"/>
      <c r="P1" s="241"/>
      <c r="Q1" s="241"/>
      <c r="R1" s="241"/>
      <c r="S1" s="241"/>
      <c r="T1" s="241"/>
      <c r="U1" s="241"/>
      <c r="V1" s="241"/>
      <c r="W1" s="241"/>
      <c r="X1" s="241"/>
      <c r="Y1" s="241"/>
      <c r="Z1" s="241"/>
    </row>
    <row r="2" spans="1:30" x14ac:dyDescent="0.45">
      <c r="A2" s="244" t="s">
        <v>18</v>
      </c>
      <c r="B2" s="244"/>
      <c r="C2" s="244"/>
      <c r="D2" s="244"/>
      <c r="E2" s="244"/>
      <c r="F2" s="244"/>
      <c r="G2" s="244"/>
      <c r="H2" s="244"/>
      <c r="I2" s="244"/>
      <c r="J2" s="244"/>
      <c r="K2" s="244"/>
      <c r="L2" s="244"/>
      <c r="M2" s="244"/>
      <c r="N2" s="244"/>
      <c r="O2" s="244"/>
      <c r="P2" s="244"/>
      <c r="Q2" s="244"/>
      <c r="R2" s="244"/>
      <c r="S2" s="244"/>
      <c r="T2" s="244"/>
      <c r="U2" s="244"/>
      <c r="V2" s="244"/>
      <c r="W2" s="244"/>
      <c r="X2" s="244"/>
      <c r="Y2" s="244"/>
      <c r="Z2" s="244"/>
    </row>
    <row r="3" spans="1:30" ht="18" customHeight="1" x14ac:dyDescent="0.45">
      <c r="A3" s="243" t="s">
        <v>262</v>
      </c>
      <c r="B3" s="243"/>
      <c r="C3" s="243"/>
      <c r="D3" s="243"/>
      <c r="E3" s="243"/>
      <c r="F3" s="243"/>
    </row>
    <row r="4" spans="1:30" ht="24" customHeight="1" x14ac:dyDescent="0.45">
      <c r="A4" s="150" t="s">
        <v>263</v>
      </c>
      <c r="B4" s="150"/>
      <c r="C4" s="150"/>
      <c r="D4" s="150"/>
      <c r="E4" s="150"/>
      <c r="F4" s="150"/>
      <c r="G4" s="226" t="s">
        <v>289</v>
      </c>
      <c r="H4" s="226"/>
      <c r="I4" s="225" t="s">
        <v>23</v>
      </c>
      <c r="J4" s="225"/>
      <c r="K4" s="225"/>
      <c r="L4" s="225"/>
      <c r="M4" s="225"/>
      <c r="N4" s="225"/>
      <c r="O4" s="225"/>
      <c r="P4" s="225"/>
      <c r="Q4" s="226" t="s">
        <v>289</v>
      </c>
      <c r="R4" s="226"/>
      <c r="S4" s="227" t="s">
        <v>25</v>
      </c>
      <c r="T4" s="227"/>
      <c r="U4" s="227"/>
      <c r="V4" s="227"/>
      <c r="W4" s="227"/>
      <c r="X4" s="227"/>
      <c r="Y4" s="227"/>
      <c r="Z4" s="227"/>
    </row>
    <row r="5" spans="1:30" ht="22.65" customHeight="1" x14ac:dyDescent="0.45">
      <c r="A5" s="150" t="s">
        <v>264</v>
      </c>
      <c r="B5" s="150"/>
      <c r="C5" s="150"/>
      <c r="D5" s="150"/>
      <c r="E5" s="150"/>
      <c r="F5" s="150"/>
      <c r="G5" s="226" t="s">
        <v>289</v>
      </c>
      <c r="H5" s="226"/>
      <c r="I5" s="225" t="s">
        <v>26</v>
      </c>
      <c r="J5" s="225"/>
      <c r="K5" s="225"/>
      <c r="L5" s="225"/>
      <c r="M5" s="225"/>
      <c r="N5" s="225"/>
      <c r="O5" s="225"/>
      <c r="P5" s="225"/>
      <c r="Q5" s="225"/>
      <c r="R5" s="225"/>
      <c r="S5" s="225"/>
      <c r="T5" s="225"/>
      <c r="U5" s="225"/>
      <c r="V5" s="225"/>
      <c r="W5" s="225"/>
      <c r="X5" s="225"/>
      <c r="Y5" s="225"/>
      <c r="Z5" s="225"/>
    </row>
    <row r="6" spans="1:30" ht="22.65" customHeight="1" x14ac:dyDescent="0.45">
      <c r="A6" s="150"/>
      <c r="B6" s="150"/>
      <c r="C6" s="150"/>
      <c r="D6" s="150"/>
      <c r="E6" s="150"/>
      <c r="F6" s="150"/>
      <c r="G6" s="226" t="s">
        <v>289</v>
      </c>
      <c r="H6" s="226"/>
      <c r="I6" s="225" t="s">
        <v>27</v>
      </c>
      <c r="J6" s="225"/>
      <c r="K6" s="225"/>
      <c r="L6" s="225"/>
      <c r="M6" s="225"/>
      <c r="N6" s="225"/>
      <c r="O6" s="225"/>
      <c r="P6" s="225"/>
      <c r="Q6" s="225"/>
      <c r="R6" s="225"/>
      <c r="S6" s="225"/>
      <c r="T6" s="225"/>
      <c r="U6" s="225"/>
      <c r="V6" s="225"/>
      <c r="W6" s="225"/>
      <c r="X6" s="225"/>
      <c r="Y6" s="225"/>
      <c r="Z6" s="225"/>
    </row>
    <row r="7" spans="1:30" ht="22.2" customHeight="1" x14ac:dyDescent="0.45">
      <c r="A7" s="150"/>
      <c r="B7" s="150"/>
      <c r="C7" s="150"/>
      <c r="D7" s="150"/>
      <c r="E7" s="150"/>
      <c r="F7" s="150"/>
      <c r="G7" s="226" t="s">
        <v>289</v>
      </c>
      <c r="H7" s="226"/>
      <c r="I7" s="225" t="s">
        <v>28</v>
      </c>
      <c r="J7" s="225"/>
      <c r="K7" s="225"/>
      <c r="L7" s="225"/>
      <c r="M7" s="225"/>
      <c r="N7" s="225"/>
      <c r="O7" s="225"/>
      <c r="P7" s="225"/>
      <c r="Q7" s="225"/>
      <c r="R7" s="225"/>
      <c r="S7" s="225"/>
      <c r="T7" s="225"/>
      <c r="U7" s="225"/>
      <c r="V7" s="225"/>
      <c r="W7" s="225"/>
      <c r="X7" s="225"/>
      <c r="Y7" s="225"/>
      <c r="Z7" s="225"/>
    </row>
    <row r="8" spans="1:30" ht="22.65" customHeight="1" x14ac:dyDescent="0.45">
      <c r="A8" s="150"/>
      <c r="B8" s="150"/>
      <c r="C8" s="150"/>
      <c r="D8" s="150"/>
      <c r="E8" s="150"/>
      <c r="F8" s="150"/>
      <c r="G8" s="226" t="s">
        <v>289</v>
      </c>
      <c r="H8" s="226"/>
      <c r="I8" s="225" t="s">
        <v>29</v>
      </c>
      <c r="J8" s="225"/>
      <c r="K8" s="225"/>
      <c r="L8" s="225"/>
      <c r="M8" s="225"/>
      <c r="N8" s="225"/>
      <c r="O8" s="225"/>
      <c r="P8" s="225"/>
      <c r="Q8" s="225"/>
      <c r="R8" s="225"/>
      <c r="S8" s="225"/>
      <c r="T8" s="225"/>
      <c r="U8" s="225"/>
      <c r="V8" s="225"/>
      <c r="W8" s="225"/>
      <c r="X8" s="225"/>
      <c r="Y8" s="225"/>
      <c r="Z8" s="225"/>
    </row>
    <row r="9" spans="1:30" ht="33.6" customHeight="1" x14ac:dyDescent="0.45">
      <c r="A9" s="150"/>
      <c r="B9" s="150"/>
      <c r="C9" s="150"/>
      <c r="D9" s="150"/>
      <c r="E9" s="150"/>
      <c r="F9" s="150"/>
      <c r="G9" s="226" t="s">
        <v>289</v>
      </c>
      <c r="H9" s="226"/>
      <c r="I9" s="242" t="s">
        <v>265</v>
      </c>
      <c r="J9" s="242"/>
      <c r="K9" s="242"/>
      <c r="L9" s="242"/>
      <c r="M9" s="242"/>
      <c r="N9" s="242"/>
      <c r="O9" s="242"/>
      <c r="P9" s="242"/>
      <c r="Q9" s="242"/>
      <c r="R9" s="242"/>
      <c r="S9" s="242"/>
      <c r="T9" s="242"/>
      <c r="U9" s="242"/>
      <c r="V9" s="242"/>
      <c r="W9" s="242"/>
      <c r="X9" s="242"/>
      <c r="Y9" s="242"/>
      <c r="Z9" s="242"/>
    </row>
    <row r="10" spans="1:30" ht="18" customHeight="1" x14ac:dyDescent="0.45">
      <c r="A10" s="1" t="s">
        <v>19</v>
      </c>
    </row>
    <row r="11" spans="1:30" ht="12" customHeight="1" x14ac:dyDescent="0.45">
      <c r="A11" s="1"/>
    </row>
    <row r="12" spans="1:30" x14ac:dyDescent="0.45">
      <c r="A12" s="148" t="s">
        <v>266</v>
      </c>
      <c r="B12" s="148"/>
      <c r="C12" s="148"/>
      <c r="D12" s="148"/>
      <c r="E12" s="148"/>
      <c r="F12" s="148"/>
      <c r="G12" s="148"/>
      <c r="H12" s="148"/>
      <c r="I12" s="148"/>
    </row>
    <row r="13" spans="1:30" ht="25.2" customHeight="1" x14ac:dyDescent="0.45">
      <c r="A13" s="150" t="s">
        <v>20</v>
      </c>
      <c r="B13" s="150"/>
      <c r="C13" s="150"/>
      <c r="D13" s="150"/>
      <c r="E13" s="150"/>
      <c r="F13" s="150"/>
      <c r="G13" s="228" t="s">
        <v>295</v>
      </c>
      <c r="H13" s="229"/>
      <c r="I13" s="229"/>
      <c r="J13" s="229"/>
      <c r="K13" s="229"/>
      <c r="L13" s="229"/>
      <c r="M13" s="229"/>
      <c r="N13" s="229"/>
      <c r="O13" s="229"/>
      <c r="P13" s="229"/>
      <c r="Q13" s="230"/>
      <c r="R13" s="223" t="s">
        <v>31</v>
      </c>
      <c r="S13" s="224"/>
      <c r="T13" s="231" t="s">
        <v>290</v>
      </c>
      <c r="U13" s="232"/>
      <c r="V13" s="235" t="s">
        <v>297</v>
      </c>
      <c r="W13" s="236"/>
      <c r="X13" s="236"/>
      <c r="Y13" s="236"/>
      <c r="Z13" s="237"/>
      <c r="AB13" s="4" t="s">
        <v>180</v>
      </c>
      <c r="AC13" s="4" t="s">
        <v>181</v>
      </c>
    </row>
    <row r="14" spans="1:30" ht="25.5" customHeight="1" x14ac:dyDescent="0.45">
      <c r="A14" s="150" t="s">
        <v>156</v>
      </c>
      <c r="B14" s="150"/>
      <c r="C14" s="150"/>
      <c r="D14" s="150"/>
      <c r="E14" s="150"/>
      <c r="F14" s="150"/>
      <c r="G14" s="228" t="s">
        <v>296</v>
      </c>
      <c r="H14" s="229"/>
      <c r="I14" s="229"/>
      <c r="J14" s="229"/>
      <c r="K14" s="229"/>
      <c r="L14" s="229"/>
      <c r="M14" s="229"/>
      <c r="N14" s="229"/>
      <c r="O14" s="229"/>
      <c r="P14" s="229"/>
      <c r="Q14" s="230"/>
      <c r="R14" s="224"/>
      <c r="S14" s="224"/>
      <c r="T14" s="233"/>
      <c r="U14" s="234"/>
      <c r="V14" s="238"/>
      <c r="W14" s="239"/>
      <c r="X14" s="239"/>
      <c r="Y14" s="239"/>
      <c r="Z14" s="240"/>
      <c r="AB14" s="4" t="s">
        <v>180</v>
      </c>
      <c r="AC14" s="4" t="s">
        <v>210</v>
      </c>
      <c r="AD14" s="4"/>
    </row>
    <row r="15" spans="1:30" ht="24.6" customHeight="1" x14ac:dyDescent="0.45">
      <c r="A15" s="150" t="s">
        <v>21</v>
      </c>
      <c r="B15" s="150"/>
      <c r="C15" s="150"/>
      <c r="D15" s="150"/>
      <c r="E15" s="150"/>
      <c r="F15" s="150"/>
      <c r="G15" s="222" t="s">
        <v>296</v>
      </c>
      <c r="H15" s="222"/>
      <c r="I15" s="222"/>
      <c r="J15" s="222"/>
      <c r="K15" s="222"/>
      <c r="L15" s="222"/>
      <c r="M15" s="222"/>
      <c r="N15" s="222"/>
      <c r="O15" s="222"/>
      <c r="P15" s="222"/>
      <c r="Q15" s="222"/>
      <c r="R15" s="222"/>
      <c r="S15" s="222"/>
      <c r="T15" s="222"/>
      <c r="U15" s="222"/>
      <c r="V15" s="222"/>
      <c r="W15" s="222"/>
      <c r="X15" s="222"/>
      <c r="Y15" s="222"/>
      <c r="Z15" s="222"/>
      <c r="AB15" s="4" t="s">
        <v>180</v>
      </c>
      <c r="AC15" s="4" t="s">
        <v>182</v>
      </c>
      <c r="AD15" s="4"/>
    </row>
    <row r="16" spans="1:30" ht="25.5" customHeight="1" x14ac:dyDescent="0.45">
      <c r="A16" s="150" t="s">
        <v>22</v>
      </c>
      <c r="B16" s="150"/>
      <c r="C16" s="150"/>
      <c r="D16" s="150"/>
      <c r="E16" s="150"/>
      <c r="F16" s="150"/>
      <c r="G16" s="222" t="s">
        <v>291</v>
      </c>
      <c r="H16" s="222"/>
      <c r="I16" s="222"/>
      <c r="J16" s="222"/>
      <c r="K16" s="222"/>
      <c r="L16" s="222"/>
      <c r="M16" s="222"/>
      <c r="N16" s="222"/>
      <c r="O16" s="222"/>
      <c r="P16" s="222"/>
      <c r="Q16" s="222"/>
      <c r="R16" s="222"/>
      <c r="S16" s="222"/>
      <c r="T16" s="222"/>
      <c r="U16" s="222"/>
      <c r="V16" s="222"/>
      <c r="W16" s="222"/>
      <c r="X16" s="222"/>
      <c r="Y16" s="222"/>
      <c r="Z16" s="222"/>
    </row>
    <row r="17" spans="1:26" ht="12" customHeight="1" x14ac:dyDescent="0.45">
      <c r="A17" s="1"/>
    </row>
    <row r="18" spans="1:26" x14ac:dyDescent="0.45">
      <c r="A18" s="173" t="s">
        <v>267</v>
      </c>
      <c r="B18" s="173"/>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row>
    <row r="19" spans="1:26" x14ac:dyDescent="0.45">
      <c r="A19" s="245" t="s">
        <v>32</v>
      </c>
      <c r="B19" s="245"/>
      <c r="C19" s="245"/>
      <c r="D19" s="245"/>
      <c r="E19" s="245"/>
      <c r="F19" s="245"/>
      <c r="G19" s="245"/>
      <c r="H19" s="245"/>
      <c r="I19" s="245"/>
      <c r="J19" s="245"/>
      <c r="K19" s="245"/>
      <c r="L19" s="245"/>
      <c r="M19" s="245"/>
      <c r="N19" s="245"/>
      <c r="O19" s="245"/>
      <c r="P19" s="245"/>
      <c r="Q19" s="245"/>
      <c r="R19" s="245"/>
      <c r="S19" s="245"/>
      <c r="T19" s="245"/>
      <c r="U19" s="245"/>
      <c r="V19" s="245"/>
      <c r="W19" s="245"/>
      <c r="X19" s="245"/>
      <c r="Y19" s="245"/>
      <c r="Z19" s="245"/>
    </row>
    <row r="20" spans="1:26" x14ac:dyDescent="0.45">
      <c r="A20" s="224" t="s">
        <v>33</v>
      </c>
      <c r="B20" s="224"/>
      <c r="C20" s="224"/>
      <c r="D20" s="224"/>
      <c r="E20" s="224"/>
      <c r="F20" s="246" t="s">
        <v>158</v>
      </c>
      <c r="G20" s="246"/>
      <c r="H20" s="246" t="s">
        <v>159</v>
      </c>
      <c r="I20" s="246"/>
      <c r="J20" s="246"/>
      <c r="K20" s="246"/>
      <c r="L20" s="246"/>
      <c r="M20" s="247" t="s">
        <v>34</v>
      </c>
      <c r="N20" s="248"/>
      <c r="O20" s="248"/>
      <c r="P20" s="248"/>
      <c r="Q20" s="249"/>
      <c r="R20" s="250" t="s">
        <v>160</v>
      </c>
      <c r="S20" s="251"/>
      <c r="T20" s="251"/>
      <c r="U20" s="251"/>
      <c r="V20" s="251"/>
      <c r="W20" s="251"/>
      <c r="X20" s="251"/>
      <c r="Y20" s="251"/>
      <c r="Z20" s="252"/>
    </row>
    <row r="21" spans="1:26" x14ac:dyDescent="0.45">
      <c r="A21" s="253" t="s">
        <v>193</v>
      </c>
      <c r="B21" s="254"/>
      <c r="C21" s="254"/>
      <c r="D21" s="254"/>
      <c r="E21" s="255"/>
      <c r="F21" s="259" t="s">
        <v>298</v>
      </c>
      <c r="G21" s="259"/>
      <c r="H21" s="260" t="s">
        <v>335</v>
      </c>
      <c r="I21" s="260"/>
      <c r="J21" s="260"/>
      <c r="K21" s="260"/>
      <c r="L21" s="260"/>
      <c r="M21" s="260" t="s">
        <v>312</v>
      </c>
      <c r="N21" s="260"/>
      <c r="O21" s="260"/>
      <c r="P21" s="260"/>
      <c r="Q21" s="260"/>
      <c r="R21" s="261">
        <v>99.8</v>
      </c>
      <c r="S21" s="262"/>
      <c r="T21" s="263" t="s">
        <v>39</v>
      </c>
      <c r="U21" s="263"/>
      <c r="V21" s="264" t="s">
        <v>144</v>
      </c>
      <c r="W21" s="263"/>
      <c r="X21" s="269">
        <v>114</v>
      </c>
      <c r="Y21" s="269"/>
      <c r="Z21" s="272" t="s">
        <v>39</v>
      </c>
    </row>
    <row r="22" spans="1:26" x14ac:dyDescent="0.45">
      <c r="A22" s="256"/>
      <c r="B22" s="257"/>
      <c r="C22" s="257"/>
      <c r="D22" s="257"/>
      <c r="E22" s="258"/>
      <c r="F22" s="259" t="s">
        <v>298</v>
      </c>
      <c r="G22" s="259"/>
      <c r="H22" s="260" t="s">
        <v>336</v>
      </c>
      <c r="I22" s="260"/>
      <c r="J22" s="260"/>
      <c r="K22" s="260"/>
      <c r="L22" s="260"/>
      <c r="M22" s="260" t="s">
        <v>314</v>
      </c>
      <c r="N22" s="260"/>
      <c r="O22" s="260"/>
      <c r="P22" s="260"/>
      <c r="Q22" s="260"/>
      <c r="R22" s="261">
        <v>15</v>
      </c>
      <c r="S22" s="262"/>
      <c r="T22" s="263" t="s">
        <v>39</v>
      </c>
      <c r="U22" s="263"/>
      <c r="V22" s="265"/>
      <c r="W22" s="266"/>
      <c r="X22" s="270"/>
      <c r="Y22" s="270"/>
      <c r="Z22" s="273"/>
    </row>
    <row r="23" spans="1:26" x14ac:dyDescent="0.45">
      <c r="A23" s="256"/>
      <c r="B23" s="257"/>
      <c r="C23" s="257"/>
      <c r="D23" s="257"/>
      <c r="E23" s="258"/>
      <c r="F23" s="259" t="s">
        <v>298</v>
      </c>
      <c r="G23" s="259"/>
      <c r="H23" s="260">
        <v>0</v>
      </c>
      <c r="I23" s="260"/>
      <c r="J23" s="260"/>
      <c r="K23" s="260"/>
      <c r="L23" s="260"/>
      <c r="M23" s="260">
        <v>0</v>
      </c>
      <c r="N23" s="260"/>
      <c r="O23" s="260"/>
      <c r="P23" s="260"/>
      <c r="Q23" s="260"/>
      <c r="R23" s="261">
        <v>0</v>
      </c>
      <c r="S23" s="262"/>
      <c r="T23" s="263" t="s">
        <v>39</v>
      </c>
      <c r="U23" s="263"/>
      <c r="V23" s="267"/>
      <c r="W23" s="268"/>
      <c r="X23" s="271"/>
      <c r="Y23" s="271"/>
      <c r="Z23" s="274"/>
    </row>
    <row r="24" spans="1:26" x14ac:dyDescent="0.45">
      <c r="A24" s="275" t="s">
        <v>24</v>
      </c>
      <c r="B24" s="276"/>
      <c r="C24" s="276"/>
      <c r="D24" s="276"/>
      <c r="E24" s="277"/>
      <c r="F24" s="259" t="s">
        <v>298</v>
      </c>
      <c r="G24" s="259"/>
      <c r="H24" s="260" t="s">
        <v>337</v>
      </c>
      <c r="I24" s="260"/>
      <c r="J24" s="260"/>
      <c r="K24" s="260"/>
      <c r="L24" s="260"/>
      <c r="M24" s="260" t="s">
        <v>325</v>
      </c>
      <c r="N24" s="260"/>
      <c r="O24" s="260"/>
      <c r="P24" s="260"/>
      <c r="Q24" s="260"/>
      <c r="R24" s="281">
        <v>16.399999999999999</v>
      </c>
      <c r="S24" s="282"/>
      <c r="T24" s="248" t="s">
        <v>38</v>
      </c>
      <c r="U24" s="249"/>
      <c r="V24" s="264" t="s">
        <v>144</v>
      </c>
      <c r="W24" s="263"/>
      <c r="X24" s="283">
        <v>16.399999999999999</v>
      </c>
      <c r="Y24" s="283"/>
      <c r="Z24" s="272" t="s">
        <v>38</v>
      </c>
    </row>
    <row r="25" spans="1:26" x14ac:dyDescent="0.45">
      <c r="A25" s="278"/>
      <c r="B25" s="279"/>
      <c r="C25" s="279"/>
      <c r="D25" s="279"/>
      <c r="E25" s="280"/>
      <c r="F25" s="259" t="s">
        <v>298</v>
      </c>
      <c r="G25" s="259"/>
      <c r="H25" s="260">
        <v>0</v>
      </c>
      <c r="I25" s="260"/>
      <c r="J25" s="260"/>
      <c r="K25" s="260"/>
      <c r="L25" s="260"/>
      <c r="M25" s="260">
        <v>0</v>
      </c>
      <c r="N25" s="260"/>
      <c r="O25" s="260"/>
      <c r="P25" s="260"/>
      <c r="Q25" s="260"/>
      <c r="R25" s="281">
        <v>0</v>
      </c>
      <c r="S25" s="282"/>
      <c r="T25" s="248" t="s">
        <v>38</v>
      </c>
      <c r="U25" s="249"/>
      <c r="V25" s="267"/>
      <c r="W25" s="268"/>
      <c r="X25" s="284"/>
      <c r="Y25" s="284"/>
      <c r="Z25" s="274"/>
    </row>
    <row r="26" spans="1:26" ht="33.6" customHeight="1" x14ac:dyDescent="0.45">
      <c r="A26" s="153" t="s">
        <v>161</v>
      </c>
      <c r="B26" s="153"/>
      <c r="C26" s="153"/>
      <c r="D26" s="153"/>
      <c r="E26" s="153"/>
      <c r="F26" s="153"/>
      <c r="G26" s="153"/>
      <c r="H26" s="153"/>
      <c r="I26" s="153"/>
      <c r="J26" s="153"/>
      <c r="K26" s="153"/>
      <c r="L26" s="153"/>
      <c r="M26" s="153"/>
      <c r="N26" s="153"/>
      <c r="O26" s="153"/>
      <c r="P26" s="153"/>
      <c r="Q26" s="153"/>
      <c r="R26" s="153"/>
      <c r="S26" s="153"/>
      <c r="T26" s="153"/>
      <c r="U26" s="153"/>
      <c r="V26" s="153"/>
      <c r="W26" s="153"/>
      <c r="X26" s="153"/>
      <c r="Y26" s="153"/>
      <c r="Z26" s="153"/>
    </row>
    <row r="27" spans="1:26" x14ac:dyDescent="0.45">
      <c r="A27" s="3"/>
    </row>
    <row r="28" spans="1:26" x14ac:dyDescent="0.45">
      <c r="A28" s="153" t="s">
        <v>268</v>
      </c>
      <c r="B28" s="153"/>
      <c r="C28" s="153"/>
      <c r="D28" s="153"/>
      <c r="E28" s="153"/>
      <c r="F28" s="153"/>
      <c r="G28" s="153"/>
      <c r="H28" s="153"/>
      <c r="I28" s="153"/>
      <c r="J28" s="153"/>
      <c r="K28" s="153"/>
      <c r="L28" s="153"/>
      <c r="M28" s="153"/>
      <c r="N28" s="153"/>
      <c r="O28" s="153"/>
      <c r="P28" s="153"/>
      <c r="Q28" s="153"/>
      <c r="R28" s="153"/>
      <c r="S28" s="153"/>
      <c r="T28" s="153"/>
      <c r="U28" s="153"/>
      <c r="V28" s="153"/>
      <c r="W28" s="153"/>
      <c r="X28" s="153"/>
      <c r="Y28" s="153"/>
      <c r="Z28" s="153"/>
    </row>
    <row r="29" spans="1:26" x14ac:dyDescent="0.45">
      <c r="A29" s="150" t="s">
        <v>35</v>
      </c>
      <c r="B29" s="150"/>
      <c r="C29" s="150"/>
      <c r="D29" s="150"/>
      <c r="E29" s="150"/>
      <c r="F29" s="150"/>
      <c r="G29" s="150"/>
      <c r="H29" s="150"/>
      <c r="I29" s="150"/>
      <c r="J29" s="287">
        <v>100000</v>
      </c>
      <c r="K29" s="287"/>
      <c r="L29" s="287"/>
      <c r="M29" s="287"/>
      <c r="N29" s="287"/>
      <c r="O29" s="287"/>
      <c r="P29" s="287"/>
      <c r="Q29" s="287"/>
      <c r="R29" s="287"/>
      <c r="S29" s="287"/>
      <c r="T29" s="287"/>
      <c r="U29" s="287"/>
      <c r="V29" s="287"/>
      <c r="W29" s="287"/>
      <c r="X29" s="287"/>
      <c r="Y29" s="287"/>
      <c r="Z29" s="287"/>
    </row>
    <row r="30" spans="1:26" x14ac:dyDescent="0.45">
      <c r="A30" s="285" t="s">
        <v>36</v>
      </c>
      <c r="B30" s="189"/>
      <c r="C30" s="189"/>
      <c r="D30" s="189"/>
      <c r="E30" s="189"/>
      <c r="F30" s="189"/>
      <c r="G30" s="189"/>
      <c r="H30" s="189"/>
      <c r="I30" s="286"/>
      <c r="J30" s="287">
        <v>840000</v>
      </c>
      <c r="K30" s="287"/>
      <c r="L30" s="287"/>
      <c r="M30" s="287"/>
      <c r="N30" s="287"/>
      <c r="O30" s="287"/>
      <c r="P30" s="287"/>
      <c r="Q30" s="287"/>
      <c r="R30" s="287"/>
      <c r="S30" s="287"/>
      <c r="T30" s="287"/>
      <c r="U30" s="287"/>
      <c r="V30" s="287"/>
      <c r="W30" s="287"/>
      <c r="X30" s="287"/>
      <c r="Y30" s="287"/>
      <c r="Z30" s="287"/>
    </row>
    <row r="31" spans="1:26" x14ac:dyDescent="0.45">
      <c r="A31" s="285" t="s">
        <v>37</v>
      </c>
      <c r="B31" s="189"/>
      <c r="C31" s="189"/>
      <c r="D31" s="189"/>
      <c r="E31" s="189"/>
      <c r="F31" s="189"/>
      <c r="G31" s="189"/>
      <c r="H31" s="189"/>
      <c r="I31" s="286"/>
      <c r="J31" s="287">
        <v>0</v>
      </c>
      <c r="K31" s="287"/>
      <c r="L31" s="287"/>
      <c r="M31" s="287"/>
      <c r="N31" s="287"/>
      <c r="O31" s="287"/>
      <c r="P31" s="287"/>
      <c r="Q31" s="287"/>
      <c r="R31" s="287"/>
      <c r="S31" s="287"/>
      <c r="T31" s="287"/>
      <c r="U31" s="287"/>
      <c r="V31" s="287"/>
      <c r="W31" s="287"/>
      <c r="X31" s="287"/>
      <c r="Y31" s="287"/>
      <c r="Z31" s="287"/>
    </row>
  </sheetData>
  <mergeCells count="79">
    <mergeCell ref="A31:I31"/>
    <mergeCell ref="J31:Z31"/>
    <mergeCell ref="A26:Z26"/>
    <mergeCell ref="A28:Z28"/>
    <mergeCell ref="A29:I29"/>
    <mergeCell ref="J29:Z29"/>
    <mergeCell ref="A30:I30"/>
    <mergeCell ref="J30:Z30"/>
    <mergeCell ref="T24:U24"/>
    <mergeCell ref="V24:W25"/>
    <mergeCell ref="X24:Y25"/>
    <mergeCell ref="Z24:Z25"/>
    <mergeCell ref="F25:G25"/>
    <mergeCell ref="H25:L25"/>
    <mergeCell ref="M25:Q25"/>
    <mergeCell ref="R25:S25"/>
    <mergeCell ref="T25:U25"/>
    <mergeCell ref="A24:E25"/>
    <mergeCell ref="F24:G24"/>
    <mergeCell ref="H24:L24"/>
    <mergeCell ref="M24:Q24"/>
    <mergeCell ref="R24:S24"/>
    <mergeCell ref="T21:U21"/>
    <mergeCell ref="V21:W23"/>
    <mergeCell ref="X21:Y23"/>
    <mergeCell ref="Z21:Z23"/>
    <mergeCell ref="F22:G22"/>
    <mergeCell ref="H22:L22"/>
    <mergeCell ref="M22:Q22"/>
    <mergeCell ref="R22:S22"/>
    <mergeCell ref="T22:U22"/>
    <mergeCell ref="F23:G23"/>
    <mergeCell ref="H23:L23"/>
    <mergeCell ref="M23:Q23"/>
    <mergeCell ref="R23:S23"/>
    <mergeCell ref="T23:U23"/>
    <mergeCell ref="A21:E23"/>
    <mergeCell ref="F21:G21"/>
    <mergeCell ref="H21:L21"/>
    <mergeCell ref="M21:Q21"/>
    <mergeCell ref="R21:S21"/>
    <mergeCell ref="A18:Z18"/>
    <mergeCell ref="A19:Z19"/>
    <mergeCell ref="A20:E20"/>
    <mergeCell ref="F20:G20"/>
    <mergeCell ref="H20:L20"/>
    <mergeCell ref="M20:Q20"/>
    <mergeCell ref="R20:Z20"/>
    <mergeCell ref="A1:Z1"/>
    <mergeCell ref="G5:H5"/>
    <mergeCell ref="A5:F9"/>
    <mergeCell ref="I9:Z9"/>
    <mergeCell ref="A12:I12"/>
    <mergeCell ref="A3:F3"/>
    <mergeCell ref="G6:H6"/>
    <mergeCell ref="G7:H7"/>
    <mergeCell ref="G8:H8"/>
    <mergeCell ref="G9:H9"/>
    <mergeCell ref="I5:Z5"/>
    <mergeCell ref="I6:Z6"/>
    <mergeCell ref="I7:Z7"/>
    <mergeCell ref="A2:Z2"/>
    <mergeCell ref="A4:F4"/>
    <mergeCell ref="G4:H4"/>
    <mergeCell ref="I4:P4"/>
    <mergeCell ref="Q4:R4"/>
    <mergeCell ref="S4:Z4"/>
    <mergeCell ref="A15:F15"/>
    <mergeCell ref="I8:Z8"/>
    <mergeCell ref="G13:Q13"/>
    <mergeCell ref="G14:Q14"/>
    <mergeCell ref="T13:U14"/>
    <mergeCell ref="V13:Z14"/>
    <mergeCell ref="A16:F16"/>
    <mergeCell ref="A13:F13"/>
    <mergeCell ref="G15:Z15"/>
    <mergeCell ref="G16:Z16"/>
    <mergeCell ref="R13:S14"/>
    <mergeCell ref="A14:F14"/>
  </mergeCells>
  <phoneticPr fontId="21"/>
  <conditionalFormatting sqref="G15:G16">
    <cfRule type="containsBlanks" dxfId="22" priority="15">
      <formula>LEN(TRIM(G15))=0</formula>
    </cfRule>
  </conditionalFormatting>
  <conditionalFormatting sqref="G4:H9">
    <cfRule type="containsBlanks" dxfId="21" priority="8">
      <formula>LEN(TRIM(G4))=0</formula>
    </cfRule>
  </conditionalFormatting>
  <conditionalFormatting sqref="Q4:R4">
    <cfRule type="containsBlanks" dxfId="20" priority="7">
      <formula>LEN(TRIM(Q4))=0</formula>
    </cfRule>
  </conditionalFormatting>
  <conditionalFormatting sqref="G13:G14">
    <cfRule type="containsBlanks" dxfId="19" priority="6">
      <formula>LEN(TRIM(G13))=0</formula>
    </cfRule>
  </conditionalFormatting>
  <conditionalFormatting sqref="V13">
    <cfRule type="containsBlanks" dxfId="18" priority="4">
      <formula>LEN(TRIM(V13))=0</formula>
    </cfRule>
  </conditionalFormatting>
  <conditionalFormatting sqref="V24 H24:Q25">
    <cfRule type="containsBlanks" dxfId="17" priority="1">
      <formula>LEN(TRIM(H24))=0</formula>
    </cfRule>
  </conditionalFormatting>
  <conditionalFormatting sqref="F21:G25">
    <cfRule type="containsBlanks" dxfId="16" priority="3">
      <formula>LEN(TRIM(F21))=0</formula>
    </cfRule>
  </conditionalFormatting>
  <conditionalFormatting sqref="H21:Q23">
    <cfRule type="containsBlanks" dxfId="15" priority="2">
      <formula>LEN(TRIM(H21))=0</formula>
    </cfRule>
  </conditionalFormatting>
  <dataValidations count="2">
    <dataValidation type="list" allowBlank="1" showInputMessage="1" showErrorMessage="1" sqref="G4:H9 Q4:R4 F21:G25">
      <formula1>"□,■"</formula1>
    </dataValidation>
    <dataValidation type="list" allowBlank="1" showInputMessage="1" showErrorMessage="1" sqref="V13:Z14">
      <formula1>"生活必需品販売事業者,交通関係事業者,その他の事業者"</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14"/>
  <sheetViews>
    <sheetView showGridLines="0" tabSelected="1" view="pageBreakPreview" zoomScaleNormal="100" zoomScaleSheetLayoutView="100" workbookViewId="0">
      <selection activeCell="G3" sqref="G3:Z10"/>
    </sheetView>
  </sheetViews>
  <sheetFormatPr defaultColWidth="3" defaultRowHeight="18" customHeight="1" x14ac:dyDescent="0.45"/>
  <cols>
    <col min="1" max="20" width="3" customWidth="1"/>
    <col min="21" max="21" width="2" customWidth="1"/>
    <col min="22" max="25" width="3" customWidth="1"/>
    <col min="26" max="26" width="11.3984375" customWidth="1"/>
    <col min="28" max="29" width="3" style="4"/>
  </cols>
  <sheetData>
    <row r="1" spans="1:29" x14ac:dyDescent="0.45">
      <c r="A1" s="141" t="s">
        <v>270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row>
    <row r="2" spans="1:29" ht="19.95" customHeight="1" x14ac:dyDescent="0.45">
      <c r="A2" s="288" t="s">
        <v>339</v>
      </c>
      <c r="B2" s="289"/>
      <c r="C2" s="289"/>
      <c r="D2" s="289"/>
      <c r="E2" s="289"/>
      <c r="F2" s="290"/>
      <c r="G2" s="201" t="s">
        <v>289</v>
      </c>
      <c r="H2" s="201"/>
      <c r="I2" s="297" t="s">
        <v>338</v>
      </c>
      <c r="J2" s="297"/>
      <c r="K2" s="297"/>
      <c r="L2" s="297"/>
      <c r="M2" s="297"/>
      <c r="N2" s="297"/>
      <c r="O2" s="297"/>
      <c r="P2" s="297"/>
      <c r="Q2" s="297"/>
      <c r="R2" s="297"/>
      <c r="S2" s="297"/>
      <c r="T2" s="297"/>
      <c r="U2" s="297"/>
      <c r="V2" s="297"/>
      <c r="W2" s="297"/>
      <c r="X2" s="297"/>
      <c r="Y2" s="297"/>
      <c r="Z2" s="297"/>
    </row>
    <row r="3" spans="1:29" ht="19.95" customHeight="1" x14ac:dyDescent="0.45">
      <c r="A3" s="291"/>
      <c r="B3" s="292"/>
      <c r="C3" s="292"/>
      <c r="D3" s="292"/>
      <c r="E3" s="292"/>
      <c r="F3" s="293"/>
      <c r="G3" s="298" t="s">
        <v>340</v>
      </c>
      <c r="H3" s="298"/>
      <c r="I3" s="298"/>
      <c r="J3" s="298"/>
      <c r="K3" s="298"/>
      <c r="L3" s="298"/>
      <c r="M3" s="298"/>
      <c r="N3" s="298"/>
      <c r="O3" s="298"/>
      <c r="P3" s="298"/>
      <c r="Q3" s="298"/>
      <c r="R3" s="298"/>
      <c r="S3" s="298"/>
      <c r="T3" s="298"/>
      <c r="U3" s="298"/>
      <c r="V3" s="298"/>
      <c r="W3" s="298"/>
      <c r="X3" s="298"/>
      <c r="Y3" s="298"/>
      <c r="Z3" s="298"/>
    </row>
    <row r="4" spans="1:29" ht="18" customHeight="1" x14ac:dyDescent="0.45">
      <c r="A4" s="291"/>
      <c r="B4" s="292"/>
      <c r="C4" s="292"/>
      <c r="D4" s="292"/>
      <c r="E4" s="292"/>
      <c r="F4" s="293"/>
      <c r="G4" s="298"/>
      <c r="H4" s="298"/>
      <c r="I4" s="298"/>
      <c r="J4" s="298"/>
      <c r="K4" s="298"/>
      <c r="L4" s="298"/>
      <c r="M4" s="298"/>
      <c r="N4" s="298"/>
      <c r="O4" s="298"/>
      <c r="P4" s="298"/>
      <c r="Q4" s="298"/>
      <c r="R4" s="298"/>
      <c r="S4" s="298"/>
      <c r="T4" s="298"/>
      <c r="U4" s="298"/>
      <c r="V4" s="298"/>
      <c r="W4" s="298"/>
      <c r="X4" s="298"/>
      <c r="Y4" s="298"/>
      <c r="Z4" s="298"/>
      <c r="AB4" s="4" t="s">
        <v>180</v>
      </c>
      <c r="AC4" s="4" t="s">
        <v>204</v>
      </c>
    </row>
    <row r="5" spans="1:29" ht="18" customHeight="1" x14ac:dyDescent="0.45">
      <c r="A5" s="291"/>
      <c r="B5" s="292"/>
      <c r="C5" s="292"/>
      <c r="D5" s="292"/>
      <c r="E5" s="292"/>
      <c r="F5" s="293"/>
      <c r="G5" s="298"/>
      <c r="H5" s="298"/>
      <c r="I5" s="298"/>
      <c r="J5" s="298"/>
      <c r="K5" s="298"/>
      <c r="L5" s="298"/>
      <c r="M5" s="298"/>
      <c r="N5" s="298"/>
      <c r="O5" s="298"/>
      <c r="P5" s="298"/>
      <c r="Q5" s="298"/>
      <c r="R5" s="298"/>
      <c r="S5" s="298"/>
      <c r="T5" s="298"/>
      <c r="U5" s="298"/>
      <c r="V5" s="298"/>
      <c r="W5" s="298"/>
      <c r="X5" s="298"/>
      <c r="Y5" s="298"/>
      <c r="Z5" s="298"/>
      <c r="AB5" s="4" t="s">
        <v>44</v>
      </c>
      <c r="AC5" s="4" t="s">
        <v>205</v>
      </c>
    </row>
    <row r="6" spans="1:29" ht="18" customHeight="1" x14ac:dyDescent="0.45">
      <c r="A6" s="291"/>
      <c r="B6" s="292"/>
      <c r="C6" s="292"/>
      <c r="D6" s="292"/>
      <c r="E6" s="292"/>
      <c r="F6" s="293"/>
      <c r="G6" s="298"/>
      <c r="H6" s="298"/>
      <c r="I6" s="298"/>
      <c r="J6" s="298"/>
      <c r="K6" s="298"/>
      <c r="L6" s="298"/>
      <c r="M6" s="298"/>
      <c r="N6" s="298"/>
      <c r="O6" s="298"/>
      <c r="P6" s="298"/>
      <c r="Q6" s="298"/>
      <c r="R6" s="298"/>
      <c r="S6" s="298"/>
      <c r="T6" s="298"/>
      <c r="U6" s="298"/>
      <c r="V6" s="298"/>
      <c r="W6" s="298"/>
      <c r="X6" s="298"/>
      <c r="Y6" s="298"/>
      <c r="Z6" s="298"/>
    </row>
    <row r="7" spans="1:29" ht="18" customHeight="1" x14ac:dyDescent="0.45">
      <c r="A7" s="291"/>
      <c r="B7" s="292"/>
      <c r="C7" s="292"/>
      <c r="D7" s="292"/>
      <c r="E7" s="292"/>
      <c r="F7" s="293"/>
      <c r="G7" s="298"/>
      <c r="H7" s="298"/>
      <c r="I7" s="298"/>
      <c r="J7" s="298"/>
      <c r="K7" s="298"/>
      <c r="L7" s="298"/>
      <c r="M7" s="298"/>
      <c r="N7" s="298"/>
      <c r="O7" s="298"/>
      <c r="P7" s="298"/>
      <c r="Q7" s="298"/>
      <c r="R7" s="298"/>
      <c r="S7" s="298"/>
      <c r="T7" s="298"/>
      <c r="U7" s="298"/>
      <c r="V7" s="298"/>
      <c r="W7" s="298"/>
      <c r="X7" s="298"/>
      <c r="Y7" s="298"/>
      <c r="Z7" s="298"/>
      <c r="AB7" s="4" t="s">
        <v>44</v>
      </c>
      <c r="AC7" s="4" t="s">
        <v>204</v>
      </c>
    </row>
    <row r="8" spans="1:29" ht="18" customHeight="1" x14ac:dyDescent="0.45">
      <c r="A8" s="291"/>
      <c r="B8" s="292"/>
      <c r="C8" s="292"/>
      <c r="D8" s="292"/>
      <c r="E8" s="292"/>
      <c r="F8" s="293"/>
      <c r="G8" s="298"/>
      <c r="H8" s="298"/>
      <c r="I8" s="298"/>
      <c r="J8" s="298"/>
      <c r="K8" s="298"/>
      <c r="L8" s="298"/>
      <c r="M8" s="298"/>
      <c r="N8" s="298"/>
      <c r="O8" s="298"/>
      <c r="P8" s="298"/>
      <c r="Q8" s="298"/>
      <c r="R8" s="298"/>
      <c r="S8" s="298"/>
      <c r="T8" s="298"/>
      <c r="U8" s="298"/>
      <c r="V8" s="298"/>
      <c r="W8" s="298"/>
      <c r="X8" s="298"/>
      <c r="Y8" s="298"/>
      <c r="Z8" s="298"/>
      <c r="AB8" s="4" t="s">
        <v>44</v>
      </c>
      <c r="AC8" s="4" t="s">
        <v>205</v>
      </c>
    </row>
    <row r="9" spans="1:29" ht="27" customHeight="1" x14ac:dyDescent="0.45">
      <c r="A9" s="291"/>
      <c r="B9" s="292"/>
      <c r="C9" s="292"/>
      <c r="D9" s="292"/>
      <c r="E9" s="292"/>
      <c r="F9" s="293"/>
      <c r="G9" s="298"/>
      <c r="H9" s="298"/>
      <c r="I9" s="298"/>
      <c r="J9" s="298"/>
      <c r="K9" s="298"/>
      <c r="L9" s="298"/>
      <c r="M9" s="298"/>
      <c r="N9" s="298"/>
      <c r="O9" s="298"/>
      <c r="P9" s="298"/>
      <c r="Q9" s="298"/>
      <c r="R9" s="298"/>
      <c r="S9" s="298"/>
      <c r="T9" s="298"/>
      <c r="U9" s="298"/>
      <c r="V9" s="298"/>
      <c r="W9" s="298"/>
      <c r="X9" s="298"/>
      <c r="Y9" s="298"/>
      <c r="Z9" s="298"/>
    </row>
    <row r="10" spans="1:29" ht="12.6" customHeight="1" x14ac:dyDescent="0.45">
      <c r="A10" s="294"/>
      <c r="B10" s="295"/>
      <c r="C10" s="295"/>
      <c r="D10" s="295"/>
      <c r="E10" s="295"/>
      <c r="F10" s="296"/>
      <c r="G10" s="298"/>
      <c r="H10" s="298"/>
      <c r="I10" s="298"/>
      <c r="J10" s="298"/>
      <c r="K10" s="298"/>
      <c r="L10" s="298"/>
      <c r="M10" s="298"/>
      <c r="N10" s="298"/>
      <c r="O10" s="298"/>
      <c r="P10" s="298"/>
      <c r="Q10" s="298"/>
      <c r="R10" s="298"/>
      <c r="S10" s="298"/>
      <c r="T10" s="298"/>
      <c r="U10" s="298"/>
      <c r="V10" s="298"/>
      <c r="W10" s="298"/>
      <c r="X10" s="298"/>
      <c r="Y10" s="298"/>
      <c r="Z10" s="298"/>
    </row>
    <row r="11" spans="1:29" ht="12.6" customHeight="1" x14ac:dyDescent="0.45"/>
    <row r="12" spans="1:29" ht="24" customHeight="1" x14ac:dyDescent="0.45">
      <c r="A12" s="245" t="s">
        <v>269</v>
      </c>
      <c r="B12" s="245"/>
      <c r="C12" s="245"/>
      <c r="D12" s="245"/>
      <c r="E12" s="245"/>
      <c r="F12" s="245"/>
      <c r="G12" s="299" t="s">
        <v>289</v>
      </c>
      <c r="H12" s="300"/>
      <c r="I12" s="301" t="s">
        <v>30</v>
      </c>
      <c r="J12" s="302"/>
      <c r="K12" s="302"/>
      <c r="L12" s="302"/>
      <c r="M12" s="302"/>
      <c r="N12" s="302"/>
      <c r="O12" s="302"/>
      <c r="P12" s="302"/>
      <c r="Q12" s="302"/>
      <c r="R12" s="302"/>
      <c r="S12" s="302"/>
      <c r="T12" s="302"/>
      <c r="U12" s="302"/>
      <c r="V12" s="302"/>
      <c r="W12" s="302"/>
      <c r="X12" s="302"/>
      <c r="Y12" s="302"/>
      <c r="Z12" s="303"/>
      <c r="AB12"/>
      <c r="AC12"/>
    </row>
    <row r="13" spans="1:29" ht="346.8" customHeight="1" x14ac:dyDescent="0.45">
      <c r="A13" s="245"/>
      <c r="B13" s="245"/>
      <c r="C13" s="245"/>
      <c r="D13" s="245"/>
      <c r="E13" s="245"/>
      <c r="F13" s="245"/>
      <c r="G13" s="304" t="s">
        <v>341</v>
      </c>
      <c r="H13" s="304"/>
      <c r="I13" s="304"/>
      <c r="J13" s="304"/>
      <c r="K13" s="304"/>
      <c r="L13" s="304"/>
      <c r="M13" s="304"/>
      <c r="N13" s="304"/>
      <c r="O13" s="304"/>
      <c r="P13" s="304"/>
      <c r="Q13" s="304"/>
      <c r="R13" s="304"/>
      <c r="S13" s="304"/>
      <c r="T13" s="304"/>
      <c r="U13" s="304"/>
      <c r="V13" s="304"/>
      <c r="W13" s="304"/>
      <c r="X13" s="304"/>
      <c r="Y13" s="304"/>
      <c r="Z13" s="304"/>
      <c r="AB13"/>
      <c r="AC13"/>
    </row>
    <row r="14" spans="1:29" ht="18" customHeight="1" x14ac:dyDescent="0.45">
      <c r="A14" s="108" t="s">
        <v>19</v>
      </c>
      <c r="AB14"/>
      <c r="AC14"/>
    </row>
  </sheetData>
  <mergeCells count="8">
    <mergeCell ref="A2:F10"/>
    <mergeCell ref="G2:H2"/>
    <mergeCell ref="I2:Z2"/>
    <mergeCell ref="G3:Z10"/>
    <mergeCell ref="A12:F13"/>
    <mergeCell ref="G12:H12"/>
    <mergeCell ref="I12:Z12"/>
    <mergeCell ref="G13:Z13"/>
  </mergeCells>
  <phoneticPr fontId="21"/>
  <conditionalFormatting sqref="G12">
    <cfRule type="containsBlanks" dxfId="14" priority="1">
      <formula>LEN(TRIM(G12))=0</formula>
    </cfRule>
  </conditionalFormatting>
  <dataValidations count="1">
    <dataValidation type="list" allowBlank="1" showInputMessage="1" showErrorMessage="1" sqref="G12 G2:H2">
      <formula1>"□,■"</formula1>
    </dataValidation>
  </dataValidations>
  <pageMargins left="0.78740157480314965" right="0.78740157480314965" top="0.78740157480314965" bottom="0.59055118110236227" header="0.31496062992125984" footer="0.31496062992125984"/>
  <pageSetup paperSize="9"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B29"/>
  <sheetViews>
    <sheetView showGridLines="0" view="pageBreakPreview" zoomScale="70" zoomScaleNormal="110" zoomScaleSheetLayoutView="70" workbookViewId="0">
      <selection activeCell="A6" sqref="A6:D11"/>
    </sheetView>
  </sheetViews>
  <sheetFormatPr defaultColWidth="3" defaultRowHeight="18" x14ac:dyDescent="0.45"/>
  <cols>
    <col min="4" max="4" width="2.19921875" customWidth="1"/>
    <col min="5" max="28" width="2.69921875" customWidth="1"/>
  </cols>
  <sheetData>
    <row r="1" spans="1:28" x14ac:dyDescent="0.45">
      <c r="A1" s="307" t="s">
        <v>163</v>
      </c>
      <c r="B1" s="307"/>
      <c r="C1" s="307"/>
      <c r="D1" s="307"/>
      <c r="E1" s="307"/>
      <c r="F1" s="307"/>
      <c r="G1" s="307"/>
      <c r="H1" s="307"/>
      <c r="I1" s="307"/>
      <c r="J1" s="307"/>
      <c r="K1" s="307"/>
      <c r="L1" s="307"/>
      <c r="M1" s="307"/>
      <c r="N1" s="307"/>
      <c r="O1" s="307"/>
      <c r="P1" s="307"/>
      <c r="Q1" s="307"/>
      <c r="R1" s="307"/>
      <c r="S1" s="307"/>
      <c r="T1" s="307"/>
      <c r="U1" s="307"/>
      <c r="V1" s="307"/>
      <c r="W1" s="307"/>
      <c r="X1" s="307"/>
      <c r="Y1" s="307"/>
      <c r="Z1" s="307"/>
      <c r="AA1" s="307"/>
      <c r="AB1" s="307"/>
    </row>
    <row r="2" spans="1:28" ht="18" customHeight="1" x14ac:dyDescent="0.45">
      <c r="A2" s="244" t="s">
        <v>164</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4"/>
    </row>
    <row r="3" spans="1:28" x14ac:dyDescent="0.45">
      <c r="A3" s="306"/>
      <c r="B3" s="306"/>
      <c r="C3" s="306"/>
      <c r="D3" s="306"/>
      <c r="E3" s="306"/>
      <c r="F3" s="306"/>
      <c r="G3" s="306"/>
      <c r="H3" s="306"/>
      <c r="I3" s="306"/>
      <c r="J3" s="306"/>
      <c r="K3" s="306"/>
      <c r="L3" s="306"/>
      <c r="M3" s="306"/>
      <c r="N3" s="306"/>
      <c r="O3" s="306"/>
      <c r="P3" s="306"/>
      <c r="Q3" s="306"/>
      <c r="R3" s="306"/>
      <c r="S3" s="306"/>
      <c r="T3" s="306"/>
      <c r="U3" s="306"/>
      <c r="V3" s="306"/>
      <c r="W3" s="306"/>
      <c r="X3" s="306"/>
      <c r="Y3" s="306"/>
      <c r="Z3" s="306"/>
      <c r="AA3" s="306"/>
      <c r="AB3" s="306"/>
    </row>
    <row r="4" spans="1:28" ht="18.600000000000001" customHeight="1" x14ac:dyDescent="0.45">
      <c r="A4" s="327" t="s">
        <v>165</v>
      </c>
      <c r="B4" s="327"/>
      <c r="C4" s="327"/>
      <c r="D4" s="327"/>
      <c r="E4" s="313"/>
      <c r="F4" s="314"/>
      <c r="G4" s="314"/>
      <c r="H4" s="314"/>
      <c r="I4" s="314"/>
      <c r="J4" s="314"/>
      <c r="K4" s="314"/>
      <c r="L4" s="314"/>
      <c r="M4" s="314"/>
      <c r="N4" s="314"/>
      <c r="O4" s="310">
        <v>23</v>
      </c>
      <c r="P4" s="310"/>
      <c r="Q4" s="311" t="s">
        <v>166</v>
      </c>
      <c r="R4" s="311"/>
      <c r="S4" s="311"/>
      <c r="T4" s="311"/>
      <c r="U4" s="311"/>
      <c r="V4" s="311"/>
      <c r="W4" s="311"/>
      <c r="X4" s="311"/>
      <c r="Y4" s="311"/>
      <c r="Z4" s="311"/>
      <c r="AA4" s="311"/>
      <c r="AB4" s="312"/>
    </row>
    <row r="5" spans="1:28" x14ac:dyDescent="0.45">
      <c r="A5" s="327"/>
      <c r="B5" s="327"/>
      <c r="C5" s="327"/>
      <c r="D5" s="327"/>
      <c r="E5" s="323" t="s">
        <v>106</v>
      </c>
      <c r="F5" s="323"/>
      <c r="G5" s="323" t="s">
        <v>167</v>
      </c>
      <c r="H5" s="323"/>
      <c r="I5" s="323" t="s">
        <v>168</v>
      </c>
      <c r="J5" s="323"/>
      <c r="K5" s="323" t="s">
        <v>169</v>
      </c>
      <c r="L5" s="323"/>
      <c r="M5" s="323" t="s">
        <v>170</v>
      </c>
      <c r="N5" s="323"/>
      <c r="O5" s="323" t="s">
        <v>171</v>
      </c>
      <c r="P5" s="323"/>
      <c r="Q5" s="323" t="s">
        <v>172</v>
      </c>
      <c r="R5" s="323"/>
      <c r="S5" s="323" t="s">
        <v>173</v>
      </c>
      <c r="T5" s="323"/>
      <c r="U5" s="323" t="s">
        <v>174</v>
      </c>
      <c r="V5" s="323"/>
      <c r="W5" s="323" t="s">
        <v>175</v>
      </c>
      <c r="X5" s="323"/>
      <c r="Y5" s="323" t="s">
        <v>176</v>
      </c>
      <c r="Z5" s="323"/>
      <c r="AA5" s="323" t="s">
        <v>177</v>
      </c>
      <c r="AB5" s="323"/>
    </row>
    <row r="6" spans="1:28" ht="30" customHeight="1" x14ac:dyDescent="0.45">
      <c r="A6" s="328" t="s">
        <v>299</v>
      </c>
      <c r="B6" s="329"/>
      <c r="C6" s="329"/>
      <c r="D6" s="330"/>
      <c r="E6" s="324"/>
      <c r="F6" s="324"/>
      <c r="G6" s="325"/>
      <c r="H6" s="326"/>
      <c r="I6" s="325"/>
      <c r="J6" s="326"/>
      <c r="K6" s="325"/>
      <c r="L6" s="326"/>
      <c r="M6" s="325"/>
      <c r="N6" s="326"/>
      <c r="O6" s="325"/>
      <c r="P6" s="326"/>
      <c r="Q6" s="325"/>
      <c r="R6" s="326"/>
      <c r="S6" s="325"/>
      <c r="T6" s="326"/>
      <c r="U6" s="325"/>
      <c r="V6" s="326"/>
      <c r="W6" s="325"/>
      <c r="X6" s="326"/>
      <c r="Y6" s="325"/>
      <c r="Z6" s="326"/>
      <c r="AA6" s="325"/>
      <c r="AB6" s="326"/>
    </row>
    <row r="7" spans="1:28" ht="30" customHeight="1" x14ac:dyDescent="0.45">
      <c r="A7" s="317" t="s">
        <v>300</v>
      </c>
      <c r="B7" s="318"/>
      <c r="C7" s="318"/>
      <c r="D7" s="319"/>
      <c r="E7" s="320"/>
      <c r="F7" s="320"/>
      <c r="G7" s="315"/>
      <c r="H7" s="316"/>
      <c r="I7" s="315"/>
      <c r="J7" s="316"/>
      <c r="K7" s="315"/>
      <c r="L7" s="316"/>
      <c r="M7" s="315"/>
      <c r="N7" s="316"/>
      <c r="O7" s="315"/>
      <c r="P7" s="316"/>
      <c r="Q7" s="315"/>
      <c r="R7" s="316"/>
      <c r="S7" s="315"/>
      <c r="T7" s="316"/>
      <c r="U7" s="315"/>
      <c r="V7" s="316"/>
      <c r="W7" s="315"/>
      <c r="X7" s="316"/>
      <c r="Y7" s="315"/>
      <c r="Z7" s="316"/>
      <c r="AA7" s="315"/>
      <c r="AB7" s="316"/>
    </row>
    <row r="8" spans="1:28" ht="30" customHeight="1" x14ac:dyDescent="0.45">
      <c r="A8" s="317" t="s">
        <v>301</v>
      </c>
      <c r="B8" s="318"/>
      <c r="C8" s="318"/>
      <c r="D8" s="319"/>
      <c r="E8" s="320"/>
      <c r="F8" s="320"/>
      <c r="G8" s="315"/>
      <c r="H8" s="316"/>
      <c r="I8" s="315"/>
      <c r="J8" s="316"/>
      <c r="K8" s="315"/>
      <c r="L8" s="316"/>
      <c r="M8" s="315"/>
      <c r="N8" s="316"/>
      <c r="O8" s="315"/>
      <c r="P8" s="316"/>
      <c r="Q8" s="315"/>
      <c r="R8" s="316"/>
      <c r="S8" s="315"/>
      <c r="T8" s="316"/>
      <c r="U8" s="315"/>
      <c r="V8" s="316"/>
      <c r="W8" s="315"/>
      <c r="X8" s="316"/>
      <c r="Y8" s="315"/>
      <c r="Z8" s="316"/>
      <c r="AA8" s="315"/>
      <c r="AB8" s="316"/>
    </row>
    <row r="9" spans="1:28" ht="30" customHeight="1" x14ac:dyDescent="0.45">
      <c r="A9" s="317" t="s">
        <v>302</v>
      </c>
      <c r="B9" s="318"/>
      <c r="C9" s="318"/>
      <c r="D9" s="319"/>
      <c r="E9" s="320"/>
      <c r="F9" s="320"/>
      <c r="G9" s="315"/>
      <c r="H9" s="316"/>
      <c r="I9" s="315"/>
      <c r="J9" s="316"/>
      <c r="K9" s="315"/>
      <c r="L9" s="316"/>
      <c r="M9" s="315"/>
      <c r="N9" s="316"/>
      <c r="O9" s="315"/>
      <c r="P9" s="316"/>
      <c r="Q9" s="315"/>
      <c r="R9" s="316"/>
      <c r="S9" s="315"/>
      <c r="T9" s="316"/>
      <c r="U9" s="315"/>
      <c r="V9" s="316"/>
      <c r="W9" s="315"/>
      <c r="X9" s="316"/>
      <c r="Y9" s="315"/>
      <c r="Z9" s="316"/>
      <c r="AA9" s="315"/>
      <c r="AB9" s="316"/>
    </row>
    <row r="10" spans="1:28" ht="30" customHeight="1" x14ac:dyDescent="0.45">
      <c r="A10" s="317" t="s">
        <v>303</v>
      </c>
      <c r="B10" s="318"/>
      <c r="C10" s="318"/>
      <c r="D10" s="319"/>
      <c r="E10" s="320"/>
      <c r="F10" s="320"/>
      <c r="G10" s="315"/>
      <c r="H10" s="316"/>
      <c r="I10" s="315"/>
      <c r="J10" s="316"/>
      <c r="K10" s="315"/>
      <c r="L10" s="316"/>
      <c r="M10" s="315"/>
      <c r="N10" s="316"/>
      <c r="O10" s="315"/>
      <c r="P10" s="316"/>
      <c r="Q10" s="315"/>
      <c r="R10" s="316"/>
      <c r="S10" s="315"/>
      <c r="T10" s="316"/>
      <c r="U10" s="315"/>
      <c r="V10" s="316"/>
      <c r="W10" s="315"/>
      <c r="X10" s="316"/>
      <c r="Y10" s="315"/>
      <c r="Z10" s="316"/>
      <c r="AA10" s="315"/>
      <c r="AB10" s="316"/>
    </row>
    <row r="11" spans="1:28" ht="30" customHeight="1" x14ac:dyDescent="0.45">
      <c r="A11" s="317" t="s">
        <v>304</v>
      </c>
      <c r="B11" s="318"/>
      <c r="C11" s="318"/>
      <c r="D11" s="319"/>
      <c r="E11" s="320"/>
      <c r="F11" s="320"/>
      <c r="G11" s="315"/>
      <c r="H11" s="316"/>
      <c r="I11" s="315"/>
      <c r="J11" s="316"/>
      <c r="K11" s="315"/>
      <c r="L11" s="316"/>
      <c r="M11" s="315"/>
      <c r="N11" s="316"/>
      <c r="O11" s="315"/>
      <c r="P11" s="316"/>
      <c r="Q11" s="315"/>
      <c r="R11" s="316"/>
      <c r="S11" s="315"/>
      <c r="T11" s="316"/>
      <c r="U11" s="315"/>
      <c r="V11" s="316"/>
      <c r="W11" s="315"/>
      <c r="X11" s="316"/>
      <c r="Y11" s="315"/>
      <c r="Z11" s="316"/>
      <c r="AA11" s="315"/>
      <c r="AB11" s="316"/>
    </row>
    <row r="12" spans="1:28" ht="30" customHeight="1" x14ac:dyDescent="0.45">
      <c r="A12" s="331"/>
      <c r="B12" s="332"/>
      <c r="C12" s="332"/>
      <c r="D12" s="333"/>
      <c r="E12" s="320"/>
      <c r="F12" s="320"/>
      <c r="G12" s="315"/>
      <c r="H12" s="316"/>
      <c r="I12" s="315"/>
      <c r="J12" s="316"/>
      <c r="K12" s="315"/>
      <c r="L12" s="316"/>
      <c r="M12" s="315"/>
      <c r="N12" s="316"/>
      <c r="O12" s="315"/>
      <c r="P12" s="316"/>
      <c r="Q12" s="315"/>
      <c r="R12" s="316"/>
      <c r="S12" s="315"/>
      <c r="T12" s="316"/>
      <c r="U12" s="315"/>
      <c r="V12" s="316"/>
      <c r="W12" s="315"/>
      <c r="X12" s="316"/>
      <c r="Y12" s="315"/>
      <c r="Z12" s="316"/>
      <c r="AA12" s="315"/>
      <c r="AB12" s="316"/>
    </row>
    <row r="13" spans="1:28" ht="30" customHeight="1" x14ac:dyDescent="0.45">
      <c r="A13" s="334"/>
      <c r="B13" s="335"/>
      <c r="C13" s="335"/>
      <c r="D13" s="336"/>
      <c r="E13" s="337"/>
      <c r="F13" s="337"/>
      <c r="G13" s="321"/>
      <c r="H13" s="322"/>
      <c r="I13" s="321"/>
      <c r="J13" s="322"/>
      <c r="K13" s="321"/>
      <c r="L13" s="322"/>
      <c r="M13" s="321"/>
      <c r="N13" s="322"/>
      <c r="O13" s="321"/>
      <c r="P13" s="322"/>
      <c r="Q13" s="321"/>
      <c r="R13" s="322"/>
      <c r="S13" s="321"/>
      <c r="T13" s="322"/>
      <c r="U13" s="321"/>
      <c r="V13" s="322"/>
      <c r="W13" s="321"/>
      <c r="X13" s="322"/>
      <c r="Y13" s="321"/>
      <c r="Z13" s="322"/>
      <c r="AA13" s="321"/>
      <c r="AB13" s="322"/>
    </row>
    <row r="14" spans="1:28" ht="30" customHeight="1" x14ac:dyDescent="0.45">
      <c r="A14" s="266"/>
      <c r="B14" s="266"/>
      <c r="C14" s="266"/>
      <c r="D14" s="266"/>
      <c r="E14" s="305"/>
      <c r="F14" s="305"/>
      <c r="G14" s="305"/>
      <c r="H14" s="305"/>
      <c r="I14" s="305"/>
      <c r="J14" s="305"/>
      <c r="K14" s="305"/>
      <c r="L14" s="305"/>
      <c r="M14" s="305"/>
      <c r="N14" s="305"/>
      <c r="O14" s="305"/>
      <c r="P14" s="305"/>
      <c r="Q14" s="305"/>
      <c r="R14" s="305"/>
      <c r="S14" s="305"/>
      <c r="T14" s="305"/>
      <c r="U14" s="305"/>
      <c r="V14" s="305"/>
      <c r="W14" s="305"/>
      <c r="X14" s="305"/>
      <c r="Y14" s="305"/>
      <c r="Z14" s="305"/>
      <c r="AA14" s="305"/>
      <c r="AB14" s="305"/>
    </row>
    <row r="15" spans="1:28" ht="30" customHeight="1" x14ac:dyDescent="0.45">
      <c r="A15" s="266"/>
      <c r="B15" s="266"/>
      <c r="C15" s="266"/>
      <c r="D15" s="266"/>
      <c r="E15" s="305"/>
      <c r="F15" s="305"/>
      <c r="G15" s="305"/>
      <c r="H15" s="305"/>
      <c r="I15" s="305"/>
      <c r="J15" s="305"/>
      <c r="K15" s="305"/>
      <c r="L15" s="305"/>
      <c r="M15" s="305"/>
      <c r="N15" s="305"/>
      <c r="O15" s="305"/>
      <c r="P15" s="305"/>
      <c r="Q15" s="305"/>
      <c r="R15" s="305"/>
      <c r="S15" s="305"/>
      <c r="T15" s="305"/>
      <c r="U15" s="305"/>
      <c r="V15" s="305"/>
      <c r="W15" s="305"/>
      <c r="X15" s="305"/>
      <c r="Y15" s="305"/>
      <c r="Z15" s="305"/>
      <c r="AA15" s="305"/>
      <c r="AB15" s="305"/>
    </row>
    <row r="16" spans="1:28" ht="30" customHeight="1" x14ac:dyDescent="0.45">
      <c r="A16" s="266"/>
      <c r="B16" s="266"/>
      <c r="C16" s="266"/>
      <c r="D16" s="266"/>
      <c r="E16" s="305"/>
      <c r="F16" s="305"/>
      <c r="G16" s="305"/>
      <c r="H16" s="305"/>
      <c r="I16" s="305"/>
      <c r="J16" s="305"/>
      <c r="K16" s="305"/>
      <c r="L16" s="305"/>
      <c r="M16" s="305"/>
      <c r="N16" s="305"/>
      <c r="O16" s="305"/>
      <c r="P16" s="305"/>
      <c r="Q16" s="305"/>
      <c r="R16" s="305"/>
      <c r="S16" s="305"/>
      <c r="T16" s="305"/>
      <c r="U16" s="305"/>
      <c r="V16" s="305"/>
      <c r="W16" s="305"/>
      <c r="X16" s="305"/>
      <c r="Y16" s="305"/>
      <c r="Z16" s="305"/>
      <c r="AA16" s="305"/>
      <c r="AB16" s="305"/>
    </row>
    <row r="17" spans="1:28" ht="30" customHeight="1" x14ac:dyDescent="0.45">
      <c r="A17" s="266"/>
      <c r="B17" s="266"/>
      <c r="C17" s="266"/>
      <c r="D17" s="266"/>
      <c r="E17" s="305"/>
      <c r="F17" s="305"/>
      <c r="G17" s="305"/>
      <c r="H17" s="305"/>
      <c r="I17" s="305"/>
      <c r="J17" s="305"/>
      <c r="K17" s="305"/>
      <c r="L17" s="305"/>
      <c r="M17" s="305"/>
      <c r="N17" s="305"/>
      <c r="O17" s="305"/>
      <c r="P17" s="305"/>
      <c r="Q17" s="305"/>
      <c r="R17" s="305"/>
      <c r="S17" s="305"/>
      <c r="T17" s="305"/>
      <c r="U17" s="305"/>
      <c r="V17" s="305"/>
      <c r="W17" s="305"/>
      <c r="X17" s="305"/>
      <c r="Y17" s="305"/>
      <c r="Z17" s="305"/>
      <c r="AA17" s="305"/>
      <c r="AB17" s="305"/>
    </row>
    <row r="18" spans="1:28" ht="30" customHeight="1" x14ac:dyDescent="0.45">
      <c r="A18" s="266"/>
      <c r="B18" s="266"/>
      <c r="C18" s="266"/>
      <c r="D18" s="266"/>
      <c r="E18" s="305"/>
      <c r="F18" s="305"/>
      <c r="G18" s="305"/>
      <c r="H18" s="305"/>
      <c r="I18" s="305"/>
      <c r="J18" s="305"/>
      <c r="K18" s="305"/>
      <c r="L18" s="305"/>
      <c r="M18" s="305"/>
      <c r="N18" s="305"/>
      <c r="O18" s="305"/>
      <c r="P18" s="305"/>
      <c r="Q18" s="305"/>
      <c r="R18" s="305"/>
      <c r="S18" s="305"/>
      <c r="T18" s="305"/>
      <c r="U18" s="305"/>
      <c r="V18" s="305"/>
      <c r="W18" s="305"/>
      <c r="X18" s="305"/>
      <c r="Y18" s="305"/>
      <c r="Z18" s="305"/>
      <c r="AA18" s="305"/>
      <c r="AB18" s="305"/>
    </row>
    <row r="19" spans="1:28" ht="30" customHeight="1" x14ac:dyDescent="0.45">
      <c r="A19" s="266"/>
      <c r="B19" s="266"/>
      <c r="C19" s="266"/>
      <c r="D19" s="266"/>
      <c r="E19" s="305"/>
      <c r="F19" s="305"/>
      <c r="G19" s="305"/>
      <c r="H19" s="305"/>
      <c r="I19" s="305"/>
      <c r="J19" s="305"/>
      <c r="K19" s="305"/>
      <c r="L19" s="305"/>
      <c r="M19" s="305"/>
      <c r="N19" s="305"/>
      <c r="O19" s="305"/>
      <c r="P19" s="305"/>
      <c r="Q19" s="305"/>
      <c r="R19" s="305"/>
      <c r="S19" s="305"/>
      <c r="T19" s="305"/>
      <c r="U19" s="305"/>
      <c r="V19" s="305"/>
      <c r="W19" s="305"/>
      <c r="X19" s="305"/>
      <c r="Y19" s="305"/>
      <c r="Z19" s="305"/>
      <c r="AA19" s="305"/>
      <c r="AB19" s="305"/>
    </row>
    <row r="20" spans="1:28" ht="30" customHeight="1" x14ac:dyDescent="0.45">
      <c r="A20" s="266"/>
      <c r="B20" s="266"/>
      <c r="C20" s="266"/>
      <c r="D20" s="266"/>
      <c r="E20" s="305"/>
      <c r="F20" s="305"/>
      <c r="G20" s="305"/>
      <c r="H20" s="305"/>
      <c r="I20" s="305"/>
      <c r="J20" s="305"/>
      <c r="K20" s="305"/>
      <c r="L20" s="305"/>
      <c r="M20" s="305"/>
      <c r="N20" s="305"/>
      <c r="O20" s="305"/>
      <c r="P20" s="305"/>
      <c r="Q20" s="305"/>
      <c r="R20" s="305"/>
      <c r="S20" s="305"/>
      <c r="T20" s="305"/>
      <c r="U20" s="305"/>
      <c r="V20" s="305"/>
      <c r="W20" s="305"/>
      <c r="X20" s="305"/>
      <c r="Y20" s="305"/>
      <c r="Z20" s="305"/>
      <c r="AA20" s="305"/>
      <c r="AB20" s="305"/>
    </row>
    <row r="21" spans="1:28" ht="30" customHeight="1" x14ac:dyDescent="0.45">
      <c r="A21" s="266"/>
      <c r="B21" s="266"/>
      <c r="C21" s="266"/>
      <c r="D21" s="266"/>
      <c r="E21" s="305"/>
      <c r="F21" s="305"/>
      <c r="G21" s="305"/>
      <c r="H21" s="305"/>
      <c r="I21" s="305"/>
      <c r="J21" s="305"/>
      <c r="K21" s="305"/>
      <c r="L21" s="305"/>
      <c r="M21" s="305"/>
      <c r="N21" s="305"/>
      <c r="O21" s="305"/>
      <c r="P21" s="305"/>
      <c r="Q21" s="305"/>
      <c r="R21" s="305"/>
      <c r="S21" s="305"/>
      <c r="T21" s="305"/>
      <c r="U21" s="305"/>
      <c r="V21" s="305"/>
      <c r="W21" s="305"/>
      <c r="X21" s="305"/>
      <c r="Y21" s="305"/>
      <c r="Z21" s="305"/>
      <c r="AA21" s="305"/>
      <c r="AB21" s="305"/>
    </row>
    <row r="22" spans="1:28" ht="30" customHeight="1" x14ac:dyDescent="0.45">
      <c r="A22" s="266"/>
      <c r="B22" s="266"/>
      <c r="C22" s="266"/>
      <c r="D22" s="266"/>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row>
    <row r="23" spans="1:28" ht="30" customHeight="1" x14ac:dyDescent="0.45">
      <c r="A23" s="266"/>
      <c r="B23" s="266"/>
      <c r="C23" s="266"/>
      <c r="D23" s="266"/>
      <c r="E23" s="305"/>
      <c r="F23" s="305"/>
      <c r="G23" s="305"/>
      <c r="H23" s="305"/>
      <c r="I23" s="305"/>
      <c r="J23" s="305"/>
      <c r="K23" s="305"/>
      <c r="L23" s="305"/>
      <c r="M23" s="305"/>
      <c r="N23" s="305"/>
      <c r="O23" s="305"/>
      <c r="P23" s="305"/>
      <c r="Q23" s="305"/>
      <c r="R23" s="305"/>
      <c r="S23" s="305"/>
      <c r="T23" s="305"/>
      <c r="U23" s="305"/>
      <c r="V23" s="305"/>
      <c r="W23" s="305"/>
      <c r="X23" s="305"/>
      <c r="Y23" s="305"/>
      <c r="Z23" s="305"/>
      <c r="AA23" s="305"/>
      <c r="AB23" s="305"/>
    </row>
    <row r="24" spans="1:28" ht="30" customHeight="1" x14ac:dyDescent="0.45">
      <c r="A24" s="266"/>
      <c r="B24" s="266"/>
      <c r="C24" s="266"/>
      <c r="D24" s="266"/>
      <c r="E24" s="305"/>
      <c r="F24" s="305"/>
      <c r="G24" s="305"/>
      <c r="H24" s="305"/>
      <c r="I24" s="305"/>
      <c r="J24" s="305"/>
      <c r="K24" s="305"/>
      <c r="L24" s="305"/>
      <c r="M24" s="305"/>
      <c r="N24" s="305"/>
      <c r="O24" s="305"/>
      <c r="P24" s="305"/>
      <c r="Q24" s="305"/>
      <c r="R24" s="305"/>
      <c r="S24" s="305"/>
      <c r="T24" s="305"/>
      <c r="U24" s="305"/>
      <c r="V24" s="305"/>
      <c r="W24" s="305"/>
      <c r="X24" s="305"/>
      <c r="Y24" s="305"/>
      <c r="Z24" s="305"/>
      <c r="AA24" s="305"/>
      <c r="AB24" s="305"/>
    </row>
    <row r="25" spans="1:28" ht="30" customHeight="1" x14ac:dyDescent="0.45">
      <c r="A25" s="309"/>
      <c r="B25" s="309"/>
      <c r="C25" s="309"/>
      <c r="D25" s="309"/>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row>
    <row r="26" spans="1:28" x14ac:dyDescent="0.45">
      <c r="A26" s="309"/>
      <c r="B26" s="309"/>
      <c r="C26" s="309"/>
      <c r="D26" s="309"/>
      <c r="E26" s="308"/>
      <c r="F26" s="308"/>
      <c r="G26" s="308"/>
      <c r="H26" s="308"/>
      <c r="I26" s="308"/>
      <c r="J26" s="308"/>
      <c r="K26" s="308"/>
      <c r="L26" s="308"/>
      <c r="M26" s="308"/>
      <c r="N26" s="308"/>
      <c r="O26" s="308"/>
      <c r="P26" s="308"/>
      <c r="Q26" s="308"/>
      <c r="R26" s="308"/>
      <c r="S26" s="308"/>
      <c r="T26" s="308"/>
      <c r="U26" s="308"/>
      <c r="V26" s="308"/>
      <c r="W26" s="308"/>
      <c r="X26" s="308"/>
      <c r="Y26" s="308"/>
      <c r="Z26" s="308"/>
      <c r="AA26" s="308"/>
      <c r="AB26" s="308"/>
    </row>
    <row r="27" spans="1:28" x14ac:dyDescent="0.45">
      <c r="A27" s="309"/>
      <c r="B27" s="309"/>
      <c r="C27" s="309"/>
      <c r="D27" s="309"/>
      <c r="E27" s="308"/>
      <c r="F27" s="308"/>
      <c r="G27" s="308"/>
      <c r="H27" s="308"/>
      <c r="I27" s="308"/>
      <c r="J27" s="308"/>
      <c r="K27" s="308"/>
      <c r="L27" s="308"/>
      <c r="M27" s="308"/>
      <c r="N27" s="308"/>
      <c r="O27" s="308"/>
      <c r="P27" s="308"/>
      <c r="Q27" s="308"/>
      <c r="R27" s="308"/>
      <c r="S27" s="308"/>
      <c r="T27" s="308"/>
      <c r="U27" s="308"/>
      <c r="V27" s="308"/>
      <c r="W27" s="308"/>
      <c r="X27" s="308"/>
      <c r="Y27" s="308"/>
      <c r="Z27" s="308"/>
      <c r="AA27" s="308"/>
      <c r="AB27" s="308"/>
    </row>
    <row r="28" spans="1:28" x14ac:dyDescent="0.45">
      <c r="A28" s="309"/>
      <c r="B28" s="309"/>
      <c r="C28" s="309"/>
      <c r="D28" s="309"/>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row>
    <row r="29" spans="1:28" x14ac:dyDescent="0.45">
      <c r="A29" s="309"/>
      <c r="B29" s="309"/>
      <c r="C29" s="309"/>
      <c r="D29" s="309"/>
      <c r="E29" s="308"/>
      <c r="F29" s="308"/>
      <c r="G29" s="308"/>
      <c r="H29" s="308"/>
      <c r="I29" s="308"/>
      <c r="J29" s="308"/>
      <c r="K29" s="308"/>
      <c r="L29" s="308"/>
      <c r="M29" s="308"/>
      <c r="N29" s="308"/>
      <c r="O29" s="308"/>
      <c r="P29" s="308"/>
      <c r="Q29" s="308"/>
      <c r="R29" s="308"/>
      <c r="S29" s="308"/>
      <c r="T29" s="308"/>
      <c r="U29" s="308"/>
      <c r="V29" s="308"/>
      <c r="W29" s="308"/>
      <c r="X29" s="308"/>
      <c r="Y29" s="308"/>
      <c r="Z29" s="308"/>
      <c r="AA29" s="308"/>
      <c r="AB29" s="308"/>
    </row>
  </sheetData>
  <mergeCells count="331">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E19:F19"/>
    <mergeCell ref="G19:H19"/>
    <mergeCell ref="I19:J19"/>
    <mergeCell ref="K19:L19"/>
    <mergeCell ref="M19:N19"/>
    <mergeCell ref="AA19:AB19"/>
    <mergeCell ref="O19:P19"/>
    <mergeCell ref="Q19:R19"/>
    <mergeCell ref="S19:T19"/>
    <mergeCell ref="U19:V19"/>
    <mergeCell ref="W19:X19"/>
    <mergeCell ref="Y19:Z19"/>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s>
  <phoneticPr fontId="21"/>
  <conditionalFormatting sqref="O4:P4">
    <cfRule type="containsBlanks" dxfId="13" priority="1">
      <formula>LEN(TRIM(O4))=0</formula>
    </cfRule>
  </conditionalFormatting>
  <pageMargins left="0.78740157480314965" right="0.78740157480314965" top="0.78740157480314965" bottom="0.59055118110236227"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28"/>
  <sheetViews>
    <sheetView showGridLines="0" view="pageBreakPreview" zoomScale="60" zoomScaleNormal="100" workbookViewId="0">
      <selection activeCell="F6" sqref="F6:F23"/>
    </sheetView>
  </sheetViews>
  <sheetFormatPr defaultColWidth="8.69921875" defaultRowHeight="13.2" x14ac:dyDescent="0.45"/>
  <cols>
    <col min="1" max="1" width="1.69921875" style="14" customWidth="1"/>
    <col min="2" max="2" width="8.69921875" style="14" customWidth="1"/>
    <col min="3" max="3" width="21.69921875" style="16" customWidth="1"/>
    <col min="4" max="4" width="5.8984375" style="14" customWidth="1"/>
    <col min="5" max="5" width="8.3984375" style="14" customWidth="1"/>
    <col min="6" max="6" width="6.5" style="14" customWidth="1"/>
    <col min="7" max="7" width="23.69921875" style="17" customWidth="1"/>
    <col min="8" max="8" width="1.69921875" style="14" customWidth="1"/>
    <col min="9" max="9" width="8.69921875" style="15"/>
    <col min="10" max="16384" width="8.69921875" style="14"/>
  </cols>
  <sheetData>
    <row r="1" spans="1:10" ht="27" customHeight="1" thickBot="1" x14ac:dyDescent="0.5">
      <c r="A1" s="338" t="s">
        <v>42</v>
      </c>
      <c r="B1" s="339"/>
      <c r="C1" s="11" t="s">
        <v>43</v>
      </c>
      <c r="D1" s="12"/>
      <c r="E1" s="12"/>
      <c r="F1" s="12"/>
      <c r="G1" s="13"/>
      <c r="I1" s="15" t="s">
        <v>44</v>
      </c>
      <c r="J1" s="14" t="s">
        <v>45</v>
      </c>
    </row>
    <row r="2" spans="1:10" ht="18.600000000000001" customHeight="1" thickBot="1" x14ac:dyDescent="0.5"/>
    <row r="3" spans="1:10" ht="27" customHeight="1" thickBot="1" x14ac:dyDescent="0.5">
      <c r="B3" s="340" t="s">
        <v>46</v>
      </c>
      <c r="C3" s="341"/>
      <c r="D3" s="342" t="str">
        <f>IF(様式1!O7&lt;&gt;"",様式1!O7,"―")</f>
        <v>いばレジ株式会社</v>
      </c>
      <c r="E3" s="343"/>
      <c r="F3" s="343"/>
      <c r="G3" s="344"/>
      <c r="I3" s="25" t="s">
        <v>44</v>
      </c>
      <c r="J3" s="26" t="s">
        <v>104</v>
      </c>
    </row>
    <row r="4" spans="1:10" ht="18.600000000000001" customHeight="1" x14ac:dyDescent="0.45"/>
    <row r="5" spans="1:10" ht="18.600000000000001" customHeight="1" x14ac:dyDescent="0.45">
      <c r="B5" s="18" t="s">
        <v>47</v>
      </c>
      <c r="C5" s="19" t="s">
        <v>149</v>
      </c>
      <c r="D5" s="18" t="s">
        <v>48</v>
      </c>
      <c r="E5" s="18" t="s">
        <v>49</v>
      </c>
      <c r="F5" s="18" t="s">
        <v>50</v>
      </c>
      <c r="G5" s="19" t="s">
        <v>51</v>
      </c>
    </row>
    <row r="6" spans="1:10" ht="24.6" customHeight="1" x14ac:dyDescent="0.45">
      <c r="B6" s="18" t="s">
        <v>12</v>
      </c>
      <c r="C6" s="19" t="s">
        <v>148</v>
      </c>
      <c r="D6" s="21" t="s">
        <v>150</v>
      </c>
      <c r="E6" s="22" t="s">
        <v>84</v>
      </c>
      <c r="F6" s="120" t="s">
        <v>305</v>
      </c>
      <c r="G6" s="50"/>
    </row>
    <row r="7" spans="1:10" ht="24.6" customHeight="1" x14ac:dyDescent="0.45">
      <c r="B7" s="18" t="s">
        <v>12</v>
      </c>
      <c r="C7" s="19" t="s">
        <v>151</v>
      </c>
      <c r="D7" s="21" t="s">
        <v>153</v>
      </c>
      <c r="E7" s="22" t="s">
        <v>84</v>
      </c>
      <c r="F7" s="120" t="s">
        <v>305</v>
      </c>
      <c r="G7" s="50"/>
    </row>
    <row r="8" spans="1:10" ht="24.6" customHeight="1" x14ac:dyDescent="0.45">
      <c r="B8" s="18" t="s">
        <v>12</v>
      </c>
      <c r="C8" s="19" t="s">
        <v>152</v>
      </c>
      <c r="D8" s="21" t="s">
        <v>154</v>
      </c>
      <c r="E8" s="22" t="s">
        <v>84</v>
      </c>
      <c r="F8" s="120" t="s">
        <v>305</v>
      </c>
      <c r="G8" s="50"/>
    </row>
    <row r="9" spans="1:10" ht="18.600000000000001" customHeight="1" x14ac:dyDescent="0.45">
      <c r="B9" s="20" t="s">
        <v>52</v>
      </c>
      <c r="C9" s="19" t="s">
        <v>53</v>
      </c>
      <c r="D9" s="21" t="s">
        <v>54</v>
      </c>
      <c r="E9" s="21" t="s">
        <v>55</v>
      </c>
      <c r="F9" s="120" t="s">
        <v>305</v>
      </c>
      <c r="G9" s="50" t="s">
        <v>56</v>
      </c>
      <c r="I9" s="15" t="s">
        <v>44</v>
      </c>
      <c r="J9" s="14" t="s">
        <v>212</v>
      </c>
    </row>
    <row r="10" spans="1:10" ht="39.6" x14ac:dyDescent="0.45">
      <c r="B10" s="20" t="s">
        <v>57</v>
      </c>
      <c r="C10" s="19" t="s">
        <v>58</v>
      </c>
      <c r="D10" s="21" t="s">
        <v>41</v>
      </c>
      <c r="E10" s="21" t="s">
        <v>59</v>
      </c>
      <c r="F10" s="120" t="s">
        <v>305</v>
      </c>
      <c r="G10" s="50"/>
    </row>
    <row r="11" spans="1:10" ht="26.4" x14ac:dyDescent="0.45">
      <c r="B11" s="20" t="s">
        <v>60</v>
      </c>
      <c r="C11" s="19" t="s">
        <v>61</v>
      </c>
      <c r="D11" s="21" t="s">
        <v>41</v>
      </c>
      <c r="E11" s="21" t="s">
        <v>59</v>
      </c>
      <c r="F11" s="120" t="s">
        <v>305</v>
      </c>
      <c r="G11" s="50"/>
    </row>
    <row r="12" spans="1:10" ht="18.600000000000001" customHeight="1" x14ac:dyDescent="0.45">
      <c r="B12" s="20" t="s">
        <v>62</v>
      </c>
      <c r="C12" s="19" t="s">
        <v>63</v>
      </c>
      <c r="D12" s="21" t="s">
        <v>64</v>
      </c>
      <c r="E12" s="21" t="s">
        <v>55</v>
      </c>
      <c r="F12" s="120" t="s">
        <v>305</v>
      </c>
      <c r="G12" s="50"/>
    </row>
    <row r="13" spans="1:10" ht="18.600000000000001" customHeight="1" x14ac:dyDescent="0.45">
      <c r="B13" s="20" t="s">
        <v>65</v>
      </c>
      <c r="C13" s="19" t="s">
        <v>271</v>
      </c>
      <c r="D13" s="21" t="s">
        <v>41</v>
      </c>
      <c r="E13" s="21" t="s">
        <v>59</v>
      </c>
      <c r="F13" s="120" t="s">
        <v>305</v>
      </c>
      <c r="G13" s="50"/>
    </row>
    <row r="14" spans="1:10" ht="18.600000000000001" customHeight="1" x14ac:dyDescent="0.45">
      <c r="B14" s="20" t="s">
        <v>66</v>
      </c>
      <c r="C14" s="19" t="s">
        <v>67</v>
      </c>
      <c r="D14" s="21" t="s">
        <v>41</v>
      </c>
      <c r="E14" s="21" t="s">
        <v>59</v>
      </c>
      <c r="F14" s="120" t="s">
        <v>305</v>
      </c>
      <c r="G14" s="50"/>
    </row>
    <row r="15" spans="1:10" x14ac:dyDescent="0.45">
      <c r="B15" s="20" t="s">
        <v>68</v>
      </c>
      <c r="C15" s="19" t="s">
        <v>69</v>
      </c>
      <c r="D15" s="21" t="s">
        <v>70</v>
      </c>
      <c r="E15" s="22" t="s">
        <v>84</v>
      </c>
      <c r="F15" s="120" t="s">
        <v>305</v>
      </c>
      <c r="G15" s="50"/>
    </row>
    <row r="16" spans="1:10" ht="26.4" customHeight="1" x14ac:dyDescent="0.45">
      <c r="B16" s="20" t="s">
        <v>71</v>
      </c>
      <c r="C16" s="19" t="s">
        <v>72</v>
      </c>
      <c r="D16" s="21" t="s">
        <v>41</v>
      </c>
      <c r="E16" s="21" t="s">
        <v>73</v>
      </c>
      <c r="F16" s="120" t="s">
        <v>305</v>
      </c>
      <c r="G16" s="50"/>
    </row>
    <row r="17" spans="2:7" ht="26.4" x14ac:dyDescent="0.45">
      <c r="B17" s="20" t="s">
        <v>74</v>
      </c>
      <c r="C17" s="19" t="s">
        <v>75</v>
      </c>
      <c r="D17" s="21" t="s">
        <v>41</v>
      </c>
      <c r="E17" s="21" t="s">
        <v>59</v>
      </c>
      <c r="F17" s="120" t="s">
        <v>305</v>
      </c>
      <c r="G17" s="50"/>
    </row>
    <row r="18" spans="2:7" ht="24" x14ac:dyDescent="0.45">
      <c r="B18" s="18">
        <v>10</v>
      </c>
      <c r="C18" s="19" t="s">
        <v>76</v>
      </c>
      <c r="D18" s="21" t="s">
        <v>77</v>
      </c>
      <c r="E18" s="22" t="s">
        <v>84</v>
      </c>
      <c r="F18" s="120" t="s">
        <v>305</v>
      </c>
      <c r="G18" s="50" t="s">
        <v>217</v>
      </c>
    </row>
    <row r="19" spans="2:7" ht="19.2" customHeight="1" x14ac:dyDescent="0.45">
      <c r="B19" s="18">
        <v>11</v>
      </c>
      <c r="C19" s="19" t="s">
        <v>78</v>
      </c>
      <c r="D19" s="21" t="s">
        <v>79</v>
      </c>
      <c r="E19" s="98" t="s">
        <v>218</v>
      </c>
      <c r="F19" s="120" t="s">
        <v>305</v>
      </c>
      <c r="G19" s="50"/>
    </row>
    <row r="20" spans="2:7" ht="26.4" x14ac:dyDescent="0.45">
      <c r="B20" s="18">
        <v>12</v>
      </c>
      <c r="C20" s="19" t="s">
        <v>80</v>
      </c>
      <c r="D20" s="21" t="s">
        <v>41</v>
      </c>
      <c r="E20" s="21" t="s">
        <v>59</v>
      </c>
      <c r="F20" s="120" t="s">
        <v>305</v>
      </c>
      <c r="G20" s="50"/>
    </row>
    <row r="21" spans="2:7" x14ac:dyDescent="0.45">
      <c r="B21" s="18">
        <v>13</v>
      </c>
      <c r="C21" s="19" t="s">
        <v>272</v>
      </c>
      <c r="D21" s="21"/>
      <c r="E21" s="21"/>
      <c r="F21" s="120" t="s">
        <v>305</v>
      </c>
      <c r="G21" s="50"/>
    </row>
    <row r="22" spans="2:7" x14ac:dyDescent="0.45">
      <c r="B22" s="18">
        <v>14</v>
      </c>
      <c r="C22" s="19" t="s">
        <v>273</v>
      </c>
      <c r="D22" s="21"/>
      <c r="E22" s="21"/>
      <c r="F22" s="120" t="s">
        <v>305</v>
      </c>
      <c r="G22" s="50"/>
    </row>
    <row r="23" spans="2:7" ht="26.4" x14ac:dyDescent="0.45">
      <c r="B23" s="18">
        <v>15</v>
      </c>
      <c r="C23" s="19" t="s">
        <v>81</v>
      </c>
      <c r="D23" s="21" t="s">
        <v>79</v>
      </c>
      <c r="E23" s="21" t="s">
        <v>79</v>
      </c>
      <c r="F23" s="120" t="s">
        <v>305</v>
      </c>
      <c r="G23" s="50" t="s">
        <v>82</v>
      </c>
    </row>
    <row r="24" spans="2:7" x14ac:dyDescent="0.45">
      <c r="B24" s="23" t="s">
        <v>83</v>
      </c>
      <c r="D24" s="15"/>
      <c r="E24" s="15"/>
      <c r="F24" s="15"/>
      <c r="G24" s="16"/>
    </row>
    <row r="26" spans="2:7" ht="26.4" customHeight="1" x14ac:dyDescent="0.45"/>
    <row r="27" spans="2:7" ht="17.399999999999999" customHeight="1" x14ac:dyDescent="0.45"/>
    <row r="28" spans="2:7" ht="18" customHeight="1" x14ac:dyDescent="0.45"/>
  </sheetData>
  <mergeCells count="3">
    <mergeCell ref="A1:B1"/>
    <mergeCell ref="B3:C3"/>
    <mergeCell ref="D3:G3"/>
  </mergeCells>
  <phoneticPr fontId="21"/>
  <dataValidations count="1">
    <dataValidation type="list" allowBlank="1" showInputMessage="1" showErrorMessage="1" sqref="F6:F23">
      <formula1>"✔,―"</formula1>
    </dataValidation>
  </dataValidations>
  <pageMargins left="0.78740157480314965" right="0.78740157480314965" top="0.78740157480314965" bottom="0.59055118110236227" header="0.31496062992125984" footer="0.31496062992125984"/>
  <pageSetup paperSize="9" fitToHeight="0" orientation="portrait" r:id="rId1"/>
  <ignoredErrors>
    <ignoredError sqref="D3"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topLeftCell="B1" zoomScale="70" zoomScaleNormal="100" zoomScaleSheetLayoutView="70" workbookViewId="0">
      <selection activeCell="G12" sqref="G12:G13"/>
    </sheetView>
  </sheetViews>
  <sheetFormatPr defaultColWidth="8.69921875" defaultRowHeight="18" customHeight="1" x14ac:dyDescent="0.45"/>
  <cols>
    <col min="1" max="1" width="1.69921875" style="14" customWidth="1"/>
    <col min="2" max="2" width="8.69921875" style="14" customWidth="1"/>
    <col min="3" max="3" width="9.19921875" style="16" bestFit="1" customWidth="1"/>
    <col min="4" max="4" width="6.3984375" style="16" customWidth="1"/>
    <col min="5" max="5" width="7.5" style="16" customWidth="1"/>
    <col min="6" max="7" width="16.69921875" style="14" customWidth="1"/>
    <col min="8" max="8" width="8.59765625" style="14" customWidth="1"/>
    <col min="9" max="9" width="5" style="14" bestFit="1" customWidth="1"/>
    <col min="10" max="11" width="8.69921875" style="14" customWidth="1"/>
    <col min="12" max="12" width="31.5" style="17" customWidth="1"/>
    <col min="13" max="13" width="1.69921875" style="14" customWidth="1"/>
    <col min="14" max="16384" width="8.69921875" style="14"/>
  </cols>
  <sheetData>
    <row r="1" spans="1:19" ht="27" customHeight="1" thickBot="1" x14ac:dyDescent="0.5">
      <c r="A1" s="338" t="s">
        <v>85</v>
      </c>
      <c r="B1" s="339"/>
      <c r="C1" s="361" t="s">
        <v>86</v>
      </c>
      <c r="D1" s="362"/>
      <c r="E1" s="362"/>
      <c r="F1" s="362"/>
      <c r="G1" s="362"/>
      <c r="H1" s="362"/>
      <c r="I1" s="362"/>
      <c r="J1" s="362"/>
      <c r="K1" s="362"/>
      <c r="L1" s="363"/>
      <c r="N1" s="15" t="s">
        <v>44</v>
      </c>
      <c r="O1" s="14" t="s">
        <v>87</v>
      </c>
    </row>
    <row r="2" spans="1:19" ht="6" customHeight="1" thickBot="1" x14ac:dyDescent="0.5"/>
    <row r="3" spans="1:19" ht="21" customHeight="1" thickBot="1" x14ac:dyDescent="0.5">
      <c r="B3" s="72" t="s">
        <v>147</v>
      </c>
      <c r="C3" s="14"/>
      <c r="D3" s="14"/>
      <c r="E3" s="14"/>
      <c r="F3" s="14" t="s">
        <v>198</v>
      </c>
      <c r="G3" s="88">
        <f>MIN(ROUNDDOWN(SUM(K6:K7),0),ROUNDDOWN(SUM(K9:K11),0))</f>
        <v>114</v>
      </c>
      <c r="H3" s="14" t="s">
        <v>196</v>
      </c>
      <c r="L3" s="14"/>
      <c r="N3" s="15" t="s">
        <v>207</v>
      </c>
      <c r="O3" s="14" t="s">
        <v>206</v>
      </c>
    </row>
    <row r="4" spans="1:19" ht="6" customHeight="1" x14ac:dyDescent="0.45">
      <c r="C4" s="14"/>
      <c r="D4" s="14"/>
      <c r="E4" s="14"/>
      <c r="G4" s="71"/>
      <c r="L4" s="14"/>
    </row>
    <row r="5" spans="1:19" ht="18" customHeight="1" thickBot="1" x14ac:dyDescent="0.5">
      <c r="B5" s="58" t="s">
        <v>47</v>
      </c>
      <c r="C5" s="367" t="s">
        <v>88</v>
      </c>
      <c r="D5" s="368"/>
      <c r="E5" s="369"/>
      <c r="F5" s="58" t="s">
        <v>89</v>
      </c>
      <c r="G5" s="58" t="s">
        <v>90</v>
      </c>
      <c r="H5" s="365" t="s">
        <v>91</v>
      </c>
      <c r="I5" s="366"/>
      <c r="J5" s="59" t="s">
        <v>92</v>
      </c>
      <c r="K5" s="59" t="s">
        <v>40</v>
      </c>
      <c r="L5" s="59" t="s">
        <v>93</v>
      </c>
      <c r="N5" s="15" t="s">
        <v>44</v>
      </c>
      <c r="O5" s="14" t="s">
        <v>213</v>
      </c>
    </row>
    <row r="6" spans="1:19" ht="16.2" customHeight="1" x14ac:dyDescent="0.45">
      <c r="B6" s="121">
        <v>1</v>
      </c>
      <c r="C6" s="346" t="s">
        <v>186</v>
      </c>
      <c r="D6" s="347"/>
      <c r="E6" s="348"/>
      <c r="F6" s="125" t="s">
        <v>309</v>
      </c>
      <c r="G6" s="125" t="s">
        <v>310</v>
      </c>
      <c r="H6" s="126">
        <v>400</v>
      </c>
      <c r="I6" s="79" t="s">
        <v>194</v>
      </c>
      <c r="J6" s="132">
        <v>350</v>
      </c>
      <c r="K6" s="105">
        <f>H6*J6/1000</f>
        <v>140</v>
      </c>
      <c r="L6" s="62"/>
      <c r="O6" s="14" t="s">
        <v>94</v>
      </c>
    </row>
    <row r="7" spans="1:19" ht="16.2" customHeight="1" x14ac:dyDescent="0.45">
      <c r="B7" s="69"/>
      <c r="C7" s="349"/>
      <c r="D7" s="350"/>
      <c r="E7" s="351"/>
      <c r="F7" s="49"/>
      <c r="G7" s="49"/>
      <c r="H7" s="77"/>
      <c r="I7" s="80" t="s">
        <v>192</v>
      </c>
      <c r="J7" s="74"/>
      <c r="K7" s="106">
        <f>H7*J7/1000</f>
        <v>0</v>
      </c>
      <c r="L7" s="68"/>
    </row>
    <row r="8" spans="1:19" ht="16.2" customHeight="1" thickBot="1" x14ac:dyDescent="0.5">
      <c r="B8" s="67"/>
      <c r="C8" s="89" t="s">
        <v>208</v>
      </c>
      <c r="D8" s="90">
        <f>ROUNDDOWN(SUM(K6:K8),0)</f>
        <v>140</v>
      </c>
      <c r="E8" s="91" t="s">
        <v>195</v>
      </c>
      <c r="F8" s="65"/>
      <c r="G8" s="65"/>
      <c r="H8" s="78"/>
      <c r="I8" s="81" t="s">
        <v>192</v>
      </c>
      <c r="J8" s="75"/>
      <c r="K8" s="107">
        <f>H8*J8/1000</f>
        <v>0</v>
      </c>
      <c r="L8" s="66"/>
    </row>
    <row r="9" spans="1:19" ht="16.2" customHeight="1" x14ac:dyDescent="0.45">
      <c r="B9" s="121">
        <v>2</v>
      </c>
      <c r="C9" s="346" t="s">
        <v>187</v>
      </c>
      <c r="D9" s="347"/>
      <c r="E9" s="348"/>
      <c r="F9" s="125" t="s">
        <v>311</v>
      </c>
      <c r="G9" s="125" t="s">
        <v>312</v>
      </c>
      <c r="H9" s="127">
        <v>49.9</v>
      </c>
      <c r="I9" s="79" t="s">
        <v>39</v>
      </c>
      <c r="J9" s="132">
        <v>2</v>
      </c>
      <c r="K9" s="105">
        <f>H9*J9</f>
        <v>99.8</v>
      </c>
      <c r="L9" s="62"/>
    </row>
    <row r="10" spans="1:19" ht="16.2" customHeight="1" x14ac:dyDescent="0.45">
      <c r="B10" s="122">
        <v>3</v>
      </c>
      <c r="C10" s="349"/>
      <c r="D10" s="350"/>
      <c r="E10" s="351"/>
      <c r="F10" s="124" t="s">
        <v>313</v>
      </c>
      <c r="G10" s="124" t="s">
        <v>314</v>
      </c>
      <c r="H10" s="128">
        <v>15</v>
      </c>
      <c r="I10" s="80" t="s">
        <v>196</v>
      </c>
      <c r="J10" s="133">
        <v>1</v>
      </c>
      <c r="K10" s="106">
        <f>H10*J10</f>
        <v>15</v>
      </c>
      <c r="L10" s="68" t="s">
        <v>323</v>
      </c>
    </row>
    <row r="11" spans="1:19" ht="16.2" customHeight="1" thickBot="1" x14ac:dyDescent="0.5">
      <c r="B11" s="67"/>
      <c r="C11" s="89" t="s">
        <v>208</v>
      </c>
      <c r="D11" s="92">
        <f>ROUNDDOWN(SUM(K9:K11),0)</f>
        <v>114</v>
      </c>
      <c r="E11" s="91" t="s">
        <v>195</v>
      </c>
      <c r="F11" s="65"/>
      <c r="G11" s="65"/>
      <c r="H11" s="129"/>
      <c r="I11" s="81" t="s">
        <v>196</v>
      </c>
      <c r="J11" s="75"/>
      <c r="K11" s="107">
        <f>H11*J11</f>
        <v>0</v>
      </c>
      <c r="L11" s="66"/>
      <c r="Q11" s="54"/>
      <c r="R11" s="28"/>
      <c r="S11" s="55"/>
    </row>
    <row r="12" spans="1:19" ht="16.2" customHeight="1" x14ac:dyDescent="0.45">
      <c r="B12" s="123">
        <v>4</v>
      </c>
      <c r="C12" s="352" t="s">
        <v>306</v>
      </c>
      <c r="D12" s="353"/>
      <c r="E12" s="354"/>
      <c r="F12" s="123" t="s">
        <v>315</v>
      </c>
      <c r="G12" s="123" t="s">
        <v>316</v>
      </c>
      <c r="H12" s="130">
        <v>50</v>
      </c>
      <c r="I12" s="123" t="s">
        <v>322</v>
      </c>
      <c r="J12" s="134">
        <v>1</v>
      </c>
      <c r="K12" s="61" t="s">
        <v>197</v>
      </c>
      <c r="L12" s="60"/>
      <c r="Q12" s="54"/>
      <c r="R12" s="28"/>
      <c r="S12" s="86"/>
    </row>
    <row r="13" spans="1:19" ht="16.2" customHeight="1" x14ac:dyDescent="0.45">
      <c r="B13" s="124">
        <v>5</v>
      </c>
      <c r="C13" s="355" t="s">
        <v>307</v>
      </c>
      <c r="D13" s="356"/>
      <c r="E13" s="357"/>
      <c r="F13" s="124" t="s">
        <v>317</v>
      </c>
      <c r="G13" s="124" t="s">
        <v>318</v>
      </c>
      <c r="H13" s="131">
        <v>50</v>
      </c>
      <c r="I13" s="124" t="s">
        <v>39</v>
      </c>
      <c r="J13" s="133">
        <v>1</v>
      </c>
      <c r="K13" s="57" t="s">
        <v>197</v>
      </c>
      <c r="L13" s="49"/>
      <c r="Q13" s="54"/>
      <c r="R13" s="28"/>
      <c r="S13" s="55"/>
    </row>
    <row r="14" spans="1:19" ht="16.2" customHeight="1" x14ac:dyDescent="0.45">
      <c r="B14" s="124">
        <v>6</v>
      </c>
      <c r="C14" s="355" t="s">
        <v>308</v>
      </c>
      <c r="D14" s="356"/>
      <c r="E14" s="357"/>
      <c r="F14" s="124" t="s">
        <v>319</v>
      </c>
      <c r="G14" s="124" t="s">
        <v>320</v>
      </c>
      <c r="H14" s="131" t="s">
        <v>321</v>
      </c>
      <c r="I14" s="49"/>
      <c r="J14" s="133">
        <v>30</v>
      </c>
      <c r="K14" s="57" t="s">
        <v>197</v>
      </c>
      <c r="L14" s="49"/>
    </row>
    <row r="15" spans="1:19" ht="16.2" customHeight="1" x14ac:dyDescent="0.45">
      <c r="B15" s="49"/>
      <c r="C15" s="358"/>
      <c r="D15" s="359"/>
      <c r="E15" s="360"/>
      <c r="F15" s="49"/>
      <c r="G15" s="49"/>
      <c r="H15" s="77"/>
      <c r="I15" s="49"/>
      <c r="J15" s="74"/>
      <c r="K15" s="57" t="s">
        <v>197</v>
      </c>
      <c r="L15" s="49"/>
    </row>
    <row r="16" spans="1:19" ht="16.2" customHeight="1" x14ac:dyDescent="0.45">
      <c r="B16" s="49"/>
      <c r="C16" s="358"/>
      <c r="D16" s="359"/>
      <c r="E16" s="360"/>
      <c r="F16" s="49"/>
      <c r="G16" s="49"/>
      <c r="H16" s="77"/>
      <c r="I16" s="49"/>
      <c r="J16" s="74"/>
      <c r="K16" s="57" t="s">
        <v>197</v>
      </c>
      <c r="L16" s="49"/>
    </row>
    <row r="17" spans="2:15" ht="16.2" customHeight="1" x14ac:dyDescent="0.45">
      <c r="B17" s="49"/>
      <c r="C17" s="358"/>
      <c r="D17" s="359"/>
      <c r="E17" s="360"/>
      <c r="F17" s="49"/>
      <c r="G17" s="49"/>
      <c r="H17" s="77"/>
      <c r="I17" s="49"/>
      <c r="J17" s="74"/>
      <c r="K17" s="57" t="s">
        <v>197</v>
      </c>
      <c r="L17" s="49"/>
    </row>
    <row r="18" spans="2:15" ht="16.2" customHeight="1" x14ac:dyDescent="0.45">
      <c r="B18" s="49"/>
      <c r="C18" s="358"/>
      <c r="D18" s="359"/>
      <c r="E18" s="360"/>
      <c r="F18" s="49"/>
      <c r="G18" s="49"/>
      <c r="H18" s="77"/>
      <c r="I18" s="49"/>
      <c r="J18" s="74"/>
      <c r="K18" s="57" t="s">
        <v>197</v>
      </c>
      <c r="L18" s="49"/>
    </row>
    <row r="19" spans="2:15" ht="16.2" customHeight="1" x14ac:dyDescent="0.45">
      <c r="B19" s="49"/>
      <c r="C19" s="358"/>
      <c r="D19" s="359"/>
      <c r="E19" s="360"/>
      <c r="F19" s="49"/>
      <c r="G19" s="49"/>
      <c r="H19" s="77"/>
      <c r="I19" s="49"/>
      <c r="J19" s="74"/>
      <c r="K19" s="57" t="s">
        <v>197</v>
      </c>
      <c r="L19" s="49"/>
    </row>
    <row r="20" spans="2:15" ht="6" customHeight="1" thickBot="1" x14ac:dyDescent="0.5">
      <c r="C20" s="14"/>
      <c r="D20" s="14"/>
      <c r="E20" s="14"/>
      <c r="L20" s="14"/>
    </row>
    <row r="21" spans="2:15" ht="21" customHeight="1" thickBot="1" x14ac:dyDescent="0.5">
      <c r="B21" s="72" t="s">
        <v>201</v>
      </c>
      <c r="C21" s="14"/>
      <c r="D21" s="14"/>
      <c r="E21" s="14"/>
      <c r="F21" s="14" t="s">
        <v>202</v>
      </c>
      <c r="G21" s="93">
        <f>ROUNDDOWN(SUM(K24:K25),1)</f>
        <v>16.399999999999999</v>
      </c>
      <c r="H21" s="14" t="s">
        <v>38</v>
      </c>
      <c r="K21" s="115"/>
      <c r="L21" s="14"/>
      <c r="N21" s="15"/>
    </row>
    <row r="22" spans="2:15" ht="6" customHeight="1" x14ac:dyDescent="0.45">
      <c r="C22" s="14"/>
      <c r="D22" s="14"/>
      <c r="E22" s="14"/>
      <c r="L22" s="14"/>
    </row>
    <row r="23" spans="2:15" ht="18" customHeight="1" thickBot="1" x14ac:dyDescent="0.5">
      <c r="B23" s="58" t="s">
        <v>47</v>
      </c>
      <c r="C23" s="367" t="s">
        <v>88</v>
      </c>
      <c r="D23" s="368"/>
      <c r="E23" s="369"/>
      <c r="F23" s="58" t="s">
        <v>89</v>
      </c>
      <c r="G23" s="58" t="s">
        <v>90</v>
      </c>
      <c r="H23" s="58" t="s">
        <v>91</v>
      </c>
      <c r="I23" s="58"/>
      <c r="J23" s="59" t="s">
        <v>92</v>
      </c>
      <c r="K23" s="59" t="s">
        <v>199</v>
      </c>
      <c r="L23" s="59" t="s">
        <v>93</v>
      </c>
      <c r="N23" s="15" t="s">
        <v>44</v>
      </c>
      <c r="O23" s="14" t="s">
        <v>213</v>
      </c>
    </row>
    <row r="24" spans="2:15" ht="16.2" customHeight="1" x14ac:dyDescent="0.45">
      <c r="B24" s="121">
        <v>17</v>
      </c>
      <c r="C24" s="346" t="s">
        <v>25</v>
      </c>
      <c r="D24" s="347"/>
      <c r="E24" s="348"/>
      <c r="F24" s="125" t="s">
        <v>324</v>
      </c>
      <c r="G24" s="125" t="s">
        <v>325</v>
      </c>
      <c r="H24" s="135">
        <v>16.399999999999999</v>
      </c>
      <c r="I24" s="79" t="s">
        <v>191</v>
      </c>
      <c r="J24" s="132">
        <v>1</v>
      </c>
      <c r="K24" s="103">
        <f>H24*J24</f>
        <v>16.399999999999999</v>
      </c>
      <c r="L24" s="62"/>
      <c r="O24" s="14" t="s">
        <v>94</v>
      </c>
    </row>
    <row r="25" spans="2:15" ht="16.2" customHeight="1" thickBot="1" x14ac:dyDescent="0.5">
      <c r="B25" s="70"/>
      <c r="C25" s="94" t="s">
        <v>209</v>
      </c>
      <c r="D25" s="95">
        <f>ROUNDDOWN(SUM(K24:K25),1)</f>
        <v>16.399999999999999</v>
      </c>
      <c r="E25" s="96" t="s">
        <v>203</v>
      </c>
      <c r="F25" s="63"/>
      <c r="G25" s="63"/>
      <c r="H25" s="97"/>
      <c r="I25" s="82" t="s">
        <v>200</v>
      </c>
      <c r="J25" s="85"/>
      <c r="K25" s="104">
        <f>H25*J25</f>
        <v>0</v>
      </c>
      <c r="L25" s="64"/>
    </row>
    <row r="26" spans="2:15" ht="16.2" customHeight="1" x14ac:dyDescent="0.45">
      <c r="B26" s="60"/>
      <c r="C26" s="370"/>
      <c r="D26" s="371"/>
      <c r="E26" s="372"/>
      <c r="F26" s="60"/>
      <c r="G26" s="60"/>
      <c r="H26" s="83"/>
      <c r="I26" s="60"/>
      <c r="J26" s="76"/>
      <c r="K26" s="87" t="s">
        <v>197</v>
      </c>
      <c r="L26" s="60"/>
    </row>
    <row r="27" spans="2:15" ht="16.2" customHeight="1" x14ac:dyDescent="0.45">
      <c r="B27" s="49"/>
      <c r="C27" s="358"/>
      <c r="D27" s="359"/>
      <c r="E27" s="360"/>
      <c r="F27" s="49"/>
      <c r="G27" s="49"/>
      <c r="H27" s="84"/>
      <c r="I27" s="49"/>
      <c r="J27" s="74"/>
      <c r="K27" s="87" t="s">
        <v>197</v>
      </c>
      <c r="L27" s="49"/>
    </row>
    <row r="28" spans="2:15" ht="16.2" customHeight="1" x14ac:dyDescent="0.45">
      <c r="B28" s="49"/>
      <c r="C28" s="358"/>
      <c r="D28" s="359"/>
      <c r="E28" s="360"/>
      <c r="F28" s="49"/>
      <c r="G28" s="49"/>
      <c r="H28" s="84"/>
      <c r="I28" s="49"/>
      <c r="J28" s="74"/>
      <c r="K28" s="87" t="s">
        <v>197</v>
      </c>
      <c r="L28" s="49"/>
    </row>
    <row r="29" spans="2:15" ht="16.2" customHeight="1" x14ac:dyDescent="0.45">
      <c r="B29" s="49"/>
      <c r="C29" s="358"/>
      <c r="D29" s="359"/>
      <c r="E29" s="360"/>
      <c r="F29" s="49"/>
      <c r="G29" s="49"/>
      <c r="H29" s="84"/>
      <c r="I29" s="49"/>
      <c r="J29" s="74"/>
      <c r="K29" s="87" t="s">
        <v>197</v>
      </c>
      <c r="L29" s="49"/>
    </row>
    <row r="30" spans="2:15" ht="16.2" customHeight="1" x14ac:dyDescent="0.45">
      <c r="B30" s="49"/>
      <c r="C30" s="358"/>
      <c r="D30" s="359"/>
      <c r="E30" s="360"/>
      <c r="F30" s="49"/>
      <c r="G30" s="49"/>
      <c r="H30" s="84"/>
      <c r="I30" s="49"/>
      <c r="J30" s="74"/>
      <c r="K30" s="87" t="s">
        <v>197</v>
      </c>
      <c r="L30" s="49"/>
    </row>
    <row r="31" spans="2:15" ht="6" customHeight="1" x14ac:dyDescent="0.45">
      <c r="B31" s="364"/>
      <c r="C31" s="364"/>
      <c r="D31" s="364"/>
      <c r="E31" s="364"/>
      <c r="F31" s="364"/>
      <c r="G31" s="364"/>
      <c r="H31" s="364"/>
      <c r="I31" s="364"/>
      <c r="J31" s="364"/>
      <c r="K31" s="364"/>
      <c r="L31" s="364"/>
    </row>
    <row r="32" spans="2:15" ht="27" customHeight="1" x14ac:dyDescent="0.45">
      <c r="B32" s="345" t="s">
        <v>238</v>
      </c>
      <c r="C32" s="345"/>
      <c r="D32" s="345"/>
      <c r="E32" s="345"/>
      <c r="F32" s="345"/>
      <c r="G32" s="345"/>
      <c r="H32" s="345"/>
      <c r="I32" s="345"/>
      <c r="J32" s="345"/>
      <c r="K32" s="345"/>
      <c r="L32" s="345"/>
    </row>
    <row r="33" spans="2:2" ht="16.95" customHeight="1" x14ac:dyDescent="0.45">
      <c r="B33" s="14" t="s">
        <v>274</v>
      </c>
    </row>
  </sheetData>
  <mergeCells count="23">
    <mergeCell ref="A1:B1"/>
    <mergeCell ref="C1:L1"/>
    <mergeCell ref="B31:L31"/>
    <mergeCell ref="H5:I5"/>
    <mergeCell ref="C5:E5"/>
    <mergeCell ref="C24:E24"/>
    <mergeCell ref="C26:E26"/>
    <mergeCell ref="C30:E30"/>
    <mergeCell ref="C27:E27"/>
    <mergeCell ref="C28:E28"/>
    <mergeCell ref="C29:E29"/>
    <mergeCell ref="C23:E23"/>
    <mergeCell ref="B32:L32"/>
    <mergeCell ref="C6:E7"/>
    <mergeCell ref="C9:E10"/>
    <mergeCell ref="C12:E12"/>
    <mergeCell ref="C13:E13"/>
    <mergeCell ref="C14:E14"/>
    <mergeCell ref="C15:E15"/>
    <mergeCell ref="C16:E16"/>
    <mergeCell ref="C17:E17"/>
    <mergeCell ref="C18:E18"/>
    <mergeCell ref="C19:E19"/>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topLeftCell="A26" zoomScaleNormal="100" zoomScaleSheetLayoutView="100" workbookViewId="0">
      <selection activeCell="C36" sqref="C36"/>
    </sheetView>
  </sheetViews>
  <sheetFormatPr defaultColWidth="8.69921875" defaultRowHeight="18" x14ac:dyDescent="0.45"/>
  <cols>
    <col min="1" max="1" width="1" style="14" customWidth="1"/>
    <col min="2" max="2" width="8.69921875" style="14"/>
    <col min="3" max="3" width="15.69921875" style="14" customWidth="1"/>
    <col min="4" max="4" width="8.69921875" style="14"/>
    <col min="5" max="5" width="4.19921875" style="14" bestFit="1" customWidth="1"/>
    <col min="6" max="6" width="11" style="14" customWidth="1"/>
    <col min="7" max="7" width="28.09765625" style="14" customWidth="1"/>
    <col min="8" max="8" width="1" style="14" customWidth="1"/>
    <col min="9" max="9" width="8.69921875" style="25"/>
    <col min="10" max="11" width="8.69921875" style="26"/>
  </cols>
  <sheetData>
    <row r="1" spans="1:12" s="27" customFormat="1" ht="27" customHeight="1" thickBot="1" x14ac:dyDescent="0.5">
      <c r="A1" s="338" t="s">
        <v>95</v>
      </c>
      <c r="B1" s="339"/>
      <c r="C1" s="361" t="s">
        <v>96</v>
      </c>
      <c r="D1" s="362"/>
      <c r="E1" s="362"/>
      <c r="F1" s="362"/>
      <c r="G1" s="363"/>
      <c r="H1" s="24"/>
      <c r="I1" s="25" t="s">
        <v>44</v>
      </c>
      <c r="J1" s="26" t="s">
        <v>97</v>
      </c>
    </row>
    <row r="2" spans="1:12" x14ac:dyDescent="0.45">
      <c r="A2" s="28"/>
      <c r="B2" s="28"/>
    </row>
    <row r="3" spans="1:12" ht="18.600000000000001" thickBot="1" x14ac:dyDescent="0.5">
      <c r="A3" s="28"/>
      <c r="B3" s="29" t="s">
        <v>98</v>
      </c>
    </row>
    <row r="4" spans="1:12" ht="18.600000000000001" thickBot="1" x14ac:dyDescent="0.5">
      <c r="A4" s="28"/>
      <c r="B4" s="29"/>
      <c r="C4" s="99">
        <f>添付2!G3</f>
        <v>114</v>
      </c>
      <c r="D4" s="14" t="s">
        <v>39</v>
      </c>
      <c r="I4" s="25" t="s">
        <v>44</v>
      </c>
      <c r="J4" s="26" t="s">
        <v>178</v>
      </c>
    </row>
    <row r="5" spans="1:12" x14ac:dyDescent="0.45">
      <c r="A5" s="28"/>
      <c r="B5" s="28"/>
      <c r="C5" s="30"/>
      <c r="D5" s="31"/>
    </row>
    <row r="6" spans="1:12" x14ac:dyDescent="0.45">
      <c r="A6" s="14" t="s">
        <v>99</v>
      </c>
      <c r="L6" s="26"/>
    </row>
    <row r="7" spans="1:12" ht="18.600000000000001" thickBot="1" x14ac:dyDescent="0.5">
      <c r="B7" s="29" t="s">
        <v>100</v>
      </c>
      <c r="L7" s="26"/>
    </row>
    <row r="8" spans="1:12" ht="18.600000000000001" thickBot="1" x14ac:dyDescent="0.5">
      <c r="C8" s="99">
        <f>SUM(C11:C22)</f>
        <v>840000</v>
      </c>
      <c r="D8" s="14" t="s">
        <v>101</v>
      </c>
      <c r="E8" s="15" t="s">
        <v>102</v>
      </c>
      <c r="F8" s="32" t="s">
        <v>103</v>
      </c>
      <c r="I8" s="25" t="s">
        <v>44</v>
      </c>
      <c r="J8" s="26" t="s">
        <v>104</v>
      </c>
      <c r="L8" s="26"/>
    </row>
    <row r="9" spans="1:12" x14ac:dyDescent="0.45">
      <c r="L9" s="26"/>
    </row>
    <row r="10" spans="1:12" ht="18.600000000000001" thickBot="1" x14ac:dyDescent="0.5">
      <c r="B10" s="29" t="s">
        <v>105</v>
      </c>
      <c r="L10" s="26"/>
    </row>
    <row r="11" spans="1:12" ht="18.600000000000001" thickBot="1" x14ac:dyDescent="0.5">
      <c r="B11" s="33" t="s">
        <v>106</v>
      </c>
      <c r="C11" s="136">
        <v>40000</v>
      </c>
      <c r="D11" s="14" t="s">
        <v>107</v>
      </c>
      <c r="I11" s="25" t="s">
        <v>44</v>
      </c>
      <c r="J11" s="26" t="s">
        <v>239</v>
      </c>
      <c r="L11" s="26"/>
    </row>
    <row r="12" spans="1:12" ht="18.600000000000001" thickBot="1" x14ac:dyDescent="0.5">
      <c r="B12" s="33" t="s">
        <v>108</v>
      </c>
      <c r="C12" s="136">
        <v>50000</v>
      </c>
      <c r="D12" s="14" t="s">
        <v>107</v>
      </c>
      <c r="L12" s="26"/>
    </row>
    <row r="13" spans="1:12" ht="18.600000000000001" thickBot="1" x14ac:dyDescent="0.5">
      <c r="B13" s="33" t="s">
        <v>109</v>
      </c>
      <c r="C13" s="136">
        <v>60000</v>
      </c>
      <c r="D13" s="14" t="s">
        <v>107</v>
      </c>
    </row>
    <row r="14" spans="1:12" ht="18.600000000000001" thickBot="1" x14ac:dyDescent="0.5">
      <c r="B14" s="33" t="s">
        <v>110</v>
      </c>
      <c r="C14" s="136">
        <v>70000</v>
      </c>
      <c r="D14" s="14" t="s">
        <v>107</v>
      </c>
    </row>
    <row r="15" spans="1:12" ht="18.600000000000001" thickBot="1" x14ac:dyDescent="0.5">
      <c r="B15" s="33" t="s">
        <v>111</v>
      </c>
      <c r="C15" s="136">
        <v>80000</v>
      </c>
      <c r="D15" s="14" t="s">
        <v>107</v>
      </c>
    </row>
    <row r="16" spans="1:12" ht="18.600000000000001" thickBot="1" x14ac:dyDescent="0.5">
      <c r="B16" s="33" t="s">
        <v>112</v>
      </c>
      <c r="C16" s="136">
        <v>90000</v>
      </c>
      <c r="D16" s="14" t="s">
        <v>107</v>
      </c>
      <c r="E16" s="16"/>
    </row>
    <row r="17" spans="1:10" ht="18.600000000000001" thickBot="1" x14ac:dyDescent="0.5">
      <c r="B17" s="33" t="s">
        <v>113</v>
      </c>
      <c r="C17" s="136">
        <v>100000</v>
      </c>
      <c r="D17" s="14" t="s">
        <v>107</v>
      </c>
    </row>
    <row r="18" spans="1:10" ht="18.600000000000001" thickBot="1" x14ac:dyDescent="0.5">
      <c r="B18" s="33" t="s">
        <v>114</v>
      </c>
      <c r="C18" s="136">
        <v>90000</v>
      </c>
      <c r="D18" s="14" t="s">
        <v>107</v>
      </c>
    </row>
    <row r="19" spans="1:10" ht="18.600000000000001" thickBot="1" x14ac:dyDescent="0.5">
      <c r="B19" s="33" t="s">
        <v>115</v>
      </c>
      <c r="C19" s="136">
        <v>80000</v>
      </c>
      <c r="D19" s="14" t="s">
        <v>107</v>
      </c>
    </row>
    <row r="20" spans="1:10" ht="18.600000000000001" thickBot="1" x14ac:dyDescent="0.5">
      <c r="B20" s="33" t="s">
        <v>116</v>
      </c>
      <c r="C20" s="136">
        <v>70000</v>
      </c>
      <c r="D20" s="14" t="s">
        <v>107</v>
      </c>
    </row>
    <row r="21" spans="1:10" ht="18.600000000000001" thickBot="1" x14ac:dyDescent="0.5">
      <c r="B21" s="33" t="s">
        <v>117</v>
      </c>
      <c r="C21" s="136">
        <v>60000</v>
      </c>
      <c r="D21" s="14" t="s">
        <v>107</v>
      </c>
    </row>
    <row r="22" spans="1:10" ht="18.600000000000001" thickBot="1" x14ac:dyDescent="0.5">
      <c r="B22" s="33" t="s">
        <v>118</v>
      </c>
      <c r="C22" s="136">
        <v>50000</v>
      </c>
      <c r="D22" s="14" t="s">
        <v>107</v>
      </c>
    </row>
    <row r="23" spans="1:10" s="26" customFormat="1" ht="19.2" customHeight="1" x14ac:dyDescent="0.45">
      <c r="A23" s="14"/>
      <c r="B23" s="14"/>
      <c r="C23" s="14"/>
      <c r="D23" s="14"/>
      <c r="E23" s="14"/>
      <c r="F23" s="14"/>
      <c r="G23" s="14"/>
      <c r="H23" s="14"/>
      <c r="I23" s="25"/>
    </row>
    <row r="24" spans="1:10" s="26" customFormat="1" ht="19.2" customHeight="1" thickBot="1" x14ac:dyDescent="0.5">
      <c r="A24" s="14" t="s">
        <v>119</v>
      </c>
      <c r="B24" s="14"/>
      <c r="C24" s="14"/>
      <c r="D24" s="14"/>
      <c r="E24" s="14"/>
      <c r="F24" s="14"/>
      <c r="G24" s="14"/>
      <c r="H24" s="14"/>
      <c r="I24" s="25"/>
    </row>
    <row r="25" spans="1:10" s="26" customFormat="1" ht="19.2" customHeight="1" thickBot="1" x14ac:dyDescent="0.5">
      <c r="A25" s="14"/>
      <c r="B25" s="14"/>
      <c r="C25" s="136">
        <v>100000</v>
      </c>
      <c r="D25" s="14" t="s">
        <v>101</v>
      </c>
      <c r="E25" s="15" t="s">
        <v>102</v>
      </c>
      <c r="F25" s="32" t="s">
        <v>120</v>
      </c>
      <c r="G25" s="14"/>
      <c r="H25" s="14"/>
      <c r="I25" s="25"/>
    </row>
    <row r="26" spans="1:10" s="26" customFormat="1" ht="19.2" customHeight="1" x14ac:dyDescent="0.45">
      <c r="A26" s="14"/>
      <c r="B26" s="14"/>
      <c r="C26" s="14"/>
      <c r="D26" s="14"/>
      <c r="E26" s="14"/>
      <c r="F26" s="14"/>
      <c r="G26" s="14"/>
      <c r="H26" s="14"/>
      <c r="I26" s="25"/>
    </row>
    <row r="27" spans="1:10" s="26" customFormat="1" ht="19.2" customHeight="1" thickBot="1" x14ac:dyDescent="0.5">
      <c r="A27" s="14" t="s">
        <v>121</v>
      </c>
      <c r="B27" s="14"/>
      <c r="C27" s="14"/>
      <c r="D27" s="14"/>
      <c r="E27" s="14"/>
      <c r="F27" s="14"/>
      <c r="G27" s="14"/>
      <c r="H27" s="14"/>
      <c r="I27" s="25"/>
    </row>
    <row r="28" spans="1:10" s="26" customFormat="1" ht="19.2" customHeight="1" thickBot="1" x14ac:dyDescent="0.5">
      <c r="A28" s="14"/>
      <c r="B28" s="14"/>
      <c r="C28" s="136">
        <v>100000</v>
      </c>
      <c r="D28" s="14" t="s">
        <v>101</v>
      </c>
      <c r="E28" s="14"/>
      <c r="F28" s="14"/>
      <c r="G28" s="14"/>
      <c r="H28" s="14"/>
      <c r="I28" s="25"/>
    </row>
    <row r="29" spans="1:10" s="26" customFormat="1" ht="19.2" customHeight="1" x14ac:dyDescent="0.45">
      <c r="A29" s="14"/>
      <c r="B29" s="14"/>
      <c r="C29" s="14"/>
      <c r="D29" s="14"/>
      <c r="E29" s="14"/>
      <c r="F29" s="14"/>
      <c r="G29" s="14"/>
      <c r="H29" s="14"/>
      <c r="I29" s="25"/>
    </row>
    <row r="30" spans="1:10" ht="18.600000000000001" thickBot="1" x14ac:dyDescent="0.5">
      <c r="A30" s="14" t="s">
        <v>122</v>
      </c>
    </row>
    <row r="31" spans="1:10" ht="18.600000000000001" thickBot="1" x14ac:dyDescent="0.5">
      <c r="C31" s="99">
        <f>C8-C25</f>
        <v>740000</v>
      </c>
      <c r="E31" s="15" t="s">
        <v>102</v>
      </c>
      <c r="F31" s="32" t="s">
        <v>123</v>
      </c>
      <c r="I31" s="25" t="s">
        <v>44</v>
      </c>
      <c r="J31" s="26" t="s">
        <v>104</v>
      </c>
    </row>
    <row r="32" spans="1:10" ht="18.600000000000001" thickBot="1" x14ac:dyDescent="0.5">
      <c r="B32" s="14" t="s">
        <v>124</v>
      </c>
      <c r="C32" s="15"/>
    </row>
    <row r="33" spans="1:10" ht="18.600000000000001" thickBot="1" x14ac:dyDescent="0.5">
      <c r="C33" s="102" t="str">
        <f>IF(C8-C25&gt;=0,"適合","不適合")</f>
        <v>適合</v>
      </c>
      <c r="I33" s="25" t="s">
        <v>44</v>
      </c>
      <c r="J33" s="26" t="s">
        <v>104</v>
      </c>
    </row>
    <row r="35" spans="1:10" ht="18.600000000000001" thickBot="1" x14ac:dyDescent="0.5">
      <c r="A35" s="28" t="s">
        <v>125</v>
      </c>
    </row>
    <row r="36" spans="1:10" ht="18.600000000000001" thickBot="1" x14ac:dyDescent="0.5">
      <c r="C36" s="136">
        <v>0</v>
      </c>
      <c r="D36" s="14" t="s">
        <v>101</v>
      </c>
    </row>
  </sheetData>
  <mergeCells count="2">
    <mergeCell ref="A1:B1"/>
    <mergeCell ref="C1:G1"/>
  </mergeCells>
  <phoneticPr fontId="21"/>
  <conditionalFormatting sqref="C4">
    <cfRule type="containsBlanks" dxfId="12"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4"/>
  <sheetViews>
    <sheetView showGridLines="0" view="pageBreakPreview" topLeftCell="A11" zoomScale="90" zoomScaleNormal="100" zoomScaleSheetLayoutView="90" workbookViewId="0">
      <selection activeCell="B26" sqref="B26:H34"/>
    </sheetView>
  </sheetViews>
  <sheetFormatPr defaultColWidth="8.69921875" defaultRowHeight="18" x14ac:dyDescent="0.45"/>
  <cols>
    <col min="1" max="1" width="1" style="14" customWidth="1"/>
    <col min="2" max="2" width="7.69921875" style="14" customWidth="1"/>
    <col min="3" max="3" width="17.69921875" style="14" customWidth="1"/>
    <col min="4" max="4" width="8.8984375" style="14" bestFit="1" customWidth="1"/>
    <col min="5" max="5" width="6" style="14" customWidth="1"/>
    <col min="6" max="6" width="8.8984375" style="14" bestFit="1" customWidth="1"/>
    <col min="7" max="7" width="10.69921875" style="14" bestFit="1" customWidth="1"/>
    <col min="8" max="8" width="16.59765625" style="14" customWidth="1"/>
    <col min="9" max="9" width="1" style="14" customWidth="1"/>
    <col min="10" max="10" width="8.69921875" style="25" customWidth="1"/>
    <col min="11" max="11" width="10.69921875" style="26"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7" customFormat="1" ht="27" customHeight="1" thickBot="1" x14ac:dyDescent="0.5">
      <c r="A1" s="338" t="s">
        <v>126</v>
      </c>
      <c r="B1" s="339"/>
      <c r="C1" s="361" t="s">
        <v>127</v>
      </c>
      <c r="D1" s="362"/>
      <c r="E1" s="362"/>
      <c r="F1" s="362"/>
      <c r="G1" s="362"/>
      <c r="H1" s="363"/>
      <c r="I1" s="24"/>
      <c r="J1" s="25" t="s">
        <v>44</v>
      </c>
      <c r="K1" s="26" t="s">
        <v>97</v>
      </c>
    </row>
    <row r="2" spans="1:16" x14ac:dyDescent="0.45">
      <c r="A2" s="28"/>
      <c r="B2" s="28"/>
    </row>
    <row r="3" spans="1:16" ht="18.600000000000001" thickBot="1" x14ac:dyDescent="0.5">
      <c r="B3" s="29" t="s">
        <v>128</v>
      </c>
      <c r="E3" s="29" t="s">
        <v>98</v>
      </c>
      <c r="J3" s="25" t="s">
        <v>44</v>
      </c>
      <c r="K3" s="26" t="s">
        <v>129</v>
      </c>
    </row>
    <row r="4" spans="1:16" ht="18.600000000000001" thickBot="1" x14ac:dyDescent="0.5">
      <c r="C4" s="73">
        <f>'別紙1-2'!X7</f>
        <v>0</v>
      </c>
      <c r="D4" s="14" t="s">
        <v>38</v>
      </c>
      <c r="E4" s="384">
        <f>添付2!G3</f>
        <v>114</v>
      </c>
      <c r="F4" s="385"/>
      <c r="G4" s="14" t="s">
        <v>39</v>
      </c>
      <c r="H4" s="34"/>
      <c r="J4" s="25" t="s">
        <v>44</v>
      </c>
      <c r="K4" s="26" t="s">
        <v>179</v>
      </c>
    </row>
    <row r="5" spans="1:16" ht="18.600000000000001" thickBot="1" x14ac:dyDescent="0.5">
      <c r="C5" s="35"/>
      <c r="E5" s="28" t="s">
        <v>130</v>
      </c>
      <c r="F5" s="15"/>
      <c r="J5" s="25" t="s">
        <v>44</v>
      </c>
      <c r="K5" s="36" t="s">
        <v>40</v>
      </c>
      <c r="L5" s="37" t="s">
        <v>131</v>
      </c>
      <c r="M5" s="37" t="s">
        <v>132</v>
      </c>
      <c r="N5" s="37" t="s">
        <v>133</v>
      </c>
      <c r="O5" s="37" t="s">
        <v>134</v>
      </c>
      <c r="P5" s="37" t="s">
        <v>135</v>
      </c>
    </row>
    <row r="6" spans="1:16" ht="18.600000000000001" customHeight="1" thickBot="1" x14ac:dyDescent="0.5">
      <c r="B6" s="29"/>
      <c r="E6" s="386">
        <f>IF(E4&lt;50,16.7,IF(E4&lt;250,15.6,IF(E4&lt;1000,15.6,IF(E4&lt;2000,15.6,16.4))))</f>
        <v>15.6</v>
      </c>
      <c r="F6" s="387"/>
      <c r="G6" s="14" t="s">
        <v>136</v>
      </c>
      <c r="H6" s="38"/>
      <c r="K6" s="36" t="s">
        <v>130</v>
      </c>
      <c r="L6" s="39">
        <v>0.16700000000000001</v>
      </c>
      <c r="M6" s="39">
        <v>0.156</v>
      </c>
      <c r="N6" s="39">
        <v>0.156</v>
      </c>
      <c r="O6" s="39">
        <v>0.156</v>
      </c>
      <c r="P6" s="39">
        <v>0.16400000000000001</v>
      </c>
    </row>
    <row r="7" spans="1:16" x14ac:dyDescent="0.45">
      <c r="B7" s="15"/>
      <c r="F7" s="15"/>
      <c r="H7" s="40"/>
      <c r="I7" s="41"/>
      <c r="K7" s="26" t="s">
        <v>137</v>
      </c>
    </row>
    <row r="8" spans="1:16" ht="18.600000000000001" thickBot="1" x14ac:dyDescent="0.5">
      <c r="B8" s="29" t="s">
        <v>138</v>
      </c>
      <c r="K8" s="48"/>
    </row>
    <row r="9" spans="1:16" ht="27" thickBot="1" x14ac:dyDescent="0.5">
      <c r="B9" s="42" t="s">
        <v>139</v>
      </c>
      <c r="C9" s="42" t="s">
        <v>140</v>
      </c>
      <c r="D9" s="43" t="s">
        <v>155</v>
      </c>
      <c r="E9" s="42" t="s">
        <v>92</v>
      </c>
      <c r="F9" s="43" t="s">
        <v>141</v>
      </c>
      <c r="G9" s="43" t="s">
        <v>142</v>
      </c>
      <c r="H9" s="42" t="s">
        <v>93</v>
      </c>
    </row>
    <row r="10" spans="1:16" ht="18.600000000000001" thickBot="1" x14ac:dyDescent="0.5">
      <c r="B10" s="137">
        <v>1</v>
      </c>
      <c r="C10" s="137" t="s">
        <v>326</v>
      </c>
      <c r="D10" s="138" t="s">
        <v>327</v>
      </c>
      <c r="E10" s="138" t="s">
        <v>327</v>
      </c>
      <c r="F10" s="138" t="s">
        <v>327</v>
      </c>
      <c r="G10" s="139" t="s">
        <v>283</v>
      </c>
      <c r="H10" s="44"/>
      <c r="J10" s="25" t="s">
        <v>44</v>
      </c>
      <c r="K10" s="26" t="s">
        <v>143</v>
      </c>
    </row>
    <row r="11" spans="1:16" ht="18.600000000000001" thickBot="1" x14ac:dyDescent="0.5">
      <c r="B11" s="137">
        <v>2</v>
      </c>
      <c r="C11" s="137" t="s">
        <v>328</v>
      </c>
      <c r="D11" s="138" t="s">
        <v>327</v>
      </c>
      <c r="E11" s="138" t="s">
        <v>327</v>
      </c>
      <c r="F11" s="138" t="s">
        <v>327</v>
      </c>
      <c r="G11" s="139" t="s">
        <v>283</v>
      </c>
      <c r="H11" s="44"/>
    </row>
    <row r="12" spans="1:16" ht="18.600000000000001" thickBot="1" x14ac:dyDescent="0.5">
      <c r="B12" s="137">
        <v>3</v>
      </c>
      <c r="C12" s="137" t="s">
        <v>329</v>
      </c>
      <c r="D12" s="138" t="s">
        <v>327</v>
      </c>
      <c r="E12" s="138" t="s">
        <v>327</v>
      </c>
      <c r="F12" s="138" t="s">
        <v>327</v>
      </c>
      <c r="G12" s="139" t="s">
        <v>283</v>
      </c>
      <c r="H12" s="44"/>
    </row>
    <row r="13" spans="1:16" ht="18.600000000000001" thickBot="1" x14ac:dyDescent="0.5">
      <c r="B13" s="137">
        <v>4</v>
      </c>
      <c r="C13" s="137" t="s">
        <v>330</v>
      </c>
      <c r="D13" s="138" t="s">
        <v>327</v>
      </c>
      <c r="E13" s="138" t="s">
        <v>327</v>
      </c>
      <c r="F13" s="138" t="s">
        <v>327</v>
      </c>
      <c r="G13" s="139" t="s">
        <v>283</v>
      </c>
      <c r="H13" s="44"/>
    </row>
    <row r="14" spans="1:16" ht="18.600000000000001" thickBot="1" x14ac:dyDescent="0.5">
      <c r="B14" s="44"/>
      <c r="C14" s="44"/>
      <c r="D14" s="45"/>
      <c r="E14" s="45"/>
      <c r="F14" s="45"/>
      <c r="G14" s="46">
        <f t="shared" ref="G14:G19" si="0">D14*F14*E14/1000</f>
        <v>0</v>
      </c>
      <c r="H14" s="44"/>
    </row>
    <row r="15" spans="1:16" ht="18.600000000000001" thickBot="1" x14ac:dyDescent="0.5">
      <c r="B15" s="44"/>
      <c r="C15" s="44"/>
      <c r="D15" s="45"/>
      <c r="E15" s="45"/>
      <c r="F15" s="45"/>
      <c r="G15" s="46">
        <f t="shared" si="0"/>
        <v>0</v>
      </c>
      <c r="H15" s="44"/>
    </row>
    <row r="16" spans="1:16" ht="18.600000000000001" thickBot="1" x14ac:dyDescent="0.5">
      <c r="B16" s="44"/>
      <c r="C16" s="44"/>
      <c r="D16" s="45"/>
      <c r="E16" s="45"/>
      <c r="F16" s="45"/>
      <c r="G16" s="46">
        <f t="shared" si="0"/>
        <v>0</v>
      </c>
      <c r="H16" s="44"/>
    </row>
    <row r="17" spans="1:11" ht="18.600000000000001" thickBot="1" x14ac:dyDescent="0.5">
      <c r="B17" s="44"/>
      <c r="C17" s="44"/>
      <c r="D17" s="45"/>
      <c r="E17" s="45"/>
      <c r="F17" s="45"/>
      <c r="G17" s="46">
        <f t="shared" si="0"/>
        <v>0</v>
      </c>
      <c r="H17" s="44"/>
    </row>
    <row r="18" spans="1:11" ht="18.600000000000001" thickBot="1" x14ac:dyDescent="0.5">
      <c r="B18" s="44"/>
      <c r="C18" s="44"/>
      <c r="D18" s="45"/>
      <c r="E18" s="45"/>
      <c r="F18" s="45"/>
      <c r="G18" s="46">
        <f t="shared" si="0"/>
        <v>0</v>
      </c>
      <c r="H18" s="44"/>
    </row>
    <row r="19" spans="1:11" ht="18.600000000000001" thickBot="1" x14ac:dyDescent="0.5">
      <c r="B19" s="44"/>
      <c r="C19" s="44"/>
      <c r="D19" s="45"/>
      <c r="E19" s="45"/>
      <c r="F19" s="45"/>
      <c r="G19" s="46">
        <f t="shared" si="0"/>
        <v>0</v>
      </c>
      <c r="H19" s="44"/>
    </row>
    <row r="20" spans="1:11" ht="18.600000000000001" thickBot="1" x14ac:dyDescent="0.5">
      <c r="B20" s="373" t="s">
        <v>144</v>
      </c>
      <c r="C20" s="374"/>
      <c r="D20" s="140" t="s">
        <v>283</v>
      </c>
      <c r="E20" s="140" t="s">
        <v>283</v>
      </c>
      <c r="F20" s="140" t="s">
        <v>283</v>
      </c>
      <c r="G20" s="139" t="s">
        <v>283</v>
      </c>
      <c r="H20" s="47"/>
      <c r="J20" s="25" t="s">
        <v>44</v>
      </c>
      <c r="K20" s="26" t="s">
        <v>104</v>
      </c>
    </row>
    <row r="21" spans="1:11" s="26" customFormat="1" ht="19.2" customHeight="1" x14ac:dyDescent="0.45">
      <c r="A21" s="14"/>
      <c r="B21" s="14"/>
      <c r="C21" s="14"/>
      <c r="D21" s="14"/>
      <c r="E21" s="14"/>
      <c r="F21" s="14"/>
      <c r="G21" s="14"/>
      <c r="H21" s="14"/>
      <c r="I21" s="14"/>
      <c r="J21" s="25"/>
    </row>
    <row r="22" spans="1:11" ht="18.600000000000001" thickBot="1" x14ac:dyDescent="0.5">
      <c r="B22" s="29" t="s">
        <v>145</v>
      </c>
    </row>
    <row r="23" spans="1:11" ht="18.600000000000001" thickBot="1" x14ac:dyDescent="0.5">
      <c r="C23" s="136" t="s">
        <v>283</v>
      </c>
      <c r="D23" s="14" t="s">
        <v>101</v>
      </c>
      <c r="J23" s="25" t="s">
        <v>44</v>
      </c>
      <c r="K23" s="26" t="s">
        <v>146</v>
      </c>
    </row>
    <row r="25" spans="1:11" ht="18.600000000000001" thickBot="1" x14ac:dyDescent="0.5">
      <c r="B25" s="29" t="s">
        <v>275</v>
      </c>
    </row>
    <row r="26" spans="1:11" x14ac:dyDescent="0.45">
      <c r="B26" s="375" t="s">
        <v>331</v>
      </c>
      <c r="C26" s="376"/>
      <c r="D26" s="376"/>
      <c r="E26" s="376"/>
      <c r="F26" s="376"/>
      <c r="G26" s="376"/>
      <c r="H26" s="377"/>
    </row>
    <row r="27" spans="1:11" x14ac:dyDescent="0.45">
      <c r="B27" s="378"/>
      <c r="C27" s="379"/>
      <c r="D27" s="379"/>
      <c r="E27" s="379"/>
      <c r="F27" s="379"/>
      <c r="G27" s="379"/>
      <c r="H27" s="380"/>
    </row>
    <row r="28" spans="1:11" x14ac:dyDescent="0.45">
      <c r="B28" s="378"/>
      <c r="C28" s="379"/>
      <c r="D28" s="379"/>
      <c r="E28" s="379"/>
      <c r="F28" s="379"/>
      <c r="G28" s="379"/>
      <c r="H28" s="380"/>
    </row>
    <row r="29" spans="1:11" x14ac:dyDescent="0.45">
      <c r="B29" s="378"/>
      <c r="C29" s="379"/>
      <c r="D29" s="379"/>
      <c r="E29" s="379"/>
      <c r="F29" s="379"/>
      <c r="G29" s="379"/>
      <c r="H29" s="380"/>
    </row>
    <row r="30" spans="1:11" x14ac:dyDescent="0.45">
      <c r="B30" s="378"/>
      <c r="C30" s="379"/>
      <c r="D30" s="379"/>
      <c r="E30" s="379"/>
      <c r="F30" s="379"/>
      <c r="G30" s="379"/>
      <c r="H30" s="380"/>
    </row>
    <row r="31" spans="1:11" x14ac:dyDescent="0.45">
      <c r="B31" s="378"/>
      <c r="C31" s="379"/>
      <c r="D31" s="379"/>
      <c r="E31" s="379"/>
      <c r="F31" s="379"/>
      <c r="G31" s="379"/>
      <c r="H31" s="380"/>
    </row>
    <row r="32" spans="1:11" x14ac:dyDescent="0.45">
      <c r="B32" s="378"/>
      <c r="C32" s="379"/>
      <c r="D32" s="379"/>
      <c r="E32" s="379"/>
      <c r="F32" s="379"/>
      <c r="G32" s="379"/>
      <c r="H32" s="380"/>
    </row>
    <row r="33" spans="2:8" x14ac:dyDescent="0.45">
      <c r="B33" s="378"/>
      <c r="C33" s="379"/>
      <c r="D33" s="379"/>
      <c r="E33" s="379"/>
      <c r="F33" s="379"/>
      <c r="G33" s="379"/>
      <c r="H33" s="380"/>
    </row>
    <row r="34" spans="2:8" ht="18.600000000000001" thickBot="1" x14ac:dyDescent="0.5">
      <c r="B34" s="381"/>
      <c r="C34" s="382"/>
      <c r="D34" s="382"/>
      <c r="E34" s="382"/>
      <c r="F34" s="382"/>
      <c r="G34" s="382"/>
      <c r="H34" s="383"/>
    </row>
  </sheetData>
  <mergeCells count="6">
    <mergeCell ref="B20:C20"/>
    <mergeCell ref="B26:H34"/>
    <mergeCell ref="A1:B1"/>
    <mergeCell ref="C1:H1"/>
    <mergeCell ref="E4:F4"/>
    <mergeCell ref="E6:F6"/>
  </mergeCells>
  <phoneticPr fontId="21"/>
  <conditionalFormatting sqref="C4">
    <cfRule type="containsBlanks" dxfId="11" priority="2">
      <formula>LEN(TRIM(C4))=0</formula>
    </cfRule>
  </conditionalFormatting>
  <conditionalFormatting sqref="E4:F4">
    <cfRule type="containsBlanks" dxfId="10"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
  <sheetViews>
    <sheetView topLeftCell="I1" zoomScale="77" zoomScaleNormal="77" workbookViewId="0">
      <selection activeCell="N2" sqref="N2"/>
    </sheetView>
  </sheetViews>
  <sheetFormatPr defaultRowHeight="18" x14ac:dyDescent="0.45"/>
  <cols>
    <col min="1" max="1" width="9.5" customWidth="1"/>
    <col min="2" max="2" width="9" customWidth="1"/>
    <col min="3" max="3" width="9.8984375" customWidth="1"/>
    <col min="4" max="5" width="9" customWidth="1"/>
    <col min="6" max="6" width="9.8984375" customWidth="1"/>
    <col min="7" max="8" width="9" customWidth="1"/>
    <col min="9" max="9" width="9.8984375" customWidth="1"/>
    <col min="10" max="13" width="9" customWidth="1"/>
    <col min="14" max="14" width="18.8984375" customWidth="1"/>
    <col min="15" max="16" width="24.19921875" customWidth="1"/>
    <col min="17" max="17" width="25.5" bestFit="1" customWidth="1"/>
    <col min="20" max="20" width="21.09765625" customWidth="1"/>
    <col min="23" max="23" width="9.8984375" customWidth="1"/>
  </cols>
  <sheetData>
    <row r="1" spans="1:23" s="53" customFormat="1" ht="72" x14ac:dyDescent="0.45">
      <c r="A1" s="53" t="s">
        <v>276</v>
      </c>
      <c r="B1" s="53" t="s">
        <v>219</v>
      </c>
      <c r="C1" s="53" t="s">
        <v>220</v>
      </c>
      <c r="D1" s="53" t="s">
        <v>221</v>
      </c>
      <c r="E1" s="53" t="s">
        <v>222</v>
      </c>
      <c r="F1" s="53" t="s">
        <v>223</v>
      </c>
      <c r="G1" s="53" t="s">
        <v>224</v>
      </c>
      <c r="H1" s="53" t="s">
        <v>225</v>
      </c>
      <c r="I1" s="53" t="s">
        <v>226</v>
      </c>
      <c r="J1" s="53" t="s">
        <v>188</v>
      </c>
      <c r="K1" s="53" t="s">
        <v>227</v>
      </c>
      <c r="L1" s="53" t="s">
        <v>228</v>
      </c>
      <c r="M1" s="53" t="s">
        <v>229</v>
      </c>
      <c r="N1" s="53" t="s">
        <v>333</v>
      </c>
      <c r="O1" s="53" t="s">
        <v>230</v>
      </c>
      <c r="P1" s="53" t="s">
        <v>231</v>
      </c>
      <c r="Q1" s="53" t="s">
        <v>232</v>
      </c>
      <c r="R1" s="53" t="s">
        <v>189</v>
      </c>
      <c r="S1" s="53" t="s">
        <v>190</v>
      </c>
      <c r="T1" s="53" t="s">
        <v>233</v>
      </c>
      <c r="U1" s="53" t="s">
        <v>234</v>
      </c>
      <c r="V1" s="53" t="s">
        <v>235</v>
      </c>
      <c r="W1" s="53" t="s">
        <v>236</v>
      </c>
    </row>
    <row r="2" spans="1:23" x14ac:dyDescent="0.45">
      <c r="A2" s="52">
        <f>様式1!I24</f>
        <v>10000000</v>
      </c>
      <c r="B2" t="s">
        <v>237</v>
      </c>
      <c r="C2" t="s">
        <v>237</v>
      </c>
      <c r="D2" t="s">
        <v>237</v>
      </c>
      <c r="E2" t="s">
        <v>237</v>
      </c>
      <c r="F2" t="s">
        <v>237</v>
      </c>
      <c r="G2" t="str">
        <f>様式1!O7</f>
        <v>いばレジ株式会社</v>
      </c>
      <c r="H2" t="str">
        <f>様式1!O6</f>
        <v>茨城県つくば市●●●―●●●</v>
      </c>
      <c r="I2" t="str">
        <f>様式1!O8</f>
        <v>代表取締役　</v>
      </c>
      <c r="J2" t="str">
        <f>様式1!S8</f>
        <v>茨城　一郎</v>
      </c>
      <c r="K2" t="str">
        <f>IF(B15&lt;50,"低圧","高圧")</f>
        <v>低圧</v>
      </c>
      <c r="L2" s="52">
        <f>添付2!G3</f>
        <v>114</v>
      </c>
      <c r="M2" s="56">
        <f>添付2!G21</f>
        <v>16.399999999999999</v>
      </c>
      <c r="N2" t="str">
        <f>'別紙1-1'!V13</f>
        <v>生活必需品販売事業者</v>
      </c>
      <c r="O2" s="100" t="str">
        <f>+'別紙1-1'!G13</f>
        <v>いばレジ株式会社　●●ストア　つくば店</v>
      </c>
      <c r="P2" s="101" t="str">
        <f>'別紙1-1'!G14</f>
        <v>茨城県つくば市●●123-45</v>
      </c>
      <c r="Q2" t="str">
        <f>ASC(様式1!M42)</f>
        <v>029-●●●-●●●●</v>
      </c>
      <c r="R2" t="str">
        <f>ASC(+様式1!U42)</f>
        <v>029-●●●-●●●●</v>
      </c>
      <c r="S2" t="str">
        <f>様式1!M43&amp;"@"&amp;様式1!T43</f>
        <v>●●●●●●@●●●●●●</v>
      </c>
      <c r="T2" s="101" t="str">
        <f>+様式1!M40</f>
        <v>●●ストア　つくば店</v>
      </c>
      <c r="U2" s="101" t="str">
        <f>様式1!M41</f>
        <v>常陸　二郎</v>
      </c>
      <c r="V2" t="str">
        <f>ASC(様式1!N37&amp;様式1!P37&amp;様式1!Q37)</f>
        <v>●●●-●●●●</v>
      </c>
      <c r="W2" s="101" t="str">
        <f>様式1!M38</f>
        <v>茨城県つくば市□□□―□□□</v>
      </c>
    </row>
  </sheetData>
  <phoneticPr fontId="21"/>
  <pageMargins left="0.7" right="0.7" top="0.75" bottom="0.75" header="0.3" footer="0.3"/>
  <pageSetup paperSize="9" orientation="portrait" horizontalDpi="4294967293"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様式1</vt:lpstr>
      <vt:lpstr>別紙1-1</vt:lpstr>
      <vt:lpstr>別紙1-2</vt:lpstr>
      <vt:lpstr>別紙2</vt:lpstr>
      <vt:lpstr>添付1</vt:lpstr>
      <vt:lpstr>添付2</vt:lpstr>
      <vt:lpstr>添付3</vt:lpstr>
      <vt:lpstr>添付4</vt:lpstr>
      <vt:lpstr>集計用</vt:lpstr>
      <vt:lpstr>添付1!Print_Area</vt:lpstr>
      <vt:lpstr>添付2!Print_Area</vt:lpstr>
      <vt:lpstr>添付3!Print_Area</vt:lpstr>
      <vt:lpstr>添付4!Print_Area</vt:lpstr>
      <vt:lpstr>'別紙1-1'!Print_Area</vt:lpstr>
      <vt:lpstr>'別紙1-2'!Print_Area</vt:lpstr>
      <vt:lpstr>別紙2!Print_Area</vt:lpstr>
      <vt:lpstr>様式1!Print_Area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令和５年度いばらきエネルギーシフト促進事業補助金交付申請書</dc:title>
  <dc:creator>茨城県</dc:creator>
  <cp:lastModifiedBy>政策企画部情報システム課</cp:lastModifiedBy>
  <cp:revision>2</cp:revision>
  <cp:lastPrinted>2024-07-03T04:12:58Z</cp:lastPrinted>
  <dcterms:created xsi:type="dcterms:W3CDTF">2023-04-24T00:20:00Z</dcterms:created>
  <dcterms:modified xsi:type="dcterms:W3CDTF">2024-07-03T04:13:11Z</dcterms:modified>
</cp:coreProperties>
</file>