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C:\Users\R04030439\Desktop\2304露崎2504菊池\★県地球環境保全行動条例★\90_その他\ホームページ\202603_HP変更・差換え\"/>
    </mc:Choice>
  </mc:AlternateContent>
  <xr:revisionPtr revIDLastSave="0" documentId="13_ncr:1_{3BD7653E-C34E-454E-85D3-12838F4F24CA}" xr6:coauthVersionLast="47" xr6:coauthVersionMax="47" xr10:uidLastSave="{00000000-0000-0000-0000-000000000000}"/>
  <bookViews>
    <workbookView xWindow="-120" yWindow="-16320" windowWidth="29040" windowHeight="15720" activeTab="1" xr2:uid="{00000000-000D-0000-FFFF-FFFF00000000}"/>
  </bookViews>
  <sheets>
    <sheet name="様式第1号" sheetId="1" r:id="rId1"/>
    <sheet name="第１表" sheetId="7" r:id="rId2"/>
    <sheet name="第２表" sheetId="4" r:id="rId3"/>
    <sheet name="第３表" sheetId="5" r:id="rId4"/>
    <sheet name="第４表" sheetId="6" r:id="rId5"/>
  </sheets>
  <definedNames>
    <definedName name="_xlnm.Print_Area" localSheetId="1">第１表!$A$1:$T$76</definedName>
    <definedName name="_xlnm.Print_Area" localSheetId="3">第３表!$A$1:$B$8</definedName>
    <definedName name="_xlnm.Print_Area" localSheetId="4">第４表!$A$1:$H$27</definedName>
    <definedName name="_xlnm.Print_Area" localSheetId="0">様式第1号!$A$2:$E$34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7" l="1"/>
  <c r="T36" i="7" s="1"/>
  <c r="G36" i="7"/>
  <c r="S36" i="7" s="1"/>
  <c r="J37" i="7"/>
  <c r="T37" i="7" s="1"/>
  <c r="G37" i="7"/>
  <c r="S37" i="7" s="1"/>
  <c r="T35" i="7" l="1"/>
  <c r="S35" i="7"/>
  <c r="I53" i="7" l="1"/>
  <c r="F53" i="7"/>
  <c r="D21" i="1" s="1"/>
  <c r="G9" i="7" l="1"/>
  <c r="G10" i="7"/>
  <c r="G11" i="7"/>
  <c r="G12" i="7"/>
  <c r="G13" i="7"/>
  <c r="G14" i="7"/>
  <c r="G15" i="7"/>
  <c r="G16" i="7"/>
  <c r="G17" i="7"/>
  <c r="G18" i="7"/>
  <c r="G19" i="7"/>
  <c r="G20" i="7"/>
  <c r="G21" i="7"/>
  <c r="G22" i="7"/>
  <c r="G23" i="7"/>
  <c r="G24" i="7"/>
  <c r="G25" i="7"/>
  <c r="G26" i="7"/>
  <c r="G27" i="7"/>
  <c r="G28" i="7"/>
  <c r="G29" i="7"/>
  <c r="G30" i="7"/>
  <c r="G31" i="7"/>
  <c r="G32" i="7"/>
  <c r="G33" i="7"/>
  <c r="G34" i="7"/>
  <c r="G35" i="7"/>
  <c r="G38" i="7"/>
  <c r="G40" i="7"/>
  <c r="G41" i="7"/>
  <c r="G42" i="7"/>
  <c r="G43" i="7"/>
  <c r="G44" i="7"/>
  <c r="G48" i="7"/>
  <c r="G49" i="7"/>
  <c r="G50" i="7"/>
  <c r="G8" i="7"/>
  <c r="G53" i="7" l="1"/>
  <c r="G39" i="7"/>
  <c r="G45" i="7"/>
  <c r="G46" i="7" l="1"/>
  <c r="G54" i="7" l="1"/>
  <c r="G47" i="7"/>
  <c r="H53" i="7" l="1"/>
  <c r="U54" i="7" l="1"/>
  <c r="U53" i="7"/>
  <c r="U47" i="7"/>
  <c r="U52" i="7"/>
  <c r="U51" i="7"/>
  <c r="U50" i="7"/>
  <c r="U49" i="7"/>
  <c r="U48" i="7"/>
  <c r="U46" i="7"/>
  <c r="U45" i="7"/>
  <c r="U39" i="7"/>
  <c r="T52" i="7"/>
  <c r="T53" i="7" s="1"/>
  <c r="T51" i="7"/>
  <c r="S50" i="7"/>
  <c r="S49" i="7"/>
  <c r="S48" i="7"/>
  <c r="T44" i="7"/>
  <c r="T43" i="7"/>
  <c r="T42" i="7"/>
  <c r="T41" i="7"/>
  <c r="T40" i="7"/>
  <c r="S44" i="7"/>
  <c r="S43" i="7"/>
  <c r="S42" i="7"/>
  <c r="S41" i="7"/>
  <c r="S40" i="7"/>
  <c r="J32" i="7"/>
  <c r="T32" i="7" s="1"/>
  <c r="S53" i="7" l="1"/>
  <c r="T45" i="7"/>
  <c r="S45" i="7"/>
  <c r="J52" i="7" l="1"/>
  <c r="J51" i="7"/>
  <c r="K53" i="7"/>
  <c r="J40" i="7"/>
  <c r="M44" i="7"/>
  <c r="M43" i="7"/>
  <c r="M42" i="7"/>
  <c r="M41" i="7"/>
  <c r="M40" i="7"/>
  <c r="J44" i="7"/>
  <c r="J43" i="7"/>
  <c r="J42" i="7"/>
  <c r="J41" i="7"/>
  <c r="S38" i="7"/>
  <c r="J38" i="7"/>
  <c r="T38" i="7" s="1"/>
  <c r="J35" i="7"/>
  <c r="J34" i="7"/>
  <c r="T34" i="7" s="1"/>
  <c r="J33" i="7"/>
  <c r="T33" i="7" s="1"/>
  <c r="J31" i="7"/>
  <c r="T31" i="7" s="1"/>
  <c r="J30" i="7"/>
  <c r="T30" i="7" s="1"/>
  <c r="J29" i="7"/>
  <c r="T29" i="7" s="1"/>
  <c r="J28" i="7"/>
  <c r="T28" i="7" s="1"/>
  <c r="J27" i="7"/>
  <c r="T27" i="7" s="1"/>
  <c r="J26" i="7"/>
  <c r="T26" i="7" s="1"/>
  <c r="J25" i="7"/>
  <c r="T25" i="7" s="1"/>
  <c r="J24" i="7"/>
  <c r="T24" i="7" s="1"/>
  <c r="J23" i="7"/>
  <c r="T23" i="7" s="1"/>
  <c r="J22" i="7"/>
  <c r="T22" i="7" s="1"/>
  <c r="J21" i="7"/>
  <c r="T21" i="7" s="1"/>
  <c r="J20" i="7"/>
  <c r="T20" i="7" s="1"/>
  <c r="J19" i="7"/>
  <c r="T19" i="7" s="1"/>
  <c r="J18" i="7"/>
  <c r="T18" i="7" s="1"/>
  <c r="J17" i="7"/>
  <c r="T17" i="7" s="1"/>
  <c r="J16" i="7"/>
  <c r="T16" i="7" s="1"/>
  <c r="J15" i="7"/>
  <c r="T15" i="7" s="1"/>
  <c r="J14" i="7"/>
  <c r="T14" i="7" s="1"/>
  <c r="J13" i="7"/>
  <c r="T13" i="7" s="1"/>
  <c r="J12" i="7"/>
  <c r="T12" i="7" s="1"/>
  <c r="J11" i="7"/>
  <c r="T11" i="7" s="1"/>
  <c r="J10" i="7"/>
  <c r="T10" i="7" s="1"/>
  <c r="J9" i="7"/>
  <c r="T9" i="7" s="1"/>
  <c r="J8" i="7"/>
  <c r="T8" i="7" s="1"/>
  <c r="S34" i="7"/>
  <c r="S33" i="7"/>
  <c r="S32" i="7"/>
  <c r="S31" i="7"/>
  <c r="S30" i="7"/>
  <c r="S29" i="7"/>
  <c r="S28" i="7"/>
  <c r="S27" i="7"/>
  <c r="S26" i="7"/>
  <c r="S25" i="7"/>
  <c r="S24" i="7"/>
  <c r="S23" i="7"/>
  <c r="S22" i="7"/>
  <c r="S21" i="7"/>
  <c r="S20" i="7"/>
  <c r="S19" i="7"/>
  <c r="S18" i="7"/>
  <c r="S17" i="7"/>
  <c r="S16" i="7"/>
  <c r="S15" i="7"/>
  <c r="S14" i="7"/>
  <c r="S13" i="7"/>
  <c r="S12" i="7"/>
  <c r="S11" i="7"/>
  <c r="S10" i="7"/>
  <c r="S9" i="7"/>
  <c r="S8" i="7"/>
  <c r="J53" i="7" l="1"/>
  <c r="J45" i="7"/>
  <c r="M45" i="7"/>
  <c r="M46" i="7" s="1"/>
  <c r="M54" i="7" s="1"/>
  <c r="N60" i="7"/>
  <c r="J39" i="7" l="1"/>
  <c r="J46" i="7" s="1"/>
  <c r="J54" i="7" s="1"/>
  <c r="S39" i="7"/>
  <c r="S46" i="7" l="1"/>
  <c r="S54" i="7" s="1"/>
  <c r="N55" i="7"/>
  <c r="M47" i="7"/>
  <c r="D19" i="1"/>
  <c r="T39" i="7"/>
  <c r="T46" i="7" s="1"/>
  <c r="T54" i="7" s="1"/>
  <c r="S55" i="7" l="1"/>
  <c r="F4" i="6" s="1"/>
  <c r="K55" i="7"/>
  <c r="J47" i="7"/>
  <c r="H55" i="7" l="1"/>
  <c r="H56" i="7" s="1"/>
  <c r="L64" i="7" s="1"/>
  <c r="N6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s>
  <commentList>
    <comment ref="D19" authorId="0" shapeId="0" xr:uid="{00000000-0006-0000-0000-000001000000}">
      <text>
        <r>
          <rPr>
            <b/>
            <sz val="9"/>
            <color indexed="81"/>
            <rFont val="MS P ゴシック"/>
            <family val="3"/>
            <charset val="128"/>
          </rPr>
          <t>第1表に入力すると
自動で表示されます
（電気も同じ）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情報システム厚生課</author>
    <author>茨城県</author>
  </authors>
  <commentList>
    <comment ref="O35" authorId="0" shapeId="0" xr:uid="{00000000-0006-0000-0100-000001000000}">
      <text>
        <r>
          <rPr>
            <b/>
            <sz val="9"/>
            <color indexed="81"/>
            <rFont val="MS P ゴシック"/>
            <family val="3"/>
            <charset val="128"/>
          </rPr>
          <t>仮に東京ガスの単位発熱量　45.0  を入れています。
東京ガス会社以外から購入している場合は、単位発熱量を確認の上、その値を入力して下さい。</t>
        </r>
      </text>
    </comment>
    <comment ref="Q35" authorId="0" shapeId="0" xr:uid="{00000000-0006-0000-0100-000002000000}">
      <text>
        <r>
          <rPr>
            <b/>
            <sz val="9"/>
            <color indexed="81"/>
            <rFont val="MS P ゴシック"/>
            <family val="3"/>
            <charset val="128"/>
          </rPr>
          <t>仮に環境省公表の代替値を入れてます。購入元に確認し変更すること。</t>
        </r>
      </text>
    </comment>
    <comment ref="Q41" authorId="0" shapeId="0" xr:uid="{00000000-0006-0000-0100-000003000000}">
      <text>
        <r>
          <rPr>
            <b/>
            <sz val="9"/>
            <color indexed="81"/>
            <rFont val="MS P ゴシック"/>
            <family val="3"/>
            <charset val="128"/>
          </rPr>
          <t>仮に環境省公表の代替値を入れてます。購入元に確認し変更すること。（以下同じ）</t>
        </r>
      </text>
    </comment>
    <comment ref="Q48" authorId="1" shapeId="0" xr:uid="{00000000-0006-0000-0100-000004000000}">
      <text>
        <r>
          <rPr>
            <b/>
            <sz val="9"/>
            <color indexed="81"/>
            <rFont val="ＭＳ Ｐゴシック"/>
            <family val="3"/>
            <charset val="128"/>
          </rPr>
          <t>仮に東京電力エナジーパートナー（株）</t>
        </r>
        <r>
          <rPr>
            <b/>
            <sz val="9"/>
            <color indexed="10"/>
            <rFont val="ＭＳ Ｐゴシック"/>
            <family val="3"/>
            <charset val="128"/>
          </rPr>
          <t>メニューM（残差）の基礎排出係数0.452</t>
        </r>
        <r>
          <rPr>
            <b/>
            <sz val="9"/>
            <color indexed="81"/>
            <rFont val="ＭＳ Ｐゴシック"/>
            <family val="3"/>
            <charset val="128"/>
          </rPr>
          <t>を入力しています。
購入元の排出係数を確認し入力すること。（以下同じ）</t>
        </r>
      </text>
    </comment>
    <comment ref="O51" authorId="0" shapeId="0" xr:uid="{00000000-0006-0000-0100-000005000000}">
      <text>
        <r>
          <rPr>
            <b/>
            <sz val="9"/>
            <color indexed="81"/>
            <rFont val="MS P ゴシック"/>
            <family val="3"/>
            <charset val="128"/>
          </rPr>
          <t xml:space="preserve">仮に8.64を入力しています。    
</t>
        </r>
        <r>
          <rPr>
            <b/>
            <sz val="9"/>
            <color indexed="10"/>
            <rFont val="MS P ゴシック"/>
            <family val="3"/>
            <charset val="128"/>
          </rPr>
          <t>※販売分があるときのみ</t>
        </r>
        <r>
          <rPr>
            <b/>
            <sz val="9"/>
            <color indexed="81"/>
            <rFont val="MS P ゴシック"/>
            <family val="3"/>
            <charset val="128"/>
          </rPr>
          <t xml:space="preserve">
自家発電の発電量、消費した燃料量より算出した値を入力すること。（以下同じ）</t>
        </r>
      </text>
    </comment>
    <comment ref="Q51" authorId="1" shapeId="0" xr:uid="{00000000-0006-0000-0100-000006000000}">
      <text>
        <r>
          <rPr>
            <b/>
            <sz val="10"/>
            <color indexed="10"/>
            <rFont val="ＭＳ Ｐゴシック"/>
            <family val="3"/>
            <charset val="128"/>
          </rPr>
          <t>※販売分があるときのみ</t>
        </r>
        <r>
          <rPr>
            <b/>
            <sz val="10"/>
            <color indexed="81"/>
            <rFont val="ＭＳ Ｐゴシック"/>
            <family val="3"/>
            <charset val="128"/>
          </rPr>
          <t xml:space="preserve">
自家発電の排出係数は、
当該事業所で発電した電気についての排出係数を用いる必要があります。
排出係数の計算方法など詳細は、「温室効果ガス算定・報告マニュアル」を参照し、</t>
        </r>
        <r>
          <rPr>
            <b/>
            <sz val="10"/>
            <color indexed="10"/>
            <rFont val="ＭＳ Ｐゴシック"/>
            <family val="3"/>
            <charset val="128"/>
          </rPr>
          <t>このセルに求めた排出係数を入力すること。</t>
        </r>
        <r>
          <rPr>
            <b/>
            <sz val="10"/>
            <color indexed="81"/>
            <rFont val="ＭＳ Ｐゴシック"/>
            <family val="3"/>
            <charset val="128"/>
          </rPr>
          <t xml:space="preserve">
なお、第4表(3)に控除量に関する排出係数及びその設定根拠を記入すること。（以下同じ）</t>
        </r>
      </text>
    </comment>
    <comment ref="J60" authorId="0" shapeId="0" xr:uid="{00000000-0006-0000-0100-000007000000}">
      <text>
        <r>
          <rPr>
            <b/>
            <sz val="9"/>
            <color indexed="81"/>
            <rFont val="MS P ゴシック"/>
            <family val="3"/>
            <charset val="128"/>
          </rPr>
          <t>最下位を四捨五入して，有効数字4桁で入力。表示も調整する。</t>
        </r>
      </text>
    </comment>
    <comment ref="L60" authorId="0" shapeId="0" xr:uid="{00000000-0006-0000-0100-000008000000}">
      <text>
        <r>
          <rPr>
            <b/>
            <sz val="9"/>
            <color indexed="81"/>
            <rFont val="MS P ゴシック"/>
            <family val="3"/>
            <charset val="128"/>
          </rPr>
          <t>最下位を四捨五入して，有効数字4桁で入力。表示も調整する。</t>
        </r>
      </text>
    </comment>
    <comment ref="J64" authorId="2" shapeId="0" xr:uid="{00000000-0006-0000-0100-000009000000}">
      <text>
        <r>
          <rPr>
            <b/>
            <sz val="9"/>
            <color indexed="81"/>
            <rFont val="ＭＳ Ｐゴシック"/>
            <family val="3"/>
            <charset val="128"/>
          </rPr>
          <t>最下位を四捨五入して，有効数字4桁で入力。表示も調整する。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s>
  <commentList>
    <comment ref="F4" authorId="0" shapeId="0" xr:uid="{00000000-0006-0000-0400-000001000000}">
      <text>
        <r>
          <rPr>
            <b/>
            <sz val="9"/>
            <color indexed="81"/>
            <rFont val="MS P ゴシック"/>
            <family val="3"/>
            <charset val="128"/>
          </rPr>
          <t>第1表に入力すると
自動で表示されます。
発電所、熱供給事業の場合は、他人への供給分を除く。</t>
        </r>
      </text>
    </comment>
  </commentList>
</comments>
</file>

<file path=xl/sharedStrings.xml><?xml version="1.0" encoding="utf-8"?>
<sst xmlns="http://schemas.openxmlformats.org/spreadsheetml/2006/main" count="338" uniqueCount="189">
  <si>
    <t>様式第1号(第3条)</t>
  </si>
  <si>
    <t>※整理番号</t>
  </si>
  <si>
    <t>作成責任者</t>
  </si>
  <si>
    <t>事業場の名称</t>
  </si>
  <si>
    <t>業種</t>
  </si>
  <si>
    <t>事業場の所在地</t>
  </si>
  <si>
    <t>事業場の敷地面積</t>
  </si>
  <si>
    <t>㎡　　</t>
  </si>
  <si>
    <t>資本金</t>
  </si>
  <si>
    <t>千円</t>
  </si>
  <si>
    <t>事業場の従業員数</t>
  </si>
  <si>
    <t>人　　</t>
  </si>
  <si>
    <t>事業場内の建築物の概要</t>
  </si>
  <si>
    <t>建築面積　　　　　　　　㎡　　　　　　延べ床面積　　　　　　　　㎡</t>
  </si>
  <si>
    <t>2　条例第13条第1項第2号</t>
  </si>
  <si>
    <t>3　条例第13条第1項第3号(知事が指定した事業場)</t>
  </si>
  <si>
    <t>事業の概要</t>
    <rPh sb="3" eb="5">
      <t>ガイヨウ</t>
    </rPh>
    <phoneticPr fontId="2"/>
  </si>
  <si>
    <t>単位</t>
  </si>
  <si>
    <t>数値</t>
  </si>
  <si>
    <t>原油（コンデンセートを除く。）</t>
  </si>
  <si>
    <t>ｋｌ</t>
  </si>
  <si>
    <t>揮発油</t>
  </si>
  <si>
    <t>ナフサ</t>
  </si>
  <si>
    <t>灯油</t>
  </si>
  <si>
    <t>軽油</t>
  </si>
  <si>
    <t>Ａ重油</t>
  </si>
  <si>
    <t>Ｂ・Ｃ重油</t>
  </si>
  <si>
    <t>石油アスファルト</t>
  </si>
  <si>
    <t>ｔ</t>
  </si>
  <si>
    <t>石油コークス</t>
  </si>
  <si>
    <t>石油ガス</t>
  </si>
  <si>
    <r>
      <t>千ｍ</t>
    </r>
    <r>
      <rPr>
        <vertAlign val="superscript"/>
        <sz val="9"/>
        <rFont val="ＭＳ 明朝"/>
        <family val="1"/>
        <charset val="128"/>
      </rPr>
      <t>３</t>
    </r>
  </si>
  <si>
    <t>可燃性天然ガス</t>
  </si>
  <si>
    <t>石炭</t>
  </si>
  <si>
    <t>石炭コークス</t>
  </si>
  <si>
    <t>コールタール</t>
  </si>
  <si>
    <t>コークス炉ガス</t>
  </si>
  <si>
    <t>高炉ガス</t>
  </si>
  <si>
    <t>転炉ガス</t>
  </si>
  <si>
    <t>都市ガス</t>
  </si>
  <si>
    <t>（　　　　）</t>
  </si>
  <si>
    <t>産業用蒸気</t>
  </si>
  <si>
    <t>産業用以外の蒸気</t>
  </si>
  <si>
    <t>温水</t>
  </si>
  <si>
    <t>冷水</t>
  </si>
  <si>
    <t>電　気</t>
  </si>
  <si>
    <t>エネルギーの使用の状況</t>
    <phoneticPr fontId="2"/>
  </si>
  <si>
    <t>GＪ/ｋｌ</t>
  </si>
  <si>
    <t>GＪ/ｔ</t>
  </si>
  <si>
    <t>GＪ/GＪ</t>
  </si>
  <si>
    <t>石油系炭化
水素ガス</t>
    <phoneticPr fontId="2"/>
  </si>
  <si>
    <t>　　(1)　エネルギーの種類別使用量</t>
    <rPh sb="12" eb="15">
      <t>シュルイベツ</t>
    </rPh>
    <rPh sb="17" eb="18">
      <t>リョウ</t>
    </rPh>
    <phoneticPr fontId="2"/>
  </si>
  <si>
    <t>熱量GJ</t>
  </si>
  <si>
    <t>原油のうちコンデンセート（NGL）</t>
  </si>
  <si>
    <t>ＧJ</t>
  </si>
  <si>
    <t>千kWh</t>
  </si>
  <si>
    <t>　　(2)　エネルギーの使用の効率</t>
    <phoneticPr fontId="2"/>
  </si>
  <si>
    <t>設備の名称</t>
    <rPh sb="3" eb="5">
      <t>メイショウ</t>
    </rPh>
    <phoneticPr fontId="2"/>
  </si>
  <si>
    <t>稼働状況</t>
    <rPh sb="2" eb="4">
      <t>ジョウキョウ</t>
    </rPh>
    <phoneticPr fontId="2"/>
  </si>
  <si>
    <t>その他
の燃料</t>
    <phoneticPr fontId="2"/>
  </si>
  <si>
    <t>生産数量又は延べ床面積その他のエネルギーの</t>
    <phoneticPr fontId="2"/>
  </si>
  <si>
    <t>新設，改造
又は撤去の状況</t>
    <rPh sb="0" eb="2">
      <t>シンセツ</t>
    </rPh>
    <rPh sb="3" eb="5">
      <t>カイゾウ</t>
    </rPh>
    <rPh sb="6" eb="7">
      <t>マタ</t>
    </rPh>
    <rPh sb="8" eb="10">
      <t>テッキョ</t>
    </rPh>
    <rPh sb="11" eb="13">
      <t>ジョウキョウ</t>
    </rPh>
    <phoneticPr fontId="2"/>
  </si>
  <si>
    <t>エネルギーの使用に伴って発生する二酸化炭素の排出量</t>
    <rPh sb="6" eb="8">
      <t>シヨウ</t>
    </rPh>
    <rPh sb="9" eb="10">
      <t>トモナ</t>
    </rPh>
    <rPh sb="12" eb="14">
      <t>ハッセイ</t>
    </rPh>
    <rPh sb="16" eb="19">
      <t>ニサンカ</t>
    </rPh>
    <rPh sb="19" eb="21">
      <t>タンソ</t>
    </rPh>
    <rPh sb="22" eb="25">
      <t>ハイシュツリョウ</t>
    </rPh>
    <phoneticPr fontId="2"/>
  </si>
  <si>
    <t>t-CO2</t>
    <phoneticPr fontId="2"/>
  </si>
  <si>
    <t>tCO2/千kWh</t>
    <rPh sb="5" eb="6">
      <t>セン</t>
    </rPh>
    <phoneticPr fontId="2"/>
  </si>
  <si>
    <t>使用量</t>
    <phoneticPr fontId="2"/>
  </si>
  <si>
    <t>tC/GJ</t>
    <phoneticPr fontId="2"/>
  </si>
  <si>
    <t>tCO2/GJ</t>
    <phoneticPr fontId="2"/>
  </si>
  <si>
    <t>事業場の主要製品(販売品等)
及び年間出荷額(販売額等)</t>
    <phoneticPr fontId="2"/>
  </si>
  <si>
    <t>建築物の棟数　</t>
    <phoneticPr fontId="2"/>
  </si>
  <si>
    <t>エネルギーの種類</t>
    <phoneticPr fontId="2"/>
  </si>
  <si>
    <t>千円</t>
    <rPh sb="0" eb="2">
      <t>センエン</t>
    </rPh>
    <phoneticPr fontId="2"/>
  </si>
  <si>
    <t>別紙</t>
    <rPh sb="0" eb="2">
      <t>ベッシ</t>
    </rPh>
    <phoneticPr fontId="2"/>
  </si>
  <si>
    <t>　第１表 エネルギーの使用の状況</t>
    <rPh sb="14" eb="16">
      <t>ジョウキョウ</t>
    </rPh>
    <phoneticPr fontId="2"/>
  </si>
  <si>
    <t>　</t>
    <phoneticPr fontId="2"/>
  </si>
  <si>
    <t>　第4表　エネルギーの使用に伴って発生する二酸化炭素の排出量</t>
    <rPh sb="1" eb="2">
      <t>ダイ</t>
    </rPh>
    <rPh sb="11" eb="13">
      <t>シヨウ</t>
    </rPh>
    <rPh sb="14" eb="15">
      <t>トモナ</t>
    </rPh>
    <rPh sb="17" eb="19">
      <t>ハッセイ</t>
    </rPh>
    <rPh sb="21" eb="24">
      <t>ニサンカ</t>
    </rPh>
    <rPh sb="24" eb="26">
      <t>タンソ</t>
    </rPh>
    <rPh sb="27" eb="30">
      <t>ハイシュツリョウ</t>
    </rPh>
    <phoneticPr fontId="2"/>
  </si>
  <si>
    <t>　第2表　エネルギー使用主要設備の状況</t>
    <phoneticPr fontId="2"/>
  </si>
  <si>
    <t>　第3表　省エネルギーの推進に関し講じた措置の概要</t>
    <phoneticPr fontId="2"/>
  </si>
  <si>
    <t>　　(1)　エネルギーの使用に伴って発生する二酸化炭素の排出量</t>
    <rPh sb="12" eb="14">
      <t>シヨウ</t>
    </rPh>
    <rPh sb="15" eb="16">
      <t>トモナ</t>
    </rPh>
    <rPh sb="18" eb="20">
      <t>ハッセイ</t>
    </rPh>
    <rPh sb="22" eb="25">
      <t>ニサンカ</t>
    </rPh>
    <rPh sb="25" eb="27">
      <t>タンソ</t>
    </rPh>
    <rPh sb="28" eb="31">
      <t>ハイシュツリョウ</t>
    </rPh>
    <phoneticPr fontId="2"/>
  </si>
  <si>
    <t>　　(2)　電気事業の用に供する発電所又は熱供給事業の用に供する熱供給施設が設置されてい</t>
    <phoneticPr fontId="2"/>
  </si>
  <si>
    <t>　　　　る工場において燃料の使用に伴って発生する二酸化炭素の排出量</t>
    <rPh sb="5" eb="7">
      <t>コウジョウ</t>
    </rPh>
    <rPh sb="11" eb="13">
      <t>ネンリョウ</t>
    </rPh>
    <rPh sb="14" eb="16">
      <t>シヨウ</t>
    </rPh>
    <rPh sb="17" eb="18">
      <t>トモナ</t>
    </rPh>
    <rPh sb="20" eb="22">
      <t>ハッセイ</t>
    </rPh>
    <rPh sb="24" eb="27">
      <t>ニサンカ</t>
    </rPh>
    <rPh sb="27" eb="29">
      <t>タンソ</t>
    </rPh>
    <rPh sb="30" eb="33">
      <t>ハイシュツリョウ</t>
    </rPh>
    <phoneticPr fontId="2"/>
  </si>
  <si>
    <t>　　(3)　地球温暖化対策の推進に関する法律施行令（平成11年政令第143号）第3条に規定する</t>
    <rPh sb="6" eb="8">
      <t>チキュウ</t>
    </rPh>
    <rPh sb="8" eb="11">
      <t>オンダンカ</t>
    </rPh>
    <rPh sb="11" eb="13">
      <t>タイサク</t>
    </rPh>
    <rPh sb="14" eb="16">
      <t>スイシン</t>
    </rPh>
    <rPh sb="17" eb="18">
      <t>カン</t>
    </rPh>
    <rPh sb="20" eb="22">
      <t>ホウリツ</t>
    </rPh>
    <phoneticPr fontId="2"/>
  </si>
  <si>
    <t>　　　　方法及び係数と異なる方法又は係数</t>
    <rPh sb="14" eb="16">
      <t>ホウホウ</t>
    </rPh>
    <rPh sb="16" eb="17">
      <t>マタ</t>
    </rPh>
    <rPh sb="18" eb="20">
      <t>ケイスウ</t>
    </rPh>
    <phoneticPr fontId="2"/>
  </si>
  <si>
    <t>エネルギー使用主要設備の状況</t>
    <phoneticPr fontId="2"/>
  </si>
  <si>
    <t>※この色の欄のみ入力してください</t>
    <rPh sb="3" eb="4">
      <t>イロ</t>
    </rPh>
    <rPh sb="5" eb="6">
      <t>ラン</t>
    </rPh>
    <rPh sb="8" eb="10">
      <t>ニュウリョク</t>
    </rPh>
    <phoneticPr fontId="2"/>
  </si>
  <si>
    <t>報告者　住所　</t>
    <phoneticPr fontId="2"/>
  </si>
  <si>
    <t>氏名　</t>
    <phoneticPr fontId="2"/>
  </si>
  <si>
    <t>原油換算kl)</t>
    <phoneticPr fontId="2"/>
  </si>
  <si>
    <t>(化石燃料の使用量：</t>
    <phoneticPr fontId="2"/>
  </si>
  <si>
    <t>(電気の使用量：　</t>
    <phoneticPr fontId="2"/>
  </si>
  <si>
    <t>万kWh)</t>
    <phoneticPr fontId="2"/>
  </si>
  <si>
    <t>1　条例第13条第1項第1号</t>
    <phoneticPr fontId="2"/>
  </si>
  <si>
    <t>　　茨城県知事　　　　　　　殿</t>
    <phoneticPr fontId="2"/>
  </si>
  <si>
    <t>年　月　日</t>
    <rPh sb="0" eb="1">
      <t>ネン</t>
    </rPh>
    <rPh sb="2" eb="3">
      <t>ガツ</t>
    </rPh>
    <rPh sb="4" eb="5">
      <t>ニチ</t>
    </rPh>
    <phoneticPr fontId="2"/>
  </si>
  <si>
    <t>販売した
副生エネルギーの量</t>
    <phoneticPr fontId="2"/>
  </si>
  <si>
    <t>購入した
未利用熱の量</t>
    <rPh sb="0" eb="2">
      <t>コウニュウ</t>
    </rPh>
    <rPh sb="5" eb="8">
      <t>ミリヨウ</t>
    </rPh>
    <rPh sb="8" eb="9">
      <t>ネツ</t>
    </rPh>
    <rPh sb="10" eb="11">
      <t>リョウ</t>
    </rPh>
    <phoneticPr fontId="2"/>
  </si>
  <si>
    <t>熱</t>
    <rPh sb="0" eb="1">
      <t>ネツ</t>
    </rPh>
    <phoneticPr fontId="2"/>
  </si>
  <si>
    <t>ジェット燃料油</t>
    <rPh sb="4" eb="7">
      <t>ネンリョウユ</t>
    </rPh>
    <phoneticPr fontId="2"/>
  </si>
  <si>
    <t>化　　石　　燃　　料</t>
    <rPh sb="0" eb="1">
      <t>カ</t>
    </rPh>
    <rPh sb="3" eb="4">
      <t>イシ</t>
    </rPh>
    <phoneticPr fontId="2"/>
  </si>
  <si>
    <t>他者から購入した熱</t>
    <rPh sb="0" eb="2">
      <t>タシャ</t>
    </rPh>
    <rPh sb="4" eb="6">
      <t>コウニュウ</t>
    </rPh>
    <rPh sb="8" eb="9">
      <t>ネツ</t>
    </rPh>
    <phoneticPr fontId="2"/>
  </si>
  <si>
    <t>産業用以外
の蒸気</t>
    <phoneticPr fontId="2"/>
  </si>
  <si>
    <t>産業用蒸気</t>
    <phoneticPr fontId="2"/>
  </si>
  <si>
    <t>その他（　　　　　　　）</t>
    <rPh sb="2" eb="3">
      <t>タ</t>
    </rPh>
    <phoneticPr fontId="2"/>
  </si>
  <si>
    <t>前年度</t>
    <rPh sb="0" eb="1">
      <t>マエ</t>
    </rPh>
    <phoneticPr fontId="2"/>
  </si>
  <si>
    <t>今年度</t>
    <rPh sb="0" eb="1">
      <t>コン</t>
    </rPh>
    <phoneticPr fontId="2"/>
  </si>
  <si>
    <t>ⓐ</t>
  </si>
  <si>
    <t>ⓑ</t>
  </si>
  <si>
    <t>今年度 ⓓ</t>
    <rPh sb="0" eb="1">
      <t>コン</t>
    </rPh>
    <phoneticPr fontId="2"/>
  </si>
  <si>
    <t>：</t>
    <phoneticPr fontId="2"/>
  </si>
  <si>
    <t>）</t>
    <phoneticPr fontId="2"/>
  </si>
  <si>
    <t xml:space="preserve"> 省エネ法の
換算係数</t>
    <rPh sb="1" eb="2">
      <t>ショウ</t>
    </rPh>
    <rPh sb="4" eb="5">
      <t>ホウ</t>
    </rPh>
    <phoneticPr fontId="2"/>
  </si>
  <si>
    <r>
      <t>千ｍ</t>
    </r>
    <r>
      <rPr>
        <vertAlign val="superscript"/>
        <sz val="9"/>
        <rFont val="ＭＳ 明朝"/>
        <family val="1"/>
        <charset val="128"/>
      </rPr>
      <t>３</t>
    </r>
    <phoneticPr fontId="2"/>
  </si>
  <si>
    <r>
      <t>GＪ/千ｍ</t>
    </r>
    <r>
      <rPr>
        <vertAlign val="superscript"/>
        <sz val="9"/>
        <rFont val="ＭＳ 明朝"/>
        <family val="1"/>
        <charset val="128"/>
      </rPr>
      <t>３</t>
    </r>
    <phoneticPr fontId="2"/>
  </si>
  <si>
    <t>千kWh</t>
    <phoneticPr fontId="2"/>
  </si>
  <si>
    <t>GJ/千kWh</t>
    <phoneticPr fontId="2"/>
  </si>
  <si>
    <t>対前年度比(％)</t>
    <phoneticPr fontId="2"/>
  </si>
  <si>
    <t>　　(3)　エネルギーの使用に係る原単位が前年度に比べ改善できなかった場合の理由（前年度比 100％以上）</t>
    <rPh sb="38" eb="40">
      <t>リユウ</t>
    </rPh>
    <rPh sb="41" eb="45">
      <t>ゼンネンドヒ</t>
    </rPh>
    <rPh sb="50" eb="52">
      <t>イジョウ</t>
    </rPh>
    <phoneticPr fontId="2"/>
  </si>
  <si>
    <t>燃料の燃焼の合理化
に関し講じた措置</t>
    <phoneticPr fontId="2"/>
  </si>
  <si>
    <t>加熱及び冷却並びに
伝熱の合理化（熱利用設備）
に関し講じた措置</t>
    <phoneticPr fontId="2"/>
  </si>
  <si>
    <t>廃熱の回収及び利用
に関し講じた措置</t>
    <phoneticPr fontId="2"/>
  </si>
  <si>
    <t>熱の動力等への変換の合理化
（発電専用設備及びコージェネレーション設備）
に関し講じた措置</t>
    <phoneticPr fontId="2"/>
  </si>
  <si>
    <t>放射，伝導，抵抗等によるエネルギーの損失の防止（熱利用設備並びに受変電設備及び配電設備）
に関し講じた措置</t>
    <phoneticPr fontId="2"/>
  </si>
  <si>
    <t>電気の動力，熱等への変換の合理化（電気使用設備）
に関し講じた措置</t>
    <phoneticPr fontId="2"/>
  </si>
  <si>
    <t>投入した燃料
・熱でカウント</t>
    <rPh sb="0" eb="2">
      <t>トウニュウ</t>
    </rPh>
    <rPh sb="4" eb="6">
      <t>ネンリョウ</t>
    </rPh>
    <rPh sb="8" eb="9">
      <t>ネツ</t>
    </rPh>
    <phoneticPr fontId="2"/>
  </si>
  <si>
    <t xml:space="preserve">                               省エネルギー推進業務状況報告書</t>
    <phoneticPr fontId="2"/>
  </si>
  <si>
    <t>tCO2/千㎥</t>
    <rPh sb="5" eb="6">
      <t>セン</t>
    </rPh>
    <phoneticPr fontId="2"/>
  </si>
  <si>
    <t>主燃料（　　　　　　）</t>
    <rPh sb="0" eb="1">
      <t>シュ</t>
    </rPh>
    <rPh sb="1" eb="3">
      <t>ネンリョウ</t>
    </rPh>
    <phoneticPr fontId="2"/>
  </si>
  <si>
    <t>kl/GJ</t>
    <phoneticPr fontId="2"/>
  </si>
  <si>
    <t>(　   　年度分)</t>
    <phoneticPr fontId="2"/>
  </si>
  <si>
    <t>千kWh／GJ</t>
    <phoneticPr fontId="2"/>
  </si>
  <si>
    <t>ⓐ-（ⓑ＋ⓒ）</t>
    <phoneticPr fontId="2"/>
  </si>
  <si>
    <t>ⓒ</t>
  </si>
  <si>
    <t>エネルギー使用量(原油換算kl)(ⓐ－(ⓑ＋ⓒ))</t>
    <phoneticPr fontId="2"/>
  </si>
  <si>
    <t>備考　1　「その他の燃料」の「都市ガス」の欄の下の欄には、製油所ガス等の燃料等の種類を(　)内
　　　　に記入し，その使用量を記入すること。複数の種類を記入するときは，新たに欄を設けて記入
　　　　すること。</t>
    <phoneticPr fontId="2"/>
  </si>
  <si>
    <t>　　　2　「産業用蒸気」の欄には、熱供給事業者以外から受け入れている蒸気の量を記入すること。</t>
    <phoneticPr fontId="2"/>
  </si>
  <si>
    <t>　　　4　「販売した副生エネルギーの量」の欄には、エネルギーの種類ごとに販売されたエネルギーの
　　　　量を記入すること。</t>
    <phoneticPr fontId="2"/>
  </si>
  <si>
    <t>　　　5　「生産数量又は延べ床面積その他のエネルギーの使用量と密接な関係を有する値」の欄に
　　　　は、生産数量又は延べ床面積その他のエネルギーの使用量と密接な関係を有する値を記入
　　　　し、その単位を(　)内に記入すること。この場合において、記入する値は、当該事業場におけ
　　　　る主な製品を生産するために要する燃料等の量を基準として製品ごとに換算した値を合計した
　　　　値とすることもできる。
　　　　　なお、記入する値は、前年度以前の報告の際に記入した値と同一の方法による値を記入す
　　　　ること。</t>
    <phoneticPr fontId="2"/>
  </si>
  <si>
    <t>省エネルギー特定事業場の
該当要件</t>
    <phoneticPr fontId="2"/>
  </si>
  <si>
    <t>省エネルギーの推進に関する
計画の策定状況及びその概要</t>
    <phoneticPr fontId="2"/>
  </si>
  <si>
    <t>省エネルギーの推進に関する
管理体制の整備等の状況</t>
    <rPh sb="0" eb="1">
      <t>ショウ</t>
    </rPh>
    <rPh sb="7" eb="9">
      <t>スイシン</t>
    </rPh>
    <rPh sb="10" eb="11">
      <t>カン</t>
    </rPh>
    <rPh sb="14" eb="16">
      <t>カンリ</t>
    </rPh>
    <rPh sb="16" eb="18">
      <t>タイセイ</t>
    </rPh>
    <rPh sb="19" eb="21">
      <t>セイビ</t>
    </rPh>
    <rPh sb="21" eb="22">
      <t>トウ</t>
    </rPh>
    <rPh sb="23" eb="25">
      <t>ジョウキョウ</t>
    </rPh>
    <phoneticPr fontId="2"/>
  </si>
  <si>
    <t>省エネルギーの推進に関し
講じた措置の概要</t>
    <phoneticPr fontId="2"/>
  </si>
  <si>
    <t>エネルギーの使用に伴って
発生する二酸化炭素の排出量</t>
    <rPh sb="6" eb="8">
      <t>シヨウ</t>
    </rPh>
    <rPh sb="9" eb="10">
      <t>トモナ</t>
    </rPh>
    <rPh sb="13" eb="15">
      <t>ハッセイ</t>
    </rPh>
    <rPh sb="17" eb="20">
      <t>ニサンカ</t>
    </rPh>
    <rPh sb="20" eb="22">
      <t>タンソ</t>
    </rPh>
    <rPh sb="23" eb="26">
      <t>ハイシュツリョウ</t>
    </rPh>
    <phoneticPr fontId="2"/>
  </si>
  <si>
    <t xml:space="preserve">
(電話)</t>
    <phoneticPr fontId="2"/>
  </si>
  <si>
    <t>　別紙第1表</t>
    <phoneticPr fontId="2"/>
  </si>
  <si>
    <t>　別紙第2表</t>
    <phoneticPr fontId="2"/>
  </si>
  <si>
    <t>　別紙第3表</t>
    <phoneticPr fontId="2"/>
  </si>
  <si>
    <t>　別紙第4表</t>
    <phoneticPr fontId="2"/>
  </si>
  <si>
    <t>輸入原料炭</t>
    <phoneticPr fontId="2"/>
  </si>
  <si>
    <t>コークス用原料炭</t>
    <phoneticPr fontId="2"/>
  </si>
  <si>
    <t>吹込用原料炭</t>
    <phoneticPr fontId="2"/>
  </si>
  <si>
    <t>輸入一般炭</t>
    <phoneticPr fontId="2"/>
  </si>
  <si>
    <t>国産一般炭</t>
    <phoneticPr fontId="2"/>
  </si>
  <si>
    <t>輸入無煙炭</t>
    <rPh sb="0" eb="2">
      <t>ユニュウ</t>
    </rPh>
    <phoneticPr fontId="2"/>
  </si>
  <si>
    <t>発電用高炉ガス</t>
    <rPh sb="0" eb="3">
      <t>ハツデンヨウ</t>
    </rPh>
    <phoneticPr fontId="2"/>
  </si>
  <si>
    <t>小計（化石燃料）㋐</t>
    <rPh sb="0" eb="2">
      <t>ショウケイ</t>
    </rPh>
    <rPh sb="3" eb="5">
      <t>カセキ</t>
    </rPh>
    <rPh sb="5" eb="7">
      <t>ネンリョウ</t>
    </rPh>
    <phoneticPr fontId="2"/>
  </si>
  <si>
    <t>小計（熱）㋑</t>
    <rPh sb="0" eb="2">
      <t>ショウケイ</t>
    </rPh>
    <rPh sb="3" eb="4">
      <t>ネツ</t>
    </rPh>
    <phoneticPr fontId="2"/>
  </si>
  <si>
    <t xml:space="preserve">合計 </t>
    <rPh sb="0" eb="1">
      <t>ゴウ</t>
    </rPh>
    <phoneticPr fontId="2"/>
  </si>
  <si>
    <t>化石燃料等（㋐＋㋑）㋒</t>
    <rPh sb="0" eb="2">
      <t>カセキ</t>
    </rPh>
    <rPh sb="2" eb="5">
      <t>ネンリョウトウ</t>
    </rPh>
    <phoneticPr fontId="2"/>
  </si>
  <si>
    <t>化石燃料等の使用量（㋐＋㋑）（原油換算kl）㋓</t>
    <rPh sb="0" eb="2">
      <t>カセキ</t>
    </rPh>
    <rPh sb="2" eb="5">
      <t>ネンリョウトウ</t>
    </rPh>
    <rPh sb="6" eb="9">
      <t>シヨウリョウ</t>
    </rPh>
    <phoneticPr fontId="2"/>
  </si>
  <si>
    <t>設備の概要</t>
    <rPh sb="0" eb="2">
      <t>セツビ</t>
    </rPh>
    <rPh sb="3" eb="5">
      <t>ガイヨウ</t>
    </rPh>
    <phoneticPr fontId="2"/>
  </si>
  <si>
    <t>　　　2　「省エネルギー特定事業場の該当要件」の欄は、該当する番号を○で囲み、1に該当する場合は前年の4月
　　　　1日から1年間の化石燃料の使用量を、2に該当する場合は前年の4月1日から1年間の電気の使用量を記入す
　　　　ること。</t>
  </si>
  <si>
    <t>　　　3　「省エネルギーの推進に関する計画の策定状況及びその概要」の欄には、計画策定の有無、計画の名称、
　　　　計画の期間、計画の目標、主な措置等を記入すること。また、当該計画を別添資料として添付すること。</t>
  </si>
  <si>
    <t>　　　4 　「省エネルギーの推進に関する管理体制の整備等の状況」の欄には、事業場の省エネルギーを推進する
　　　　ための管理組織の名称、業務分担、エネルギーの管理に関する有資格者等を記入すること。</t>
  </si>
  <si>
    <t>備考　1　「※整理番号」の欄には、記入しないこと。</t>
  </si>
  <si>
    <t>備考　1　管理標準（工場等におけるエネルギーの使用の合理化に関する事業者の判断の基準（平成21年経済
　　　　産業省告示第66号）で設定することとされている管理標準をいう。以下同じ。）の設定状況、管理
　　　　標準で定める計測、記録、保守、点検に関する遵守状況、新設にあたっての措置の状況について記
　　　　入すること。
　　　2　エネルギー消費原単位を改善するために実施した措置がある場合、その状況を記入すること。</t>
    <rPh sb="10" eb="12">
      <t>コウジョウ</t>
    </rPh>
    <rPh sb="12" eb="13">
      <t>トウ</t>
    </rPh>
    <rPh sb="171" eb="173">
      <t>ショウヒ</t>
    </rPh>
    <rPh sb="173" eb="176">
      <t>ゲンタンイ</t>
    </rPh>
    <rPh sb="177" eb="179">
      <t>カイゼン</t>
    </rPh>
    <rPh sb="184" eb="186">
      <t>ジッシ</t>
    </rPh>
    <rPh sb="188" eb="190">
      <t>ソチ</t>
    </rPh>
    <rPh sb="193" eb="195">
      <t>バアイ</t>
    </rPh>
    <rPh sb="198" eb="200">
      <t>ジョウキョウ</t>
    </rPh>
    <rPh sb="201" eb="203">
      <t>キニュウ</t>
    </rPh>
    <phoneticPr fontId="2"/>
  </si>
  <si>
    <t>その他可燃性
天然ガス</t>
    <phoneticPr fontId="2"/>
  </si>
  <si>
    <t>液化天然ガス
（ＬＮＧ）</t>
    <phoneticPr fontId="2"/>
  </si>
  <si>
    <t>液化石油ガス
(ＬＰＧ)</t>
    <phoneticPr fontId="2"/>
  </si>
  <si>
    <t>買電</t>
    <rPh sb="0" eb="2">
      <t>バイデン</t>
    </rPh>
    <phoneticPr fontId="2"/>
  </si>
  <si>
    <t>電気事業者</t>
    <rPh sb="0" eb="2">
      <t>デンキ</t>
    </rPh>
    <rPh sb="2" eb="5">
      <t>ジギョウシャ</t>
    </rPh>
    <phoneticPr fontId="2"/>
  </si>
  <si>
    <t>合計 GJ　（㋒+㋔）</t>
    <rPh sb="0" eb="1">
      <t>ゴウ</t>
    </rPh>
    <phoneticPr fontId="2"/>
  </si>
  <si>
    <t xml:space="preserve"> エネルギー使用量（原油換算　kl） </t>
    <phoneticPr fontId="2"/>
  </si>
  <si>
    <r>
      <t>使用量と密接な関係を有する値（</t>
    </r>
    <r>
      <rPr>
        <sz val="9"/>
        <rFont val="ＭＳ 明朝"/>
        <family val="1"/>
        <charset val="128"/>
      </rPr>
      <t>名称：単位</t>
    </r>
    <rPh sb="10" eb="11">
      <t>ユウ</t>
    </rPh>
    <rPh sb="15" eb="17">
      <t>メイショウ</t>
    </rPh>
    <rPh sb="18" eb="20">
      <t>タンイ</t>
    </rPh>
    <phoneticPr fontId="2"/>
  </si>
  <si>
    <t>エネルギー消費原単位＝</t>
    <rPh sb="5" eb="7">
      <t>ショウヒ</t>
    </rPh>
    <phoneticPr fontId="2"/>
  </si>
  <si>
    <t>生産数量又は延べ床面積その他のエネルギーの使用量と密接な関係を有する値(ⓓ)</t>
    <phoneticPr fontId="2"/>
  </si>
  <si>
    <t>合計</t>
    <rPh sb="0" eb="2">
      <t>ゴウケイ</t>
    </rPh>
    <phoneticPr fontId="2"/>
  </si>
  <si>
    <t>電気の使用量 ㋔</t>
    <rPh sb="0" eb="2">
      <t>デンキ</t>
    </rPh>
    <rPh sb="3" eb="6">
      <t>シヨウリョウ</t>
    </rPh>
    <phoneticPr fontId="2"/>
  </si>
  <si>
    <t>上記以外
(他事業所からの供給等)</t>
    <rPh sb="0" eb="2">
      <t>ジョウキ</t>
    </rPh>
    <rPh sb="2" eb="4">
      <t>イガイ</t>
    </rPh>
    <rPh sb="9" eb="10">
      <t>ショ</t>
    </rPh>
    <rPh sb="15" eb="16">
      <t>トウ</t>
    </rPh>
    <phoneticPr fontId="2"/>
  </si>
  <si>
    <t>※この色の欄のみ入力してください（第2表～第4表も同じ）</t>
    <rPh sb="3" eb="4">
      <t>イロ</t>
    </rPh>
    <rPh sb="5" eb="6">
      <t>ラン</t>
    </rPh>
    <rPh sb="8" eb="10">
      <t>ニュウリョク</t>
    </rPh>
    <rPh sb="17" eb="18">
      <t>ダイ</t>
    </rPh>
    <rPh sb="19" eb="20">
      <t>ヒョウ</t>
    </rPh>
    <rPh sb="21" eb="22">
      <t>ダイ</t>
    </rPh>
    <rPh sb="23" eb="24">
      <t>ヒョウ</t>
    </rPh>
    <rPh sb="25" eb="26">
      <t>オナ</t>
    </rPh>
    <phoneticPr fontId="2"/>
  </si>
  <si>
    <r>
      <t>ＣＯ</t>
    </r>
    <r>
      <rPr>
        <vertAlign val="subscript"/>
        <sz val="12"/>
        <rFont val="ＭＳ Ｐゴシック"/>
        <family val="3"/>
        <charset val="128"/>
      </rPr>
      <t>２</t>
    </r>
    <r>
      <rPr>
        <sz val="12"/>
        <rFont val="ＭＳ Ｐゴシック"/>
        <family val="3"/>
        <charset val="128"/>
      </rPr>
      <t>排出量</t>
    </r>
    <rPh sb="3" eb="5">
      <t>ハイシュツ</t>
    </rPh>
    <rPh sb="5" eb="6">
      <t>リョウ</t>
    </rPh>
    <phoneticPr fontId="2"/>
  </si>
  <si>
    <t>使用分</t>
    <rPh sb="2" eb="3">
      <t>ブン</t>
    </rPh>
    <phoneticPr fontId="2"/>
  </si>
  <si>
    <t>販売分</t>
    <rPh sb="0" eb="2">
      <t>ハンバイ</t>
    </rPh>
    <rPh sb="2" eb="3">
      <t>ブン</t>
    </rPh>
    <phoneticPr fontId="2"/>
  </si>
  <si>
    <t>CO2:ｴﾈﾙｷﾞｰ使用分－ｴﾈﾙｷﾞｰ販売分</t>
    <rPh sb="10" eb="12">
      <t>シヨウ</t>
    </rPh>
    <rPh sb="12" eb="13">
      <t>ブン</t>
    </rPh>
    <rPh sb="20" eb="22">
      <t>ハンバイ</t>
    </rPh>
    <rPh sb="22" eb="23">
      <t>ブン</t>
    </rPh>
    <phoneticPr fontId="2"/>
  </si>
  <si>
    <t>　　　5　別紙第1表から別紙第4表までについては、エネルギーの使用の合理化及び非化石エネルギーへの転換等に
　　　　関する法律施行規則（昭和54年通商産業省令第74号）様式第９　指定－第1表から指定－第10表までの写し
　　　　をもって代えることができる。</t>
    <rPh sb="37" eb="38">
      <t>オヨ</t>
    </rPh>
    <rPh sb="39" eb="42">
      <t>ヒカセキ</t>
    </rPh>
    <rPh sb="49" eb="52">
      <t>テンカントウ</t>
    </rPh>
    <phoneticPr fontId="2"/>
  </si>
  <si>
    <r>
      <t xml:space="preserve">自家発電
</t>
    </r>
    <r>
      <rPr>
        <sz val="7"/>
        <rFont val="ＭＳ 明朝"/>
        <family val="1"/>
        <charset val="128"/>
      </rPr>
      <t>(化石燃料等)</t>
    </r>
    <rPh sb="0" eb="2">
      <t>ジカ</t>
    </rPh>
    <rPh sb="2" eb="4">
      <t>ハツデン</t>
    </rPh>
    <rPh sb="6" eb="8">
      <t>カセキ</t>
    </rPh>
    <rPh sb="8" eb="10">
      <t>ネンリョウ</t>
    </rPh>
    <rPh sb="10" eb="11">
      <t>トウ</t>
    </rPh>
    <phoneticPr fontId="2"/>
  </si>
  <si>
    <r>
      <t>温対法の</t>
    </r>
    <r>
      <rPr>
        <sz val="11"/>
        <rFont val="ＭＳ Ｐゴシック"/>
        <family val="3"/>
        <charset val="128"/>
      </rPr>
      <t>排出係数</t>
    </r>
    <rPh sb="0" eb="3">
      <t>オンタイホウ</t>
    </rPh>
    <rPh sb="4" eb="6">
      <t>ハイシュツ</t>
    </rPh>
    <rPh sb="6" eb="8">
      <t>ケイスウ</t>
    </rPh>
    <phoneticPr fontId="2"/>
  </si>
  <si>
    <t>　　　3　「原油換算ｋｌ」は、エネルギーの使用の合理化及び非化石エネルギーへの転換等に関する
　　　　法律施行規則第4条の方法により換算した値を記入すること。</t>
    <rPh sb="67" eb="68">
      <t>サン</t>
    </rPh>
    <phoneticPr fontId="2"/>
  </si>
  <si>
    <t>　備考　1　ボイラー、各種炉、コンプレッサー、乾燥機、冷凍機、空調機、電動設備等主な
　　　　　エネルギー使用設備を記入すること。
　　　　2　「設備の概要」の欄は、型式，能力（エネルギー使用量，生産能力等）等を
　　　　　記入すること。</t>
    <rPh sb="39" eb="40">
      <t>トウ</t>
    </rPh>
    <rPh sb="73" eb="75">
      <t>セツビ</t>
    </rPh>
    <rPh sb="76" eb="78">
      <t>ガイヨウ</t>
    </rPh>
    <rPh sb="80" eb="81">
      <t>ラン</t>
    </rPh>
    <rPh sb="112" eb="114">
      <t>キニュウ</t>
    </rPh>
    <phoneticPr fontId="2"/>
  </si>
  <si>
    <t>　　備考 1　エネルギーの使用に伴って発生する二酸化炭素の排出量は，原則として，地球温暖化
　　　　　対策の推進に関する法律施行令第3条に規定する方法及び係数により算定すること。
　　　　 2　(1)の欄には，次に掲げる量(他人への電気又は熱の供給に係るものを除く。)の合計
　　　　　量を記入すること。
　　　　　　(1) 燃料の使用に伴って発生する二酸化炭素の量
　　　　　　(2) 電気の使用に伴って発生する二酸化炭素の量
　　　　　　(3) 熱の使用に伴って発生する二酸化炭素の量
　　　　 3　(2)の欄には，当該特定事業場が主な事業として行う電気事業の用に供する発電所又
　　　　　は、主な事業として行う熱供給事業の用に供する熱供給施設が設置されている工場で
　　　　　ある場合に，備考第2項(1)に掲げる量を記入すること。
　　　　 4　(3)の欄には，地球温暖化対策の推進に関する法律施行令第3条に規定する方法及び係
　　　　　数と異なる方法又は係数を用いて算定した場合に，当該方法又は係数を記入すること。　</t>
    <rPh sb="349" eb="350">
      <t>ダイ</t>
    </rPh>
    <rPh sb="351" eb="352">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</si>
</sst>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00"/>
    <numFmt numFmtId="177" formatCode="0.0_ "/>
    <numFmt numFmtId="178" formatCode="0.000"/>
    <numFmt numFmtId="179" formatCode="0.0000_ "/>
    <numFmt numFmtId="180" formatCode="0_ "/>
    <numFmt numFmtId="181" formatCode="#,##0.#############"/>
    <numFmt numFmtId="182" formatCode="#,##0_);[Red]\(#,##0\)"/>
    <numFmt numFmtId="183" formatCode="0.####"/>
    <numFmt numFmtId="184" formatCode="0.0"/>
    <numFmt numFmtId="185" formatCode="0.0%"/>
    <numFmt numFmtId="186" formatCode="#,##0_ ;[Red]\-#,##0\ "/>
    <numFmt numFmtId="187" formatCode="0.00_ ;[Red]\-0.00\ "/>
    <numFmt numFmtId="188" formatCode="#,###;[Red]\-#,###"/>
    <numFmt numFmtId="189" formatCode="#,##0_ "/>
  </numFmts>
  <fonts count="34">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5"/>
      <name val="ＭＳ 明朝"/>
      <family val="1"/>
      <charset val="128"/>
    </font>
    <font>
      <sz val="8"/>
      <name val="ＭＳ 明朝"/>
      <family val="1"/>
      <charset val="128"/>
    </font>
    <font>
      <sz val="12"/>
      <name val="ＭＳ 明朝"/>
      <family val="1"/>
      <charset val="128"/>
    </font>
    <font>
      <vertAlign val="superscript"/>
      <sz val="9"/>
      <name val="ＭＳ 明朝"/>
      <family val="1"/>
      <charset val="128"/>
    </font>
    <font>
      <sz val="7"/>
      <name val="ＭＳ 明朝"/>
      <family val="1"/>
      <charset val="128"/>
    </font>
    <font>
      <sz val="11"/>
      <name val="ＭＳ 明朝"/>
      <family val="1"/>
      <charset val="128"/>
    </font>
    <font>
      <i/>
      <sz val="11"/>
      <name val="ＭＳ 明朝"/>
      <family val="1"/>
      <charset val="128"/>
    </font>
    <font>
      <sz val="9"/>
      <name val="ＭＳ Ｐゴシック"/>
      <family val="3"/>
      <charset val="128"/>
    </font>
    <font>
      <b/>
      <sz val="10"/>
      <color indexed="10"/>
      <name val="ＭＳ Ｐゴシック"/>
      <family val="3"/>
      <charset val="128"/>
    </font>
    <font>
      <sz val="12"/>
      <name val="ＭＳ Ｐゴシック"/>
      <family val="3"/>
      <charset val="128"/>
    </font>
    <font>
      <vertAlign val="subscript"/>
      <sz val="12"/>
      <name val="ＭＳ Ｐゴシック"/>
      <family val="3"/>
      <charset val="128"/>
    </font>
    <font>
      <sz val="10.5"/>
      <name val="ＭＳ Ｐゴシック"/>
      <family val="3"/>
      <charset val="128"/>
    </font>
    <font>
      <sz val="11"/>
      <name val="ＭＳ ゴシック"/>
      <family val="3"/>
      <charset val="128"/>
    </font>
    <font>
      <sz val="9"/>
      <name val="ＭＳ ゴシック"/>
      <family val="3"/>
      <charset val="128"/>
    </font>
    <font>
      <b/>
      <sz val="9"/>
      <color indexed="81"/>
      <name val="ＭＳ Ｐゴシック"/>
      <family val="3"/>
      <charset val="128"/>
    </font>
    <font>
      <sz val="10"/>
      <name val="ＭＳ 明朝"/>
      <family val="1"/>
      <charset val="128"/>
    </font>
    <font>
      <sz val="9"/>
      <color rgb="FFFF0000"/>
      <name val="ＭＳ 明朝"/>
      <family val="1"/>
      <charset val="128"/>
    </font>
    <font>
      <sz val="11"/>
      <color rgb="FFFF0000"/>
      <name val="ＭＳ 明朝"/>
      <family val="1"/>
      <charset val="128"/>
    </font>
    <font>
      <b/>
      <sz val="10"/>
      <color indexed="81"/>
      <name val="ＭＳ Ｐゴシック"/>
      <family val="3"/>
      <charset val="128"/>
    </font>
    <font>
      <sz val="11"/>
      <color rgb="FFFF0000"/>
      <name val="ＭＳ Ｐゴシック"/>
      <family val="3"/>
      <charset val="128"/>
    </font>
    <font>
      <sz val="12"/>
      <color rgb="FFFF0000"/>
      <name val="ＭＳ 明朝"/>
      <family val="1"/>
      <charset val="128"/>
    </font>
    <font>
      <sz val="12"/>
      <color rgb="FFFF0000"/>
      <name val="ＭＳ Ｐゴシック"/>
      <family val="3"/>
      <charset val="128"/>
    </font>
    <font>
      <b/>
      <sz val="9"/>
      <color indexed="81"/>
      <name val="MS P ゴシック"/>
      <family val="3"/>
      <charset val="128"/>
    </font>
    <font>
      <sz val="10"/>
      <name val="ＭＳ Ｐゴシック"/>
      <family val="3"/>
      <charset val="128"/>
    </font>
    <font>
      <b/>
      <sz val="9"/>
      <color indexed="10"/>
      <name val="MS P ゴシック"/>
      <family val="3"/>
      <charset val="128"/>
    </font>
    <font>
      <b/>
      <sz val="11"/>
      <color rgb="FFFF0000"/>
      <name val="ＭＳ Ｐゴシック"/>
      <family val="3"/>
      <charset val="128"/>
    </font>
    <font>
      <i/>
      <sz val="11"/>
      <name val="ＭＳ Ｐゴシック"/>
      <family val="3"/>
      <charset val="128"/>
    </font>
    <font>
      <sz val="6"/>
      <name val="ＭＳ 明朝"/>
      <family val="1"/>
      <charset val="128"/>
    </font>
    <font>
      <b/>
      <sz val="12"/>
      <name val="ＭＳ 明朝"/>
      <family val="1"/>
      <charset val="128"/>
    </font>
    <font>
      <b/>
      <sz val="9"/>
      <color indexed="10"/>
      <name val="ＭＳ Ｐゴシック"/>
      <family val="3"/>
      <charset val="128"/>
    </font>
  </fonts>
  <fills count="7">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27"/>
        <bgColor indexed="64"/>
      </patternFill>
    </fill>
    <fill>
      <patternFill patternType="solid">
        <fgColor rgb="FFCCFFFF"/>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diagonalUp="1">
      <left style="medium">
        <color indexed="64"/>
      </left>
      <right style="thin">
        <color indexed="64"/>
      </right>
      <top style="thin">
        <color indexed="64"/>
      </top>
      <bottom/>
      <diagonal style="thin">
        <color indexed="64"/>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7">
    <xf numFmtId="0" fontId="0" fillId="0" borderId="0" xfId="0">
      <alignment vertical="center"/>
    </xf>
    <xf numFmtId="0" fontId="0" fillId="0" borderId="0" xfId="0" applyFill="1">
      <alignment vertical="center"/>
    </xf>
    <xf numFmtId="0" fontId="3" fillId="0" borderId="1" xfId="0" applyFont="1" applyFill="1" applyBorder="1" applyAlignment="1">
      <alignment horizontal="center" vertical="center" wrapText="1" shrinkToFit="1"/>
    </xf>
    <xf numFmtId="0" fontId="0" fillId="0" borderId="0" xfId="0" applyAlignment="1">
      <alignment horizontal="center" vertical="center"/>
    </xf>
    <xf numFmtId="0" fontId="4" fillId="0" borderId="0" xfId="0" applyFont="1" applyAlignment="1">
      <alignment vertical="center"/>
    </xf>
    <xf numFmtId="0" fontId="9" fillId="0" borderId="0" xfId="0" applyFont="1">
      <alignment vertical="center"/>
    </xf>
    <xf numFmtId="0" fontId="9" fillId="0" borderId="0" xfId="0" applyFont="1" applyFill="1">
      <alignment vertical="center"/>
    </xf>
    <xf numFmtId="0" fontId="4" fillId="0" borderId="0" xfId="0" applyFont="1" applyFill="1" applyBorder="1" applyAlignment="1">
      <alignment horizontal="left" vertical="top"/>
    </xf>
    <xf numFmtId="0" fontId="3" fillId="0" borderId="9" xfId="0" applyFont="1" applyFill="1" applyBorder="1" applyAlignment="1">
      <alignment horizontal="center" vertical="center" wrapText="1"/>
    </xf>
    <xf numFmtId="0" fontId="9" fillId="0" borderId="0" xfId="0" applyFont="1" applyFill="1" applyBorder="1">
      <alignment vertical="center"/>
    </xf>
    <xf numFmtId="0" fontId="9" fillId="0" borderId="10" xfId="0" applyFont="1" applyFill="1" applyBorder="1">
      <alignment vertical="center"/>
    </xf>
    <xf numFmtId="0" fontId="9" fillId="0" borderId="11" xfId="0" applyFont="1" applyFill="1" applyBorder="1">
      <alignment vertical="center"/>
    </xf>
    <xf numFmtId="0" fontId="9" fillId="0" borderId="12" xfId="0" applyFont="1" applyFill="1" applyBorder="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0" fillId="0" borderId="0" xfId="0" applyFill="1" applyAlignment="1">
      <alignment vertical="center"/>
    </xf>
    <xf numFmtId="0" fontId="3" fillId="0" borderId="9" xfId="0" applyFont="1" applyFill="1" applyBorder="1" applyAlignment="1">
      <alignment vertical="center" shrinkToFit="1"/>
    </xf>
    <xf numFmtId="0" fontId="3" fillId="0" borderId="4" xfId="0" applyFont="1" applyFill="1" applyBorder="1" applyAlignment="1">
      <alignment vertical="center" shrinkToFit="1"/>
    </xf>
    <xf numFmtId="0" fontId="4" fillId="0" borderId="0" xfId="0" applyFont="1" applyFill="1" applyAlignment="1">
      <alignment vertical="center"/>
    </xf>
    <xf numFmtId="0" fontId="3" fillId="0" borderId="1" xfId="0" applyFont="1" applyFill="1" applyBorder="1" applyAlignment="1" applyProtection="1">
      <alignment horizontal="center" vertical="center" shrinkToFit="1"/>
    </xf>
    <xf numFmtId="179" fontId="3" fillId="0" borderId="1" xfId="0" applyNumberFormat="1" applyFont="1" applyFill="1" applyBorder="1" applyAlignment="1" applyProtection="1">
      <alignment horizontal="center" vertical="center" shrinkToFit="1"/>
    </xf>
    <xf numFmtId="0" fontId="4" fillId="0" borderId="0" xfId="0" applyFont="1" applyFill="1" applyBorder="1" applyAlignment="1">
      <alignment vertical="center"/>
    </xf>
    <xf numFmtId="0" fontId="9" fillId="0" borderId="15" xfId="0" applyFont="1" applyFill="1" applyBorder="1" applyAlignment="1">
      <alignment vertical="center"/>
    </xf>
    <xf numFmtId="0" fontId="9" fillId="0" borderId="4" xfId="0" applyFont="1" applyFill="1" applyBorder="1" applyAlignment="1">
      <alignment vertical="center"/>
    </xf>
    <xf numFmtId="0" fontId="9" fillId="0" borderId="0" xfId="0" applyFont="1" applyFill="1" applyBorder="1" applyAlignment="1">
      <alignment vertical="top"/>
    </xf>
    <xf numFmtId="0" fontId="9" fillId="0" borderId="0" xfId="0" applyFont="1" applyAlignment="1">
      <alignment vertical="top"/>
    </xf>
    <xf numFmtId="183" fontId="9" fillId="0" borderId="0" xfId="0" applyNumberFormat="1" applyFont="1" applyFill="1" applyBorder="1" applyAlignment="1" applyProtection="1">
      <alignment vertical="center" shrinkToFit="1"/>
    </xf>
    <xf numFmtId="0" fontId="9" fillId="0" borderId="0" xfId="0" applyFont="1" applyBorder="1" applyAlignment="1" applyProtection="1">
      <alignment horizontal="left" vertical="center"/>
    </xf>
    <xf numFmtId="181" fontId="9" fillId="0" borderId="0" xfId="0" applyNumberFormat="1" applyFont="1" applyFill="1" applyBorder="1" applyAlignment="1" applyProtection="1">
      <alignment horizontal="center" vertical="center" shrinkToFit="1"/>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left" vertical="center" shrinkToFit="1"/>
    </xf>
    <xf numFmtId="0" fontId="3" fillId="0" borderId="1" xfId="0" applyFont="1" applyFill="1" applyBorder="1" applyAlignment="1">
      <alignment vertical="center" shrinkToFit="1"/>
    </xf>
    <xf numFmtId="0" fontId="5" fillId="0" borderId="1" xfId="0" applyFont="1" applyFill="1" applyBorder="1" applyAlignment="1">
      <alignment vertical="center" shrinkToFit="1"/>
    </xf>
    <xf numFmtId="0" fontId="9" fillId="0" borderId="0" xfId="0" applyFont="1" applyFill="1" applyAlignment="1">
      <alignment vertical="center" shrinkToFit="1"/>
    </xf>
    <xf numFmtId="0" fontId="3" fillId="0" borderId="0" xfId="0" applyFont="1" applyFill="1" applyAlignment="1">
      <alignment vertical="center" shrinkToFit="1"/>
    </xf>
    <xf numFmtId="0" fontId="11" fillId="2" borderId="1" xfId="0" applyFont="1" applyFill="1" applyBorder="1" applyAlignment="1">
      <alignment horizontal="center" vertical="center" shrinkToFit="1"/>
    </xf>
    <xf numFmtId="0" fontId="3" fillId="0" borderId="15" xfId="0" applyFont="1" applyFill="1" applyBorder="1" applyAlignment="1">
      <alignment vertical="center" wrapText="1"/>
    </xf>
    <xf numFmtId="0" fontId="9" fillId="0" borderId="18" xfId="0" applyFont="1" applyFill="1" applyBorder="1" applyAlignment="1" applyProtection="1">
      <alignment horizontal="center" vertical="center" shrinkToFit="1"/>
    </xf>
    <xf numFmtId="4" fontId="9" fillId="0" borderId="18" xfId="0" applyNumberFormat="1" applyFont="1" applyFill="1" applyBorder="1" applyAlignment="1" applyProtection="1">
      <alignment horizontal="center" vertical="center" shrinkToFit="1"/>
    </xf>
    <xf numFmtId="179" fontId="9" fillId="0" borderId="18" xfId="0" applyNumberFormat="1" applyFont="1" applyFill="1" applyBorder="1" applyAlignment="1" applyProtection="1">
      <alignment horizontal="center" vertical="center" shrinkToFit="1"/>
    </xf>
    <xf numFmtId="0" fontId="6" fillId="0" borderId="21" xfId="0" applyFont="1" applyFill="1" applyBorder="1" applyAlignment="1">
      <alignment horizontal="center" vertical="center" wrapText="1"/>
    </xf>
    <xf numFmtId="0" fontId="4" fillId="0" borderId="0" xfId="0" applyFont="1" applyAlignment="1">
      <alignment horizontal="left" vertical="center"/>
    </xf>
    <xf numFmtId="0" fontId="15" fillId="0" borderId="0" xfId="0" applyFont="1" applyAlignment="1">
      <alignment horizontal="left" vertical="center"/>
    </xf>
    <xf numFmtId="0" fontId="4" fillId="0" borderId="0" xfId="0" applyFont="1" applyFill="1" applyAlignment="1">
      <alignment vertical="center" wrapText="1"/>
    </xf>
    <xf numFmtId="183" fontId="9" fillId="0" borderId="23" xfId="0" applyNumberFormat="1" applyFont="1" applyFill="1" applyBorder="1" applyAlignment="1" applyProtection="1">
      <alignment vertical="center" shrinkToFit="1"/>
    </xf>
    <xf numFmtId="0" fontId="16" fillId="0" borderId="0" xfId="0" applyFont="1" applyFill="1" applyAlignment="1">
      <alignment vertical="center" shrinkToFit="1"/>
    </xf>
    <xf numFmtId="0" fontId="17" fillId="0" borderId="0" xfId="0" applyFont="1" applyFill="1" applyAlignment="1">
      <alignment vertical="center" shrinkToFit="1"/>
    </xf>
    <xf numFmtId="0" fontId="16" fillId="0" borderId="0" xfId="0" applyFont="1" applyFill="1">
      <alignment vertical="center"/>
    </xf>
    <xf numFmtId="0" fontId="3" fillId="0" borderId="0" xfId="0" applyFont="1" applyFill="1" applyAlignment="1">
      <alignment horizontal="right" vertical="center"/>
    </xf>
    <xf numFmtId="0" fontId="4" fillId="3" borderId="1" xfId="0" applyFont="1" applyFill="1" applyBorder="1" applyAlignment="1">
      <alignment horizontal="justify" vertical="center" wrapText="1"/>
    </xf>
    <xf numFmtId="0" fontId="4" fillId="3" borderId="1" xfId="0" applyFont="1" applyFill="1" applyBorder="1" applyAlignment="1">
      <alignment horizontal="left" vertical="top" wrapText="1"/>
    </xf>
    <xf numFmtId="0" fontId="3" fillId="3" borderId="1" xfId="0" applyFont="1" applyFill="1" applyBorder="1" applyAlignment="1">
      <alignment vertical="center" wrapText="1"/>
    </xf>
    <xf numFmtId="0" fontId="3" fillId="3" borderId="24"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3" fillId="0"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right" vertical="center"/>
    </xf>
    <xf numFmtId="184" fontId="9" fillId="0" borderId="18" xfId="0" applyNumberFormat="1" applyFont="1" applyFill="1" applyBorder="1" applyAlignment="1" applyProtection="1">
      <alignment horizontal="center" vertical="center" shrinkToFit="1"/>
    </xf>
    <xf numFmtId="0" fontId="3" fillId="0" borderId="0" xfId="0" applyFont="1" applyFill="1" applyBorder="1" applyAlignment="1">
      <alignment vertical="center" wrapText="1"/>
    </xf>
    <xf numFmtId="0" fontId="3" fillId="0" borderId="5" xfId="0" applyFont="1" applyFill="1" applyBorder="1" applyAlignment="1">
      <alignment horizontal="right" vertical="center" wrapText="1"/>
    </xf>
    <xf numFmtId="0" fontId="3" fillId="0" borderId="25" xfId="0" applyFont="1" applyFill="1" applyBorder="1" applyAlignment="1">
      <alignment horizontal="right" vertical="center" wrapText="1"/>
    </xf>
    <xf numFmtId="0" fontId="3" fillId="0" borderId="5" xfId="0" applyFont="1" applyFill="1" applyBorder="1" applyAlignment="1">
      <alignment vertical="center" wrapText="1"/>
    </xf>
    <xf numFmtId="0" fontId="3" fillId="0" borderId="0" xfId="0" applyFont="1" applyFill="1">
      <alignment vertical="center"/>
    </xf>
    <xf numFmtId="58" fontId="3" fillId="3" borderId="0" xfId="0" applyNumberFormat="1" applyFont="1" applyFill="1" applyAlignment="1">
      <alignment horizontal="right" vertical="center" shrinkToFit="1"/>
    </xf>
    <xf numFmtId="0" fontId="4" fillId="0" borderId="0" xfId="0" applyFont="1" applyFill="1" applyBorder="1" applyAlignment="1">
      <alignment horizontal="left" vertical="center"/>
    </xf>
    <xf numFmtId="0" fontId="11" fillId="2" borderId="6"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8" xfId="0" applyFont="1" applyFill="1" applyBorder="1" applyAlignment="1">
      <alignment horizontal="left" vertical="center" wrapText="1"/>
    </xf>
    <xf numFmtId="0" fontId="21" fillId="0" borderId="57"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shrinkToFit="1"/>
    </xf>
    <xf numFmtId="38" fontId="4" fillId="0" borderId="0" xfId="1" applyFont="1" applyFill="1" applyBorder="1" applyAlignment="1">
      <alignment horizontal="left" vertical="center"/>
    </xf>
    <xf numFmtId="38" fontId="3" fillId="0" borderId="2" xfId="1" applyFont="1" applyFill="1" applyBorder="1" applyAlignment="1">
      <alignment horizontal="center" vertical="center" wrapText="1"/>
    </xf>
    <xf numFmtId="38" fontId="9" fillId="0" borderId="0" xfId="1" applyFont="1" applyFill="1">
      <alignment vertical="center"/>
    </xf>
    <xf numFmtId="38" fontId="9" fillId="0" borderId="10" xfId="1" applyFont="1" applyFill="1" applyBorder="1">
      <alignment vertical="center"/>
    </xf>
    <xf numFmtId="0" fontId="9" fillId="0" borderId="0" xfId="0" applyFont="1" applyFill="1" applyAlignment="1">
      <alignment horizontal="center" vertical="center" shrinkToFit="1"/>
    </xf>
    <xf numFmtId="0" fontId="3" fillId="0" borderId="0" xfId="0" applyFont="1" applyFill="1" applyAlignment="1">
      <alignment horizontal="center" vertical="center" shrinkToFit="1"/>
    </xf>
    <xf numFmtId="0" fontId="9" fillId="0" borderId="0" xfId="0" applyFont="1" applyFill="1" applyBorder="1" applyAlignment="1">
      <alignment horizontal="center" vertical="center" shrinkToFit="1"/>
    </xf>
    <xf numFmtId="0" fontId="10" fillId="3" borderId="18" xfId="0" applyFont="1" applyFill="1" applyBorder="1" applyAlignment="1" applyProtection="1">
      <alignment horizontal="center" vertical="center" shrinkToFit="1"/>
      <protection locked="0"/>
    </xf>
    <xf numFmtId="38" fontId="9" fillId="0" borderId="0" xfId="0" applyNumberFormat="1" applyFont="1" applyFill="1" applyAlignment="1">
      <alignment vertical="center" shrinkToFit="1"/>
    </xf>
    <xf numFmtId="184" fontId="9" fillId="3" borderId="18" xfId="0" applyNumberFormat="1" applyFont="1" applyFill="1" applyBorder="1" applyAlignment="1" applyProtection="1">
      <alignment horizontal="center" vertical="center" shrinkToFit="1"/>
      <protection locked="0"/>
    </xf>
    <xf numFmtId="38" fontId="6" fillId="0" borderId="6" xfId="1" applyFont="1" applyFill="1" applyBorder="1" applyAlignment="1">
      <alignment horizontal="right" vertical="center" wrapText="1"/>
    </xf>
    <xf numFmtId="0" fontId="6" fillId="0" borderId="6" xfId="0" applyFont="1" applyFill="1" applyBorder="1" applyAlignment="1">
      <alignment horizontal="right" vertical="center" wrapText="1"/>
    </xf>
    <xf numFmtId="38" fontId="6" fillId="0" borderId="47" xfId="1" applyFont="1" applyFill="1" applyBorder="1" applyAlignment="1">
      <alignment horizontal="right" vertical="center" wrapText="1"/>
    </xf>
    <xf numFmtId="180" fontId="6" fillId="0" borderId="6" xfId="0" applyNumberFormat="1" applyFont="1" applyFill="1" applyBorder="1" applyAlignment="1">
      <alignment horizontal="right" vertical="center" wrapText="1"/>
    </xf>
    <xf numFmtId="38" fontId="6" fillId="0" borderId="53" xfId="1" quotePrefix="1" applyFont="1" applyFill="1" applyBorder="1" applyAlignment="1" applyProtection="1">
      <alignment horizontal="right" vertical="center" shrinkToFit="1"/>
    </xf>
    <xf numFmtId="0" fontId="5" fillId="0" borderId="12" xfId="0" applyFont="1" applyFill="1" applyBorder="1">
      <alignment vertical="center"/>
    </xf>
    <xf numFmtId="0" fontId="9" fillId="0" borderId="13" xfId="0" applyFont="1" applyFill="1" applyBorder="1" applyAlignment="1">
      <alignment horizontal="center" vertical="center"/>
    </xf>
    <xf numFmtId="0" fontId="23" fillId="0" borderId="0" xfId="0" applyFont="1" applyAlignment="1">
      <alignment vertical="center"/>
    </xf>
    <xf numFmtId="0" fontId="11" fillId="3" borderId="1" xfId="0" applyFont="1" applyFill="1" applyBorder="1" applyAlignment="1">
      <alignment vertical="center"/>
    </xf>
    <xf numFmtId="0" fontId="20" fillId="0" borderId="0" xfId="0" applyFont="1" applyFill="1" applyAlignment="1">
      <alignment vertical="center"/>
    </xf>
    <xf numFmtId="176" fontId="23" fillId="2" borderId="6" xfId="0" applyNumberFormat="1" applyFont="1" applyFill="1" applyBorder="1" applyAlignment="1">
      <alignment vertical="center" shrinkToFit="1"/>
    </xf>
    <xf numFmtId="38" fontId="9" fillId="0" borderId="0" xfId="1" applyFont="1" applyFill="1" applyAlignment="1">
      <alignment vertical="center" shrinkToFit="1"/>
    </xf>
    <xf numFmtId="38" fontId="9" fillId="0" borderId="1" xfId="1" applyFont="1" applyFill="1" applyBorder="1" applyAlignment="1">
      <alignment horizontal="center" vertical="center" shrinkToFit="1"/>
    </xf>
    <xf numFmtId="38" fontId="16" fillId="0" borderId="0" xfId="1" applyFont="1" applyFill="1" applyAlignment="1">
      <alignment vertical="center" shrinkToFit="1"/>
    </xf>
    <xf numFmtId="0" fontId="19" fillId="0" borderId="1"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1" xfId="0" applyFont="1" applyBorder="1" applyAlignment="1">
      <alignment horizontal="left" vertical="center" wrapText="1"/>
    </xf>
    <xf numFmtId="186" fontId="13" fillId="0" borderId="1" xfId="1" applyNumberFormat="1" applyFont="1" applyBorder="1" applyAlignment="1">
      <alignment vertical="center" shrinkToFit="1"/>
    </xf>
    <xf numFmtId="186" fontId="25" fillId="0" borderId="1" xfId="1" applyNumberFormat="1" applyFont="1" applyBorder="1" applyAlignment="1">
      <alignment vertical="center" shrinkToFit="1"/>
    </xf>
    <xf numFmtId="186" fontId="23" fillId="0" borderId="1" xfId="1" applyNumberFormat="1" applyFont="1" applyFill="1" applyBorder="1" applyAlignment="1">
      <alignment vertical="center" shrinkToFit="1"/>
    </xf>
    <xf numFmtId="186" fontId="25" fillId="0" borderId="1" xfId="1" applyNumberFormat="1" applyFont="1" applyFill="1" applyBorder="1" applyAlignment="1" applyProtection="1">
      <alignment horizontal="right" vertical="center" shrinkToFit="1"/>
    </xf>
    <xf numFmtId="186" fontId="3" fillId="0" borderId="6" xfId="1" applyNumberFormat="1" applyFont="1" applyFill="1" applyBorder="1" applyAlignment="1" applyProtection="1">
      <alignment horizontal="center" vertical="center" shrinkToFit="1"/>
    </xf>
    <xf numFmtId="186" fontId="13" fillId="0" borderId="6" xfId="1" applyNumberFormat="1" applyFont="1" applyBorder="1" applyAlignment="1">
      <alignment vertical="center" shrinkToFit="1"/>
    </xf>
    <xf numFmtId="186" fontId="23" fillId="0" borderId="8" xfId="1" applyNumberFormat="1" applyFont="1" applyFill="1" applyBorder="1" applyAlignment="1">
      <alignment vertical="center" shrinkToFit="1"/>
    </xf>
    <xf numFmtId="186" fontId="23" fillId="6" borderId="8" xfId="1" applyNumberFormat="1" applyFont="1" applyFill="1" applyBorder="1" applyAlignment="1">
      <alignment vertical="center" shrinkToFit="1"/>
    </xf>
    <xf numFmtId="186" fontId="6" fillId="3" borderId="1" xfId="1" applyNumberFormat="1" applyFont="1" applyFill="1" applyBorder="1" applyAlignment="1">
      <alignment horizontal="right" vertical="center" wrapText="1"/>
    </xf>
    <xf numFmtId="186" fontId="6" fillId="3" borderId="6" xfId="1" applyNumberFormat="1" applyFont="1" applyFill="1" applyBorder="1" applyAlignment="1">
      <alignment horizontal="right" vertical="center" wrapText="1"/>
    </xf>
    <xf numFmtId="186" fontId="6" fillId="0" borderId="8" xfId="1" quotePrefix="1" applyNumberFormat="1" applyFont="1" applyFill="1" applyBorder="1" applyAlignment="1" applyProtection="1">
      <alignment horizontal="right" vertical="center" shrinkToFit="1"/>
    </xf>
    <xf numFmtId="186" fontId="6" fillId="0" borderId="7" xfId="1" applyNumberFormat="1" applyFont="1" applyFill="1" applyBorder="1" applyAlignment="1">
      <alignment horizontal="right" vertical="center" wrapText="1"/>
    </xf>
    <xf numFmtId="0" fontId="9" fillId="0" borderId="0" xfId="0" applyFont="1" applyBorder="1" applyAlignment="1">
      <alignment horizontal="left" vertical="center"/>
    </xf>
    <xf numFmtId="181" fontId="9" fillId="0" borderId="0" xfId="0" applyNumberFormat="1" applyFont="1" applyFill="1" applyBorder="1" applyAlignment="1" applyProtection="1">
      <alignment horizontal="center" vertical="top" shrinkToFit="1"/>
    </xf>
    <xf numFmtId="0" fontId="0" fillId="0" borderId="10" xfId="0" applyBorder="1" applyAlignment="1">
      <alignment vertical="center"/>
    </xf>
    <xf numFmtId="186" fontId="9" fillId="0" borderId="16" xfId="1" applyNumberFormat="1" applyFont="1" applyFill="1" applyBorder="1" applyAlignment="1" applyProtection="1">
      <alignment vertical="center" shrinkToFit="1"/>
      <protection locked="0"/>
    </xf>
    <xf numFmtId="38" fontId="6" fillId="0" borderId="19" xfId="1" quotePrefix="1" applyFont="1" applyFill="1" applyBorder="1" applyAlignment="1" applyProtection="1">
      <alignment horizontal="center" vertical="center" shrinkToFit="1"/>
    </xf>
    <xf numFmtId="38" fontId="6" fillId="0" borderId="19" xfId="1" quotePrefix="1" applyNumberFormat="1" applyFont="1" applyFill="1" applyBorder="1" applyAlignment="1" applyProtection="1">
      <alignment horizontal="center" vertical="center" shrinkToFit="1"/>
    </xf>
    <xf numFmtId="179" fontId="9" fillId="0" borderId="61" xfId="0" applyNumberFormat="1" applyFont="1" applyFill="1" applyBorder="1" applyAlignment="1" applyProtection="1">
      <alignment horizontal="center" vertical="center" shrinkToFit="1"/>
    </xf>
    <xf numFmtId="179" fontId="3" fillId="0" borderId="53" xfId="0" applyNumberFormat="1" applyFont="1" applyFill="1" applyBorder="1" applyAlignment="1" applyProtection="1">
      <alignment horizontal="center" vertical="center" shrinkToFit="1"/>
    </xf>
    <xf numFmtId="176" fontId="23" fillId="2" borderId="53" xfId="0" applyNumberFormat="1" applyFont="1" applyFill="1" applyBorder="1" applyAlignment="1">
      <alignment vertical="center" shrinkToFit="1"/>
    </xf>
    <xf numFmtId="0" fontId="11" fillId="2" borderId="53"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0" fillId="0" borderId="0" xfId="0" applyBorder="1" applyAlignment="1">
      <alignment horizontal="center" vertical="center" wrapText="1"/>
    </xf>
    <xf numFmtId="179" fontId="9" fillId="0" borderId="0" xfId="0" applyNumberFormat="1" applyFont="1" applyFill="1" applyBorder="1" applyAlignment="1" applyProtection="1">
      <alignment horizontal="center" vertical="center" shrinkToFit="1"/>
    </xf>
    <xf numFmtId="179" fontId="3" fillId="0" borderId="0" xfId="0" applyNumberFormat="1" applyFont="1" applyFill="1" applyBorder="1" applyAlignment="1" applyProtection="1">
      <alignment horizontal="center" vertical="center" shrinkToFit="1"/>
    </xf>
    <xf numFmtId="38" fontId="19" fillId="0" borderId="0" xfId="1" applyFont="1" applyFill="1" applyBorder="1" applyAlignment="1">
      <alignment vertical="center"/>
    </xf>
    <xf numFmtId="0" fontId="3" fillId="0" borderId="0" xfId="0" applyFont="1" applyFill="1" applyAlignment="1">
      <alignment horizontal="center" vertical="center"/>
    </xf>
    <xf numFmtId="0" fontId="3" fillId="5" borderId="0" xfId="0" applyFont="1" applyFill="1" applyAlignment="1">
      <alignment horizontal="center" vertical="center"/>
    </xf>
    <xf numFmtId="186" fontId="6" fillId="3" borderId="3" xfId="1" applyNumberFormat="1" applyFont="1" applyFill="1" applyBorder="1" applyAlignment="1">
      <alignment horizontal="right" vertical="center" shrinkToFit="1"/>
    </xf>
    <xf numFmtId="186" fontId="6" fillId="3" borderId="1" xfId="1" applyNumberFormat="1" applyFont="1" applyFill="1" applyBorder="1" applyAlignment="1">
      <alignment horizontal="right" vertical="center" shrinkToFit="1"/>
    </xf>
    <xf numFmtId="186" fontId="6" fillId="3" borderId="9" xfId="1" applyNumberFormat="1" applyFont="1" applyFill="1" applyBorder="1" applyAlignment="1">
      <alignment horizontal="right" vertical="center" shrinkToFit="1"/>
    </xf>
    <xf numFmtId="177" fontId="10" fillId="5" borderId="18" xfId="0" applyNumberFormat="1" applyFont="1" applyFill="1" applyBorder="1" applyAlignment="1" applyProtection="1">
      <alignment horizontal="center" vertical="center" shrinkToFit="1"/>
      <protection locked="0"/>
    </xf>
    <xf numFmtId="0" fontId="3" fillId="3" borderId="1" xfId="0" applyFont="1" applyFill="1" applyBorder="1" applyAlignment="1">
      <alignment horizontal="center" vertical="center" shrinkToFit="1"/>
    </xf>
    <xf numFmtId="186" fontId="6" fillId="3" borderId="6" xfId="1" applyNumberFormat="1" applyFont="1" applyFill="1" applyBorder="1" applyAlignment="1">
      <alignment horizontal="right" vertical="center" shrinkToFit="1"/>
    </xf>
    <xf numFmtId="186" fontId="6" fillId="0" borderId="6" xfId="1" applyNumberFormat="1" applyFont="1" applyFill="1" applyBorder="1" applyAlignment="1">
      <alignment horizontal="right" vertical="center" shrinkToFit="1"/>
    </xf>
    <xf numFmtId="186" fontId="6" fillId="0" borderId="6" xfId="0" applyNumberFormat="1" applyFont="1" applyFill="1" applyBorder="1" applyAlignment="1">
      <alignment horizontal="right" vertical="center" shrinkToFit="1"/>
    </xf>
    <xf numFmtId="186" fontId="6" fillId="6" borderId="2" xfId="1" quotePrefix="1" applyNumberFormat="1" applyFont="1" applyFill="1" applyBorder="1" applyAlignment="1" applyProtection="1">
      <alignment horizontal="right" vertical="center" shrinkToFit="1"/>
    </xf>
    <xf numFmtId="186" fontId="6" fillId="6" borderId="62" xfId="1" quotePrefix="1" applyNumberFormat="1" applyFont="1" applyFill="1" applyBorder="1" applyAlignment="1" applyProtection="1">
      <alignment horizontal="right" vertical="center" shrinkToFit="1"/>
    </xf>
    <xf numFmtId="38" fontId="9" fillId="5" borderId="12" xfId="1" applyFont="1" applyFill="1" applyBorder="1" applyAlignment="1">
      <alignment horizontal="center" vertical="center" shrinkToFit="1"/>
    </xf>
    <xf numFmtId="0" fontId="9" fillId="5" borderId="12" xfId="0" applyFont="1" applyFill="1" applyBorder="1" applyAlignment="1">
      <alignment horizontal="center" vertical="center" shrinkToFit="1"/>
    </xf>
    <xf numFmtId="186" fontId="6" fillId="0" borderId="53" xfId="0" applyNumberFormat="1" applyFont="1" applyFill="1" applyBorder="1" applyAlignment="1">
      <alignment horizontal="center" vertical="center" shrinkToFit="1"/>
    </xf>
    <xf numFmtId="38" fontId="6" fillId="0" borderId="15" xfId="1" quotePrefix="1" applyNumberFormat="1" applyFont="1" applyFill="1" applyBorder="1" applyAlignment="1" applyProtection="1">
      <alignment horizontal="center" vertical="center" shrinkToFit="1"/>
    </xf>
    <xf numFmtId="186" fontId="29" fillId="6" borderId="8" xfId="1" applyNumberFormat="1" applyFont="1" applyFill="1" applyBorder="1" applyAlignment="1">
      <alignment vertical="center" shrinkToFit="1"/>
    </xf>
    <xf numFmtId="0" fontId="6" fillId="0" borderId="10" xfId="0" applyFont="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188" fontId="9" fillId="0" borderId="0" xfId="0" applyNumberFormat="1" applyFont="1" applyFill="1" applyBorder="1" applyAlignment="1">
      <alignment vertical="center" wrapText="1"/>
    </xf>
    <xf numFmtId="189" fontId="9" fillId="3" borderId="16" xfId="0" applyNumberFormat="1" applyFont="1" applyFill="1" applyBorder="1" applyAlignment="1" applyProtection="1">
      <alignment horizontal="right" vertical="center" shrinkToFit="1"/>
      <protection locked="0"/>
    </xf>
    <xf numFmtId="0" fontId="3" fillId="0" borderId="1" xfId="0" applyFont="1" applyFill="1" applyBorder="1" applyAlignment="1">
      <alignment horizontal="center" vertical="center" shrinkToFit="1"/>
    </xf>
    <xf numFmtId="0" fontId="5" fillId="0" borderId="39" xfId="0" applyFont="1" applyBorder="1" applyAlignment="1">
      <alignment horizontal="center" vertical="center" textRotation="255" wrapText="1"/>
    </xf>
    <xf numFmtId="0" fontId="19" fillId="0" borderId="0" xfId="0" applyFont="1">
      <alignment vertical="center"/>
    </xf>
    <xf numFmtId="0" fontId="9" fillId="0" borderId="57" xfId="0" applyFont="1" applyFill="1" applyBorder="1" applyAlignment="1" applyProtection="1">
      <alignment horizontal="center" vertical="center" shrinkToFit="1"/>
    </xf>
    <xf numFmtId="2" fontId="6" fillId="3" borderId="1" xfId="0" applyNumberFormat="1" applyFont="1" applyFill="1" applyBorder="1" applyAlignment="1">
      <alignment horizontal="center" vertical="center" wrapText="1"/>
    </xf>
    <xf numFmtId="2" fontId="9" fillId="3" borderId="18" xfId="0" applyNumberFormat="1" applyFont="1" applyFill="1" applyBorder="1" applyAlignment="1" applyProtection="1">
      <alignment horizontal="center" vertical="center" shrinkToFit="1"/>
      <protection locked="0"/>
    </xf>
    <xf numFmtId="176" fontId="0" fillId="2" borderId="1" xfId="0" applyNumberFormat="1" applyFont="1" applyFill="1" applyBorder="1" applyAlignment="1">
      <alignment vertical="center" shrinkToFit="1"/>
    </xf>
    <xf numFmtId="176" fontId="0" fillId="5" borderId="1" xfId="0" applyNumberFormat="1" applyFont="1" applyFill="1" applyBorder="1" applyAlignment="1">
      <alignment vertical="center" shrinkToFit="1"/>
    </xf>
    <xf numFmtId="176" fontId="0" fillId="3" borderId="1" xfId="0" applyNumberFormat="1" applyFont="1" applyFill="1" applyBorder="1" applyAlignment="1">
      <alignment vertical="center" shrinkToFit="1"/>
    </xf>
    <xf numFmtId="176" fontId="0" fillId="2" borderId="6" xfId="0" applyNumberFormat="1" applyFont="1" applyFill="1" applyBorder="1" applyAlignment="1">
      <alignment vertical="center" shrinkToFit="1"/>
    </xf>
    <xf numFmtId="178" fontId="30" fillId="3" borderId="1" xfId="0" applyNumberFormat="1" applyFont="1" applyFill="1" applyBorder="1" applyAlignment="1">
      <alignment vertical="center" shrinkToFit="1"/>
    </xf>
    <xf numFmtId="178" fontId="30" fillId="5" borderId="1" xfId="0" applyNumberFormat="1" applyFont="1" applyFill="1" applyBorder="1" applyAlignment="1">
      <alignment vertical="center" shrinkToFit="1"/>
    </xf>
    <xf numFmtId="187" fontId="30" fillId="5" borderId="1" xfId="0" applyNumberFormat="1" applyFont="1" applyFill="1" applyBorder="1" applyAlignment="1">
      <alignment vertical="center" shrinkToFit="1"/>
    </xf>
    <xf numFmtId="176" fontId="30" fillId="5" borderId="1" xfId="0" applyNumberFormat="1" applyFont="1" applyFill="1" applyBorder="1" applyAlignment="1">
      <alignment vertical="center" shrinkToFit="1"/>
    </xf>
    <xf numFmtId="0" fontId="31" fillId="0" borderId="1" xfId="0" applyFont="1" applyFill="1" applyBorder="1" applyAlignment="1">
      <alignment vertical="center"/>
    </xf>
    <xf numFmtId="0" fontId="3" fillId="0" borderId="0" xfId="0" applyFont="1" applyAlignment="1">
      <alignment vertical="center"/>
    </xf>
    <xf numFmtId="0" fontId="0" fillId="0" borderId="0" xfId="0" applyFont="1" applyAlignment="1">
      <alignment vertical="center"/>
    </xf>
    <xf numFmtId="186" fontId="32" fillId="6" borderId="24" xfId="0" applyNumberFormat="1" applyFont="1" applyFill="1" applyBorder="1" applyAlignment="1">
      <alignment vertical="center" shrinkToFit="1"/>
    </xf>
    <xf numFmtId="0" fontId="6" fillId="0" borderId="37" xfId="0" applyFont="1" applyBorder="1" applyAlignment="1">
      <alignment horizontal="center" vertical="center"/>
    </xf>
    <xf numFmtId="0" fontId="6" fillId="0" borderId="42" xfId="0" applyFont="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4" borderId="9" xfId="0" applyFont="1" applyFill="1" applyBorder="1" applyAlignment="1">
      <alignment vertical="center" wrapText="1"/>
    </xf>
    <xf numFmtId="0" fontId="3" fillId="4" borderId="18" xfId="0" applyFont="1" applyFill="1" applyBorder="1" applyAlignment="1">
      <alignment vertical="center" wrapText="1"/>
    </xf>
    <xf numFmtId="0" fontId="3" fillId="3" borderId="9" xfId="0" applyFont="1" applyFill="1" applyBorder="1" applyAlignment="1">
      <alignment vertical="center" wrapText="1"/>
    </xf>
    <xf numFmtId="0" fontId="3" fillId="3" borderId="14" xfId="0" applyFont="1" applyFill="1" applyBorder="1" applyAlignment="1">
      <alignment vertical="center" wrapText="1"/>
    </xf>
    <xf numFmtId="0" fontId="3" fillId="3" borderId="18"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14" xfId="0" applyFont="1" applyFill="1" applyBorder="1" applyAlignment="1">
      <alignment vertical="center" wrapText="1"/>
    </xf>
    <xf numFmtId="0" fontId="3" fillId="0" borderId="18" xfId="0" applyFont="1" applyFill="1" applyBorder="1" applyAlignment="1">
      <alignment vertical="center" wrapText="1"/>
    </xf>
    <xf numFmtId="0" fontId="3" fillId="4" borderId="15"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0" fillId="3" borderId="10" xfId="0" applyFill="1" applyBorder="1">
      <alignment vertical="center"/>
    </xf>
    <xf numFmtId="0" fontId="0" fillId="3" borderId="11" xfId="0" applyFill="1" applyBorder="1">
      <alignment vertical="center"/>
    </xf>
    <xf numFmtId="0" fontId="3" fillId="0" borderId="0" xfId="0" applyFont="1" applyAlignment="1">
      <alignment vertical="center" wrapText="1"/>
    </xf>
    <xf numFmtId="0" fontId="3" fillId="0" borderId="1" xfId="0" applyFont="1" applyFill="1" applyBorder="1" applyAlignment="1">
      <alignment horizontal="justify" vertical="center" wrapText="1"/>
    </xf>
    <xf numFmtId="0" fontId="3" fillId="3" borderId="4" xfId="0" applyFont="1" applyFill="1" applyBorder="1" applyAlignment="1">
      <alignment horizontal="center" vertical="center" wrapText="1"/>
    </xf>
    <xf numFmtId="0" fontId="0" fillId="3" borderId="12" xfId="0" applyFill="1" applyBorder="1">
      <alignment vertical="center"/>
    </xf>
    <xf numFmtId="0" fontId="0" fillId="3" borderId="13" xfId="0" applyFill="1" applyBorder="1">
      <alignment vertical="center"/>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6" fillId="0" borderId="15" xfId="0" quotePrefix="1" applyNumberFormat="1" applyFont="1" applyFill="1" applyBorder="1" applyAlignment="1" applyProtection="1">
      <alignment horizontal="center" vertical="center" shrinkToFit="1"/>
    </xf>
    <xf numFmtId="0" fontId="0" fillId="0" borderId="11" xfId="0" applyBorder="1" applyAlignment="1">
      <alignment horizontal="center" vertical="center" shrinkToFit="1"/>
    </xf>
    <xf numFmtId="0" fontId="0" fillId="0" borderId="5" xfId="0" applyBorder="1" applyAlignment="1">
      <alignment horizontal="center" vertical="center" shrinkToFit="1"/>
    </xf>
    <xf numFmtId="0" fontId="0" fillId="0" borderId="25" xfId="0" applyBorder="1" applyAlignment="1">
      <alignment horizontal="center" vertical="center" shrinkToFit="1"/>
    </xf>
    <xf numFmtId="0" fontId="0" fillId="0" borderId="4" xfId="0" applyBorder="1" applyAlignment="1">
      <alignment horizontal="center" vertical="center" shrinkToFit="1"/>
    </xf>
    <xf numFmtId="0" fontId="0" fillId="0" borderId="13" xfId="0" applyBorder="1" applyAlignment="1">
      <alignment horizontal="center" vertical="center" shrinkToFit="1"/>
    </xf>
    <xf numFmtId="185" fontId="6" fillId="0" borderId="15" xfId="2" applyNumberFormat="1" applyFont="1" applyFill="1" applyBorder="1" applyAlignment="1" applyProtection="1">
      <alignment horizontal="center" vertical="center" shrinkToFit="1"/>
      <protection locked="0"/>
    </xf>
    <xf numFmtId="185" fontId="0" fillId="0" borderId="11" xfId="2" applyNumberFormat="1" applyFont="1" applyFill="1" applyBorder="1" applyAlignment="1" applyProtection="1">
      <alignment horizontal="center" vertical="center" shrinkToFit="1"/>
      <protection locked="0"/>
    </xf>
    <xf numFmtId="185" fontId="0" fillId="0" borderId="5" xfId="2" applyNumberFormat="1" applyFont="1" applyFill="1" applyBorder="1" applyAlignment="1" applyProtection="1">
      <alignment horizontal="center" vertical="center" shrinkToFit="1"/>
      <protection locked="0"/>
    </xf>
    <xf numFmtId="185" fontId="0" fillId="0" borderId="25" xfId="2" applyNumberFormat="1" applyFont="1" applyFill="1" applyBorder="1" applyAlignment="1" applyProtection="1">
      <alignment horizontal="center" vertical="center" shrinkToFit="1"/>
      <protection locked="0"/>
    </xf>
    <xf numFmtId="38" fontId="19" fillId="0" borderId="9" xfId="1" applyFont="1" applyFill="1" applyBorder="1" applyAlignment="1">
      <alignment horizontal="center" vertical="center"/>
    </xf>
    <xf numFmtId="38" fontId="19" fillId="0" borderId="18" xfId="1" applyFont="1" applyFill="1" applyBorder="1" applyAlignment="1">
      <alignment horizontal="center" vertical="center"/>
    </xf>
    <xf numFmtId="0" fontId="3" fillId="0" borderId="8" xfId="0" applyFont="1" applyFill="1" applyBorder="1" applyAlignment="1">
      <alignment horizontal="center" vertical="center" wrapText="1" shrinkToFit="1"/>
    </xf>
    <xf numFmtId="0" fontId="0" fillId="0" borderId="1" xfId="0" applyFont="1" applyBorder="1" applyAlignment="1">
      <alignment horizontal="center" vertical="center" shrinkToFit="1"/>
    </xf>
    <xf numFmtId="186" fontId="6" fillId="0" borderId="9" xfId="1" applyNumberFormat="1" applyFont="1" applyFill="1" applyBorder="1" applyAlignment="1" applyProtection="1">
      <alignment horizontal="right" vertical="center" shrinkToFit="1"/>
    </xf>
    <xf numFmtId="186" fontId="6" fillId="0" borderId="18" xfId="1" applyNumberFormat="1" applyFont="1" applyFill="1" applyBorder="1" applyAlignment="1" applyProtection="1">
      <alignment horizontal="right" vertical="center" shrinkToFit="1"/>
    </xf>
    <xf numFmtId="186" fontId="6" fillId="0" borderId="29" xfId="0" applyNumberFormat="1" applyFont="1" applyFill="1" applyBorder="1" applyAlignment="1">
      <alignment horizontal="right" vertical="center" wrapText="1"/>
    </xf>
    <xf numFmtId="186" fontId="6" fillId="0" borderId="30" xfId="0" applyNumberFormat="1" applyFont="1" applyFill="1" applyBorder="1" applyAlignment="1">
      <alignment horizontal="right" vertical="center" wrapText="1"/>
    </xf>
    <xf numFmtId="0" fontId="11" fillId="3" borderId="9" xfId="0" applyFont="1" applyFill="1" applyBorder="1" applyAlignment="1">
      <alignment horizontal="left" vertical="top"/>
    </xf>
    <xf numFmtId="0" fontId="0" fillId="0" borderId="14" xfId="0" applyBorder="1" applyAlignment="1">
      <alignment horizontal="left" vertical="top"/>
    </xf>
    <xf numFmtId="0" fontId="0" fillId="0" borderId="18" xfId="0" applyBorder="1" applyAlignment="1">
      <alignment horizontal="left" vertical="top"/>
    </xf>
    <xf numFmtId="186" fontId="6" fillId="0" borderId="9" xfId="1" quotePrefix="1" applyNumberFormat="1" applyFont="1" applyFill="1" applyBorder="1" applyAlignment="1" applyProtection="1">
      <alignment horizontal="right" vertical="center" shrinkToFit="1"/>
    </xf>
    <xf numFmtId="186" fontId="6" fillId="0" borderId="18" xfId="1" quotePrefix="1" applyNumberFormat="1" applyFont="1" applyFill="1" applyBorder="1" applyAlignment="1" applyProtection="1">
      <alignment horizontal="right" vertical="center" shrinkToFit="1"/>
    </xf>
    <xf numFmtId="0" fontId="3" fillId="0" borderId="52" xfId="0" applyFont="1" applyFill="1" applyBorder="1" applyAlignment="1">
      <alignment horizontal="center" vertical="center" wrapText="1" shrinkToFit="1"/>
    </xf>
    <xf numFmtId="0" fontId="0" fillId="0" borderId="24" xfId="0" applyFont="1" applyBorder="1" applyAlignment="1">
      <alignment horizontal="center" vertical="center" wrapText="1" shrinkToFit="1"/>
    </xf>
    <xf numFmtId="0" fontId="9" fillId="0" borderId="1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5"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12" xfId="0" applyBorder="1" applyAlignment="1">
      <alignment vertical="center" wrapText="1"/>
    </xf>
    <xf numFmtId="0" fontId="9" fillId="0" borderId="14" xfId="0" applyFont="1" applyFill="1" applyBorder="1" applyAlignment="1">
      <alignment horizontal="center" vertical="center"/>
    </xf>
    <xf numFmtId="0" fontId="0" fillId="0" borderId="14" xfId="0" applyFont="1" applyBorder="1" applyAlignment="1">
      <alignment horizontal="center"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0" borderId="5" xfId="0" applyFont="1" applyFill="1" applyBorder="1" applyAlignment="1">
      <alignment horizontal="center" vertical="center" shrinkToFit="1"/>
    </xf>
    <xf numFmtId="0" fontId="0" fillId="0" borderId="25" xfId="0" applyFont="1" applyBorder="1" applyAlignment="1">
      <alignment horizontal="center" vertical="center" shrinkToFit="1"/>
    </xf>
    <xf numFmtId="38" fontId="6" fillId="0" borderId="29" xfId="1" applyFont="1" applyFill="1" applyBorder="1" applyAlignment="1" applyProtection="1">
      <alignment horizontal="right" vertical="center" wrapText="1"/>
    </xf>
    <xf numFmtId="0" fontId="9" fillId="0" borderId="50" xfId="0" applyFont="1" applyFill="1" applyBorder="1" applyAlignment="1">
      <alignment horizontal="right" vertical="center" wrapText="1"/>
    </xf>
    <xf numFmtId="0" fontId="19" fillId="0" borderId="9" xfId="0" applyFont="1" applyFill="1" applyBorder="1" applyAlignment="1">
      <alignment horizontal="center" vertical="center"/>
    </xf>
    <xf numFmtId="0" fontId="27" fillId="0" borderId="18" xfId="0" applyFont="1" applyBorder="1" applyAlignment="1">
      <alignment horizontal="center" vertical="center"/>
    </xf>
    <xf numFmtId="185" fontId="6" fillId="0" borderId="15" xfId="2" applyNumberFormat="1" applyFont="1" applyFill="1" applyBorder="1" applyAlignment="1" applyProtection="1">
      <alignment horizontal="center" vertical="center"/>
      <protection locked="0"/>
    </xf>
    <xf numFmtId="185" fontId="0" fillId="0" borderId="11" xfId="2" applyNumberFormat="1" applyFont="1" applyFill="1" applyBorder="1" applyAlignment="1" applyProtection="1">
      <alignment horizontal="center" vertical="center"/>
      <protection locked="0"/>
    </xf>
    <xf numFmtId="185" fontId="0" fillId="0" borderId="4" xfId="2" applyNumberFormat="1" applyFont="1" applyFill="1" applyBorder="1" applyAlignment="1" applyProtection="1">
      <alignment horizontal="center" vertical="center"/>
      <protection locked="0"/>
    </xf>
    <xf numFmtId="185" fontId="0" fillId="0" borderId="13" xfId="2" applyNumberFormat="1" applyFont="1" applyFill="1" applyBorder="1" applyAlignment="1" applyProtection="1">
      <alignment horizontal="center" vertical="center"/>
      <protection locked="0"/>
    </xf>
    <xf numFmtId="182" fontId="6" fillId="3" borderId="15" xfId="0" applyNumberFormat="1" applyFont="1" applyFill="1" applyBorder="1" applyAlignment="1" applyProtection="1">
      <alignment horizontal="center" vertical="center" shrinkToFit="1"/>
      <protection locked="0"/>
    </xf>
    <xf numFmtId="38" fontId="6" fillId="3" borderId="15" xfId="1" applyFont="1" applyFill="1" applyBorder="1" applyAlignment="1" applyProtection="1">
      <alignment horizontal="center" vertical="center" shrinkToFit="1"/>
      <protection locked="0"/>
    </xf>
    <xf numFmtId="38" fontId="6" fillId="3" borderId="11" xfId="1" applyFont="1" applyFill="1" applyBorder="1" applyAlignment="1" applyProtection="1">
      <alignment horizontal="center" vertical="center" shrinkToFit="1"/>
      <protection locked="0"/>
    </xf>
    <xf numFmtId="38" fontId="6" fillId="3" borderId="4" xfId="1" applyFont="1" applyFill="1" applyBorder="1" applyAlignment="1" applyProtection="1">
      <alignment horizontal="center" vertical="center" shrinkToFit="1"/>
      <protection locked="0"/>
    </xf>
    <xf numFmtId="38" fontId="6" fillId="3" borderId="13" xfId="1" applyFont="1" applyFill="1" applyBorder="1" applyAlignment="1" applyProtection="1">
      <alignment horizontal="center" vertical="center" shrinkToFit="1"/>
      <protection locked="0"/>
    </xf>
    <xf numFmtId="186" fontId="6" fillId="0" borderId="9" xfId="1" applyNumberFormat="1" applyFont="1" applyFill="1" applyBorder="1" applyAlignment="1" applyProtection="1">
      <alignment horizontal="right" vertical="center" wrapText="1"/>
    </xf>
    <xf numFmtId="186" fontId="6" fillId="0" borderId="18" xfId="1" applyNumberFormat="1" applyFont="1" applyFill="1" applyBorder="1" applyAlignment="1" applyProtection="1">
      <alignment horizontal="right" vertical="center" wrapText="1"/>
    </xf>
    <xf numFmtId="0" fontId="3" fillId="5" borderId="15" xfId="0" applyFont="1" applyFill="1" applyBorder="1" applyAlignment="1">
      <alignment horizontal="center" vertical="center" shrinkToFit="1"/>
    </xf>
    <xf numFmtId="0" fontId="0" fillId="5" borderId="18" xfId="0" applyFont="1" applyFill="1" applyBorder="1" applyAlignment="1">
      <alignment horizontal="center" vertical="center" shrinkToFit="1"/>
    </xf>
    <xf numFmtId="0" fontId="6" fillId="0" borderId="39" xfId="0" applyFont="1" applyFill="1" applyBorder="1" applyAlignment="1">
      <alignment horizontal="center" vertical="center" textRotation="255" wrapText="1"/>
    </xf>
    <xf numFmtId="0" fontId="6" fillId="0" borderId="40" xfId="0" applyFont="1" applyFill="1" applyBorder="1" applyAlignment="1">
      <alignment horizontal="center" vertical="center" textRotation="255" wrapText="1"/>
    </xf>
    <xf numFmtId="0" fontId="0" fillId="0" borderId="40" xfId="0" applyFont="1" applyBorder="1" applyAlignment="1">
      <alignment horizontal="center" vertical="center" textRotation="255" wrapText="1"/>
    </xf>
    <xf numFmtId="0" fontId="19" fillId="0" borderId="39" xfId="0" applyFont="1" applyBorder="1" applyAlignment="1">
      <alignment horizontal="center" vertical="center" textRotation="255" wrapText="1"/>
    </xf>
    <xf numFmtId="0" fontId="19" fillId="0" borderId="40" xfId="0" applyFont="1" applyBorder="1" applyAlignment="1">
      <alignment horizontal="center" vertical="center" textRotation="255" wrapText="1"/>
    </xf>
    <xf numFmtId="0" fontId="3" fillId="0" borderId="15" xfId="0" applyFont="1" applyFill="1" applyBorder="1" applyAlignment="1">
      <alignment horizontal="center" vertical="center" shrinkToFit="1"/>
    </xf>
    <xf numFmtId="0" fontId="0" fillId="0" borderId="11" xfId="0" applyFont="1" applyBorder="1" applyAlignment="1">
      <alignment horizontal="center" vertical="center" shrinkToFit="1"/>
    </xf>
    <xf numFmtId="186" fontId="6" fillId="0" borderId="15" xfId="1" quotePrefix="1" applyNumberFormat="1" applyFont="1" applyFill="1" applyBorder="1" applyAlignment="1" applyProtection="1">
      <alignment horizontal="right" vertical="center" shrinkToFit="1"/>
    </xf>
    <xf numFmtId="186" fontId="9" fillId="0" borderId="11" xfId="1" applyNumberFormat="1" applyFont="1" applyFill="1" applyBorder="1" applyAlignment="1">
      <alignment horizontal="right" vertical="center" shrinkToFi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14" xfId="0" applyFont="1" applyBorder="1" applyAlignment="1">
      <alignment horizontal="center" vertical="center" wrapText="1"/>
    </xf>
    <xf numFmtId="186" fontId="6" fillId="0" borderId="9" xfId="1" quotePrefix="1" applyNumberFormat="1" applyFont="1" applyFill="1" applyBorder="1" applyAlignment="1" applyProtection="1">
      <alignment horizontal="right" vertical="center" shrinkToFit="1"/>
      <protection locked="0"/>
    </xf>
    <xf numFmtId="186" fontId="0" fillId="0" borderId="18" xfId="0" applyNumberFormat="1" applyBorder="1" applyAlignment="1">
      <alignment horizontal="right"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186" fontId="9" fillId="0" borderId="31" xfId="1" applyNumberFormat="1" applyFont="1" applyFill="1" applyBorder="1" applyAlignment="1">
      <alignment horizontal="right" vertical="center" shrinkToFit="1"/>
    </xf>
    <xf numFmtId="186" fontId="9" fillId="0" borderId="31" xfId="1" applyNumberFormat="1" applyFont="1" applyFill="1" applyBorder="1" applyAlignment="1">
      <alignment horizontal="right" vertical="center" wrapText="1"/>
    </xf>
    <xf numFmtId="186" fontId="9" fillId="0" borderId="18" xfId="1" applyNumberFormat="1" applyFont="1" applyFill="1" applyBorder="1" applyAlignment="1">
      <alignment horizontal="right" vertical="center" shrinkToFit="1"/>
    </xf>
    <xf numFmtId="38" fontId="9" fillId="0" borderId="50" xfId="1" applyFont="1" applyFill="1" applyBorder="1" applyAlignment="1">
      <alignment horizontal="right" vertical="center" wrapText="1"/>
    </xf>
    <xf numFmtId="0" fontId="3" fillId="0" borderId="24"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186" fontId="24" fillId="0" borderId="9" xfId="1" applyNumberFormat="1" applyFont="1" applyFill="1" applyBorder="1" applyAlignment="1" applyProtection="1">
      <alignment horizontal="right" vertical="center" shrinkToFit="1"/>
    </xf>
    <xf numFmtId="186" fontId="21" fillId="0" borderId="18" xfId="1" applyNumberFormat="1" applyFont="1" applyFill="1" applyBorder="1" applyAlignment="1">
      <alignment horizontal="right" vertical="center" shrinkToFit="1"/>
    </xf>
    <xf numFmtId="38" fontId="6" fillId="0" borderId="50" xfId="1" applyFont="1" applyFill="1" applyBorder="1" applyAlignment="1" applyProtection="1">
      <alignment horizontal="right" vertical="center" wrapText="1"/>
    </xf>
    <xf numFmtId="0" fontId="3" fillId="0" borderId="3" xfId="0" applyFont="1" applyFill="1" applyBorder="1" applyAlignment="1">
      <alignment horizontal="center" vertical="center" shrinkToFit="1"/>
    </xf>
    <xf numFmtId="186" fontId="6" fillId="0" borderId="37" xfId="1" applyNumberFormat="1" applyFont="1" applyFill="1" applyBorder="1" applyAlignment="1" applyProtection="1">
      <alignment horizontal="right" vertical="center" shrinkToFit="1"/>
    </xf>
    <xf numFmtId="186" fontId="6" fillId="0" borderId="43" xfId="1" applyNumberFormat="1" applyFont="1" applyFill="1" applyBorder="1" applyAlignment="1" applyProtection="1">
      <alignment horizontal="right" vertical="center" shrinkToFit="1"/>
    </xf>
    <xf numFmtId="186" fontId="6" fillId="0" borderId="27" xfId="1" applyNumberFormat="1" applyFont="1" applyFill="1" applyBorder="1" applyAlignment="1" applyProtection="1">
      <alignment horizontal="right" vertical="center" shrinkToFit="1"/>
    </xf>
    <xf numFmtId="186" fontId="9" fillId="0" borderId="28" xfId="1" applyNumberFormat="1" applyFont="1" applyFill="1" applyBorder="1" applyAlignment="1">
      <alignment horizontal="right" vertical="center" shrinkToFit="1"/>
    </xf>
    <xf numFmtId="38" fontId="6" fillId="0" borderId="48" xfId="1" applyFont="1" applyFill="1" applyBorder="1" applyAlignment="1" applyProtection="1">
      <alignment horizontal="right" vertical="center" wrapText="1"/>
    </xf>
    <xf numFmtId="38" fontId="9" fillId="0" borderId="49" xfId="1" applyFont="1" applyFill="1" applyBorder="1" applyAlignment="1">
      <alignment horizontal="right" vertical="center" wrapText="1"/>
    </xf>
    <xf numFmtId="0" fontId="5" fillId="0" borderId="1" xfId="0" applyFont="1" applyFill="1" applyBorder="1" applyAlignment="1">
      <alignment horizontal="center" vertical="center" shrinkToFit="1"/>
    </xf>
    <xf numFmtId="0" fontId="3" fillId="0" borderId="8" xfId="0" applyFont="1" applyFill="1" applyBorder="1" applyAlignment="1">
      <alignment horizontal="center" vertical="center" wrapText="1"/>
    </xf>
    <xf numFmtId="0" fontId="0" fillId="0" borderId="52" xfId="0" applyFont="1" applyBorder="1" applyAlignment="1">
      <alignment horizontal="center" vertical="center" wrapText="1"/>
    </xf>
    <xf numFmtId="0" fontId="0" fillId="0" borderId="24" xfId="0" applyFont="1" applyBorder="1" applyAlignment="1">
      <alignment horizontal="center" vertical="center" wrapText="1"/>
    </xf>
    <xf numFmtId="0" fontId="3" fillId="0" borderId="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6" fillId="0" borderId="51" xfId="0" applyFont="1" applyFill="1" applyBorder="1" applyAlignment="1">
      <alignment horizontal="center" vertical="center" textRotation="255" wrapText="1"/>
    </xf>
    <xf numFmtId="0" fontId="0" fillId="0" borderId="41" xfId="0" applyFont="1" applyBorder="1" applyAlignment="1">
      <alignment horizontal="center" vertical="center" textRotation="255" wrapText="1"/>
    </xf>
    <xf numFmtId="38" fontId="13" fillId="0" borderId="1" xfId="1" applyFont="1" applyBorder="1" applyAlignment="1">
      <alignment horizontal="center" vertical="center" shrinkToFit="1"/>
    </xf>
    <xf numFmtId="0" fontId="3"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2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4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6" xfId="0" applyFont="1" applyBorder="1" applyAlignment="1">
      <alignment horizontal="center" vertical="center" wrapText="1"/>
    </xf>
    <xf numFmtId="0" fontId="0" fillId="2" borderId="15" xfId="0" applyFont="1" applyFill="1" applyBorder="1" applyAlignment="1">
      <alignment horizontal="center" vertical="center" wrapText="1" shrinkToFit="1"/>
    </xf>
    <xf numFmtId="0" fontId="0" fillId="0" borderId="11" xfId="0" applyFont="1" applyBorder="1" applyAlignment="1">
      <alignment horizontal="center" vertical="center" wrapText="1" shrinkToFit="1"/>
    </xf>
    <xf numFmtId="0" fontId="0" fillId="0" borderId="4" xfId="0"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9" fillId="0" borderId="56" xfId="0" applyFont="1" applyFill="1" applyBorder="1" applyAlignment="1">
      <alignment horizontal="center" vertical="center" wrapText="1" shrinkToFit="1"/>
    </xf>
    <xf numFmtId="0" fontId="9" fillId="0" borderId="11" xfId="0" applyFont="1" applyFill="1" applyBorder="1" applyAlignment="1">
      <alignment horizontal="center" vertical="center" shrinkToFit="1"/>
    </xf>
    <xf numFmtId="0" fontId="0" fillId="0" borderId="36" xfId="0" applyBorder="1" applyAlignment="1">
      <alignment horizontal="center" vertical="center" shrinkToFit="1"/>
    </xf>
    <xf numFmtId="0" fontId="4" fillId="0" borderId="0" xfId="0" applyFont="1" applyFill="1" applyAlignment="1">
      <alignment horizontal="left" vertical="center" wrapText="1"/>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49" fontId="9" fillId="3" borderId="9" xfId="0" applyNumberFormat="1" applyFont="1" applyFill="1" applyBorder="1" applyAlignment="1" applyProtection="1">
      <alignment horizontal="center" vertical="center"/>
    </xf>
    <xf numFmtId="49" fontId="9" fillId="3" borderId="18" xfId="0" applyNumberFormat="1" applyFont="1" applyFill="1" applyBorder="1" applyAlignment="1" applyProtection="1">
      <alignment horizontal="center" vertical="center"/>
    </xf>
    <xf numFmtId="178" fontId="6" fillId="3" borderId="1" xfId="0" applyNumberFormat="1" applyFont="1" applyFill="1" applyBorder="1" applyAlignment="1" applyProtection="1">
      <alignment horizontal="center" vertical="center" shrinkToFit="1"/>
      <protection locked="0"/>
    </xf>
    <xf numFmtId="178" fontId="0" fillId="0" borderId="1" xfId="0" applyNumberFormat="1" applyBorder="1" applyAlignment="1">
      <alignment horizontal="center" vertical="center" shrinkToFit="1"/>
    </xf>
    <xf numFmtId="0" fontId="9" fillId="0" borderId="3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8" xfId="0" applyFont="1" applyFill="1" applyBorder="1" applyAlignment="1">
      <alignment horizontal="center" vertical="center" wrapText="1" shrinkToFit="1"/>
    </xf>
    <xf numFmtId="0" fontId="5" fillId="0" borderId="52" xfId="0" applyFont="1" applyFill="1" applyBorder="1" applyAlignment="1">
      <alignment horizontal="center" vertical="center" wrapText="1" shrinkToFit="1"/>
    </xf>
    <xf numFmtId="186" fontId="6" fillId="0" borderId="11" xfId="1" quotePrefix="1" applyNumberFormat="1" applyFont="1" applyFill="1" applyBorder="1" applyAlignment="1" applyProtection="1">
      <alignment horizontal="right" vertical="center" shrinkToFit="1"/>
    </xf>
    <xf numFmtId="38" fontId="6" fillId="0" borderId="54" xfId="1" quotePrefix="1" applyFont="1" applyFill="1" applyBorder="1" applyAlignment="1" applyProtection="1">
      <alignment horizontal="right" vertical="center" shrinkToFit="1"/>
    </xf>
    <xf numFmtId="38" fontId="6" fillId="0" borderId="55" xfId="1" quotePrefix="1" applyFont="1" applyFill="1" applyBorder="1" applyAlignment="1" applyProtection="1">
      <alignment horizontal="right" vertical="center" shrinkToFit="1"/>
    </xf>
    <xf numFmtId="0" fontId="3" fillId="0" borderId="56"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4" xfId="0" applyBorder="1" applyAlignment="1">
      <alignment horizontal="center" vertical="center" wrapText="1"/>
    </xf>
    <xf numFmtId="186" fontId="5" fillId="0" borderId="15" xfId="0" applyNumberFormat="1" applyFont="1" applyFill="1" applyBorder="1" applyAlignment="1" applyProtection="1">
      <alignment horizontal="center" vertical="center" wrapText="1" shrinkToFit="1"/>
    </xf>
    <xf numFmtId="186" fontId="5" fillId="0" borderId="11" xfId="0" applyNumberFormat="1" applyFont="1" applyFill="1" applyBorder="1" applyAlignment="1" applyProtection="1">
      <alignment horizontal="center" vertical="center" wrapText="1" shrinkToFit="1"/>
    </xf>
    <xf numFmtId="186" fontId="5" fillId="0" borderId="4" xfId="0" applyNumberFormat="1" applyFont="1" applyFill="1" applyBorder="1" applyAlignment="1" applyProtection="1">
      <alignment horizontal="center" vertical="center" wrapText="1" shrinkToFit="1"/>
    </xf>
    <xf numFmtId="186" fontId="5" fillId="0" borderId="13" xfId="0" applyNumberFormat="1" applyFont="1" applyFill="1" applyBorder="1" applyAlignment="1" applyProtection="1">
      <alignment horizontal="center" vertical="center" wrapText="1" shrinkToFit="1"/>
    </xf>
    <xf numFmtId="0" fontId="4" fillId="0" borderId="0"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9" fillId="3" borderId="1" xfId="0" applyFont="1" applyFill="1" applyBorder="1" applyAlignment="1" applyProtection="1">
      <alignment horizontal="left"/>
      <protection locked="0"/>
    </xf>
    <xf numFmtId="0" fontId="0" fillId="0" borderId="1" xfId="0" applyBorder="1" applyAlignment="1">
      <alignment vertical="center"/>
    </xf>
    <xf numFmtId="0" fontId="0" fillId="0" borderId="0" xfId="0" applyAlignment="1">
      <alignment vertical="center"/>
    </xf>
    <xf numFmtId="0" fontId="9" fillId="0" borderId="0" xfId="0" applyFont="1" applyFill="1" applyAlignment="1">
      <alignment vertical="center" wrapText="1"/>
    </xf>
    <xf numFmtId="0" fontId="0" fillId="0" borderId="0" xfId="0" applyFont="1" applyAlignment="1">
      <alignment vertical="center" wrapText="1"/>
    </xf>
    <xf numFmtId="0" fontId="9" fillId="0" borderId="1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17" xfId="0" applyFont="1" applyBorder="1" applyAlignment="1">
      <alignment horizontal="center" vertical="center" wrapText="1"/>
    </xf>
    <xf numFmtId="0" fontId="9" fillId="0" borderId="58"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66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304800</xdr:colOff>
      <xdr:row>19</xdr:row>
      <xdr:rowOff>19050</xdr:rowOff>
    </xdr:from>
    <xdr:to>
      <xdr:col>2</xdr:col>
      <xdr:colOff>304800</xdr:colOff>
      <xdr:row>19</xdr:row>
      <xdr:rowOff>19050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095375" y="408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0</xdr:rowOff>
    </xdr:from>
    <xdr:to>
      <xdr:col>16</xdr:col>
      <xdr:colOff>0</xdr:colOff>
      <xdr:row>0</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8096250" y="0"/>
          <a:ext cx="0" cy="0"/>
        </a:xfrm>
        <a:prstGeom prst="rightArrow">
          <a:avLst>
            <a:gd name="adj1" fmla="val 50000"/>
            <a:gd name="adj2" fmla="val -2147483648"/>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0</xdr:colOff>
      <xdr:row>37</xdr:row>
      <xdr:rowOff>19050</xdr:rowOff>
    </xdr:from>
    <xdr:to>
      <xdr:col>16</xdr:col>
      <xdr:colOff>0</xdr:colOff>
      <xdr:row>40</xdr:row>
      <xdr:rowOff>38100</xdr:rowOff>
    </xdr:to>
    <xdr:sp macro="" textlink="">
      <xdr:nvSpPr>
        <xdr:cNvPr id="8" name="Line 15">
          <a:extLst>
            <a:ext uri="{FF2B5EF4-FFF2-40B4-BE49-F238E27FC236}">
              <a16:creationId xmlns:a16="http://schemas.microsoft.com/office/drawing/2014/main" id="{00000000-0008-0000-0100-000008000000}"/>
            </a:ext>
          </a:extLst>
        </xdr:cNvPr>
        <xdr:cNvSpPr>
          <a:spLocks noChangeShapeType="1"/>
        </xdr:cNvSpPr>
      </xdr:nvSpPr>
      <xdr:spPr bwMode="auto">
        <a:xfrm flipV="1">
          <a:off x="8096250" y="6858000"/>
          <a:ext cx="0" cy="38100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37</xdr:row>
      <xdr:rowOff>9525</xdr:rowOff>
    </xdr:from>
    <xdr:to>
      <xdr:col>16</xdr:col>
      <xdr:colOff>0</xdr:colOff>
      <xdr:row>40</xdr:row>
      <xdr:rowOff>47625</xdr:rowOff>
    </xdr:to>
    <xdr:sp macro="" textlink="">
      <xdr:nvSpPr>
        <xdr:cNvPr id="9" name="Line 16">
          <a:extLst>
            <a:ext uri="{FF2B5EF4-FFF2-40B4-BE49-F238E27FC236}">
              <a16:creationId xmlns:a16="http://schemas.microsoft.com/office/drawing/2014/main" id="{00000000-0008-0000-0100-000009000000}"/>
            </a:ext>
          </a:extLst>
        </xdr:cNvPr>
        <xdr:cNvSpPr>
          <a:spLocks noChangeShapeType="1"/>
        </xdr:cNvSpPr>
      </xdr:nvSpPr>
      <xdr:spPr bwMode="auto">
        <a:xfrm flipV="1">
          <a:off x="8096250" y="6848475"/>
          <a:ext cx="0" cy="40005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52</xdr:row>
      <xdr:rowOff>28575</xdr:rowOff>
    </xdr:from>
    <xdr:to>
      <xdr:col>16</xdr:col>
      <xdr:colOff>0</xdr:colOff>
      <xdr:row>52</xdr:row>
      <xdr:rowOff>266700</xdr:rowOff>
    </xdr:to>
    <xdr:sp macro="" textlink="">
      <xdr:nvSpPr>
        <xdr:cNvPr id="10" name="Line 17">
          <a:extLst>
            <a:ext uri="{FF2B5EF4-FFF2-40B4-BE49-F238E27FC236}">
              <a16:creationId xmlns:a16="http://schemas.microsoft.com/office/drawing/2014/main" id="{00000000-0008-0000-0100-00000A000000}"/>
            </a:ext>
          </a:extLst>
        </xdr:cNvPr>
        <xdr:cNvSpPr>
          <a:spLocks noChangeShapeType="1"/>
        </xdr:cNvSpPr>
      </xdr:nvSpPr>
      <xdr:spPr bwMode="auto">
        <a:xfrm flipH="1">
          <a:off x="8096250" y="886777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49</xdr:row>
      <xdr:rowOff>0</xdr:rowOff>
    </xdr:from>
    <xdr:to>
      <xdr:col>16</xdr:col>
      <xdr:colOff>0</xdr:colOff>
      <xdr:row>51</xdr:row>
      <xdr:rowOff>0</xdr:rowOff>
    </xdr:to>
    <xdr:sp macro="" textlink="">
      <xdr:nvSpPr>
        <xdr:cNvPr id="12" name="Line 12">
          <a:extLst>
            <a:ext uri="{FF2B5EF4-FFF2-40B4-BE49-F238E27FC236}">
              <a16:creationId xmlns:a16="http://schemas.microsoft.com/office/drawing/2014/main" id="{00000000-0008-0000-0100-00000C000000}"/>
            </a:ext>
          </a:extLst>
        </xdr:cNvPr>
        <xdr:cNvSpPr>
          <a:spLocks noChangeShapeType="1"/>
        </xdr:cNvSpPr>
      </xdr:nvSpPr>
      <xdr:spPr bwMode="auto">
        <a:xfrm flipH="1">
          <a:off x="9286875" y="114204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50</xdr:row>
      <xdr:rowOff>0</xdr:rowOff>
    </xdr:from>
    <xdr:to>
      <xdr:col>16</xdr:col>
      <xdr:colOff>0</xdr:colOff>
      <xdr:row>52</xdr:row>
      <xdr:rowOff>0</xdr:rowOff>
    </xdr:to>
    <xdr:sp macro="" textlink="">
      <xdr:nvSpPr>
        <xdr:cNvPr id="13" name="Line 13">
          <a:extLst>
            <a:ext uri="{FF2B5EF4-FFF2-40B4-BE49-F238E27FC236}">
              <a16:creationId xmlns:a16="http://schemas.microsoft.com/office/drawing/2014/main" id="{00000000-0008-0000-0100-00000D000000}"/>
            </a:ext>
          </a:extLst>
        </xdr:cNvPr>
        <xdr:cNvSpPr>
          <a:spLocks noChangeShapeType="1"/>
        </xdr:cNvSpPr>
      </xdr:nvSpPr>
      <xdr:spPr bwMode="auto">
        <a:xfrm flipH="1">
          <a:off x="9286875" y="1156335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49</xdr:row>
      <xdr:rowOff>0</xdr:rowOff>
    </xdr:from>
    <xdr:to>
      <xdr:col>16</xdr:col>
      <xdr:colOff>0</xdr:colOff>
      <xdr:row>50</xdr:row>
      <xdr:rowOff>0</xdr:rowOff>
    </xdr:to>
    <xdr:sp macro="" textlink="">
      <xdr:nvSpPr>
        <xdr:cNvPr id="22" name="Line 13">
          <a:extLst>
            <a:ext uri="{FF2B5EF4-FFF2-40B4-BE49-F238E27FC236}">
              <a16:creationId xmlns:a16="http://schemas.microsoft.com/office/drawing/2014/main" id="{00000000-0008-0000-0100-000016000000}"/>
            </a:ext>
          </a:extLst>
        </xdr:cNvPr>
        <xdr:cNvSpPr>
          <a:spLocks noChangeShapeType="1"/>
        </xdr:cNvSpPr>
      </xdr:nvSpPr>
      <xdr:spPr bwMode="auto">
        <a:xfrm flipH="1">
          <a:off x="9286875" y="1175385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特定事業場報告書共通様式</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事業の概要</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099" name="Text Box 3">
          <a:extLst>
            <a:ext uri="{FF2B5EF4-FFF2-40B4-BE49-F238E27FC236}">
              <a16:creationId xmlns:a16="http://schemas.microsoft.com/office/drawing/2014/main" id="{00000000-0008-0000-0200-000003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変更なし又は基本方針</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100" name="Text Box 4">
          <a:extLst>
            <a:ext uri="{FF2B5EF4-FFF2-40B4-BE49-F238E27FC236}">
              <a16:creationId xmlns:a16="http://schemas.microsoft.com/office/drawing/2014/main" id="{00000000-0008-0000-0200-000004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5121" name="Text Box 1">
          <a:extLst>
            <a:ext uri="{FF2B5EF4-FFF2-40B4-BE49-F238E27FC236}">
              <a16:creationId xmlns:a16="http://schemas.microsoft.com/office/drawing/2014/main" id="{00000000-0008-0000-0300-000001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特定事業場報告書共通様式</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2" name="Text Box 2">
          <a:extLst>
            <a:ext uri="{FF2B5EF4-FFF2-40B4-BE49-F238E27FC236}">
              <a16:creationId xmlns:a16="http://schemas.microsoft.com/office/drawing/2014/main" id="{00000000-0008-0000-0300-000002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事業の概要</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3" name="Text Box 3">
          <a:extLst>
            <a:ext uri="{FF2B5EF4-FFF2-40B4-BE49-F238E27FC236}">
              <a16:creationId xmlns:a16="http://schemas.microsoft.com/office/drawing/2014/main" id="{00000000-0008-0000-0300-000003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変更なし又は基本方針</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4" name="Text Box 4">
          <a:extLst>
            <a:ext uri="{FF2B5EF4-FFF2-40B4-BE49-F238E27FC236}">
              <a16:creationId xmlns:a16="http://schemas.microsoft.com/office/drawing/2014/main" id="{00000000-0008-0000-0300-000004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5" name="Text Box 5">
          <a:extLst>
            <a:ext uri="{FF2B5EF4-FFF2-40B4-BE49-F238E27FC236}">
              <a16:creationId xmlns:a16="http://schemas.microsoft.com/office/drawing/2014/main" id="{00000000-0008-0000-0300-000005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6" name="Text Box 6">
          <a:extLst>
            <a:ext uri="{FF2B5EF4-FFF2-40B4-BE49-F238E27FC236}">
              <a16:creationId xmlns:a16="http://schemas.microsoft.com/office/drawing/2014/main" id="{00000000-0008-0000-0300-000006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zoomScaleNormal="100" zoomScaleSheetLayoutView="70" workbookViewId="0">
      <selection activeCell="G22" sqref="G22"/>
    </sheetView>
  </sheetViews>
  <sheetFormatPr defaultRowHeight="13.5"/>
  <cols>
    <col min="1" max="1" width="23.625" style="1" customWidth="1"/>
    <col min="2" max="3" width="18.625" style="1" customWidth="1"/>
    <col min="4" max="5" width="12.625" style="1" customWidth="1"/>
    <col min="6" max="16384" width="9" style="1"/>
  </cols>
  <sheetData>
    <row r="1" spans="1:5">
      <c r="D1" s="93"/>
      <c r="E1" s="55" t="s">
        <v>84</v>
      </c>
    </row>
    <row r="2" spans="1:5" s="16" customFormat="1">
      <c r="A2" s="171" t="s">
        <v>0</v>
      </c>
      <c r="B2" s="171"/>
      <c r="D2"/>
      <c r="E2"/>
    </row>
    <row r="3" spans="1:5" s="16" customFormat="1">
      <c r="A3" s="171" t="s">
        <v>124</v>
      </c>
      <c r="B3" s="171"/>
      <c r="C3" s="171"/>
      <c r="D3" s="130" t="s">
        <v>128</v>
      </c>
      <c r="E3" s="129"/>
    </row>
    <row r="4" spans="1:5" s="16" customFormat="1">
      <c r="B4" s="55"/>
      <c r="C4" s="55"/>
      <c r="D4" s="55"/>
      <c r="E4" s="64" t="s">
        <v>93</v>
      </c>
    </row>
    <row r="5" spans="1:5" s="16" customFormat="1">
      <c r="A5" s="171" t="s">
        <v>92</v>
      </c>
      <c r="B5" s="171"/>
      <c r="C5" s="171"/>
      <c r="D5" s="171"/>
      <c r="E5" s="171"/>
    </row>
    <row r="6" spans="1:5" s="16" customFormat="1">
      <c r="B6" s="55"/>
      <c r="C6" s="49" t="s">
        <v>85</v>
      </c>
      <c r="D6" s="56"/>
      <c r="E6" s="56"/>
    </row>
    <row r="7" spans="1:5" s="16" customFormat="1">
      <c r="B7" s="55"/>
      <c r="C7" s="49" t="s">
        <v>86</v>
      </c>
      <c r="D7" s="56"/>
      <c r="E7" s="57"/>
    </row>
    <row r="8" spans="1:5" s="16" customFormat="1">
      <c r="B8" s="55"/>
      <c r="C8" s="55"/>
      <c r="D8" s="56"/>
      <c r="E8" s="56"/>
    </row>
    <row r="9" spans="1:5" s="16" customFormat="1" ht="9" customHeight="1">
      <c r="B9" s="55"/>
      <c r="C9" s="55"/>
      <c r="D9"/>
      <c r="E9"/>
    </row>
    <row r="10" spans="1:5" ht="27" customHeight="1">
      <c r="A10" s="148" t="s">
        <v>1</v>
      </c>
      <c r="B10" s="37"/>
      <c r="C10" s="8" t="s">
        <v>2</v>
      </c>
      <c r="D10" s="173"/>
      <c r="E10" s="174"/>
    </row>
    <row r="11" spans="1:5" ht="27" customHeight="1">
      <c r="A11" s="148" t="s">
        <v>3</v>
      </c>
      <c r="B11" s="173"/>
      <c r="C11" s="174"/>
      <c r="D11" s="17" t="s">
        <v>4</v>
      </c>
      <c r="E11" s="52"/>
    </row>
    <row r="12" spans="1:5" ht="33" customHeight="1">
      <c r="A12" s="148" t="s">
        <v>5</v>
      </c>
      <c r="B12" s="173" t="s">
        <v>142</v>
      </c>
      <c r="C12" s="174"/>
      <c r="D12" s="18" t="s">
        <v>6</v>
      </c>
      <c r="E12" s="53" t="s">
        <v>7</v>
      </c>
    </row>
    <row r="13" spans="1:5" ht="27" customHeight="1">
      <c r="A13" s="148" t="s">
        <v>8</v>
      </c>
      <c r="B13" s="182" t="s">
        <v>9</v>
      </c>
      <c r="C13" s="183"/>
      <c r="D13" s="17" t="s">
        <v>10</v>
      </c>
      <c r="E13" s="54" t="s">
        <v>11</v>
      </c>
    </row>
    <row r="14" spans="1:5" ht="13.5" customHeight="1">
      <c r="A14" s="184" t="s">
        <v>68</v>
      </c>
      <c r="B14" s="189"/>
      <c r="C14" s="190"/>
      <c r="D14" s="190"/>
      <c r="E14" s="191"/>
    </row>
    <row r="15" spans="1:5" ht="13.5" customHeight="1">
      <c r="A15" s="185"/>
      <c r="B15" s="194" t="s">
        <v>71</v>
      </c>
      <c r="C15" s="195"/>
      <c r="D15" s="195"/>
      <c r="E15" s="196"/>
    </row>
    <row r="16" spans="1:5" ht="13.5" customHeight="1">
      <c r="A16" s="197" t="s">
        <v>12</v>
      </c>
      <c r="B16" s="206" t="s">
        <v>69</v>
      </c>
      <c r="C16" s="207"/>
      <c r="D16" s="207"/>
      <c r="E16" s="208"/>
    </row>
    <row r="17" spans="1:5" ht="13.5" customHeight="1">
      <c r="A17" s="197"/>
      <c r="B17" s="209" t="s">
        <v>13</v>
      </c>
      <c r="C17" s="210"/>
      <c r="D17" s="210"/>
      <c r="E17" s="211"/>
    </row>
    <row r="18" spans="1:5">
      <c r="A18" s="197" t="s">
        <v>137</v>
      </c>
      <c r="B18" s="186" t="s">
        <v>91</v>
      </c>
      <c r="C18" s="187"/>
      <c r="D18" s="187"/>
      <c r="E18" s="188"/>
    </row>
    <row r="19" spans="1:5" ht="13.5" customHeight="1">
      <c r="A19" s="197"/>
      <c r="B19" s="60"/>
      <c r="C19" s="59" t="s">
        <v>88</v>
      </c>
      <c r="D19" s="149">
        <f>第１表!G47</f>
        <v>0</v>
      </c>
      <c r="E19" s="61" t="s">
        <v>87</v>
      </c>
    </row>
    <row r="20" spans="1:5" ht="13.5" customHeight="1">
      <c r="A20" s="197"/>
      <c r="B20" s="201" t="s">
        <v>14</v>
      </c>
      <c r="C20" s="178"/>
      <c r="D20" s="178"/>
      <c r="E20" s="202"/>
    </row>
    <row r="21" spans="1:5" ht="13.5" customHeight="1">
      <c r="A21" s="197"/>
      <c r="B21" s="62"/>
      <c r="C21" s="59" t="s">
        <v>89</v>
      </c>
      <c r="D21" s="149">
        <f>第１表!F53/10</f>
        <v>0</v>
      </c>
      <c r="E21" s="61" t="s">
        <v>90</v>
      </c>
    </row>
    <row r="22" spans="1:5" ht="13.5" customHeight="1">
      <c r="A22" s="197"/>
      <c r="B22" s="198" t="s">
        <v>15</v>
      </c>
      <c r="C22" s="199"/>
      <c r="D22" s="199"/>
      <c r="E22" s="200"/>
    </row>
    <row r="23" spans="1:5" ht="26.25" customHeight="1">
      <c r="A23" s="148" t="s">
        <v>16</v>
      </c>
      <c r="B23" s="175"/>
      <c r="C23" s="176"/>
      <c r="D23" s="176"/>
      <c r="E23" s="177"/>
    </row>
    <row r="24" spans="1:5" ht="87.75" customHeight="1">
      <c r="A24" s="148" t="s">
        <v>138</v>
      </c>
      <c r="B24" s="175"/>
      <c r="C24" s="176"/>
      <c r="D24" s="176"/>
      <c r="E24" s="177"/>
    </row>
    <row r="25" spans="1:5" ht="87.75" customHeight="1">
      <c r="A25" s="148" t="s">
        <v>139</v>
      </c>
      <c r="B25" s="175"/>
      <c r="C25" s="176"/>
      <c r="D25" s="176"/>
      <c r="E25" s="177"/>
    </row>
    <row r="26" spans="1:5" ht="24.75" customHeight="1">
      <c r="A26" s="148" t="s">
        <v>46</v>
      </c>
      <c r="B26" s="179" t="s">
        <v>143</v>
      </c>
      <c r="C26" s="180"/>
      <c r="D26" s="180"/>
      <c r="E26" s="181"/>
    </row>
    <row r="27" spans="1:5" ht="24.75" customHeight="1">
      <c r="A27" s="147" t="s">
        <v>83</v>
      </c>
      <c r="B27" s="179" t="s">
        <v>144</v>
      </c>
      <c r="C27" s="180"/>
      <c r="D27" s="180"/>
      <c r="E27" s="181"/>
    </row>
    <row r="28" spans="1:5" ht="34.5" customHeight="1">
      <c r="A28" s="148" t="s">
        <v>140</v>
      </c>
      <c r="B28" s="193" t="s">
        <v>145</v>
      </c>
      <c r="C28" s="193"/>
      <c r="D28" s="193"/>
      <c r="E28" s="193"/>
    </row>
    <row r="29" spans="1:5" ht="34.5" customHeight="1">
      <c r="A29" s="148" t="s">
        <v>141</v>
      </c>
      <c r="B29" s="203" t="s">
        <v>146</v>
      </c>
      <c r="C29" s="204"/>
      <c r="D29" s="204"/>
      <c r="E29" s="205"/>
    </row>
    <row r="30" spans="1:5" ht="13.5" customHeight="1">
      <c r="A30" s="178" t="s">
        <v>163</v>
      </c>
      <c r="B30" s="178"/>
      <c r="C30" s="178"/>
      <c r="D30" s="178"/>
      <c r="E30" s="178"/>
    </row>
    <row r="31" spans="1:5" ht="39.950000000000003" customHeight="1">
      <c r="A31" s="172" t="s">
        <v>160</v>
      </c>
      <c r="B31" s="172"/>
      <c r="C31" s="172"/>
      <c r="D31" s="172"/>
      <c r="E31" s="172"/>
    </row>
    <row r="32" spans="1:5" ht="27" customHeight="1">
      <c r="A32" s="172" t="s">
        <v>161</v>
      </c>
      <c r="B32" s="172"/>
      <c r="C32" s="172"/>
      <c r="D32" s="172"/>
      <c r="E32" s="172"/>
    </row>
    <row r="33" spans="1:5" ht="27" customHeight="1">
      <c r="A33" s="192" t="s">
        <v>162</v>
      </c>
      <c r="B33" s="192"/>
      <c r="C33" s="192"/>
      <c r="D33" s="192"/>
      <c r="E33" s="192"/>
    </row>
    <row r="34" spans="1:5" ht="42.75" customHeight="1">
      <c r="A34" s="172" t="s">
        <v>183</v>
      </c>
      <c r="B34" s="172"/>
      <c r="C34" s="172"/>
      <c r="D34" s="172"/>
      <c r="E34" s="172"/>
    </row>
    <row r="35" spans="1:5">
      <c r="A35" s="63"/>
    </row>
  </sheetData>
  <mergeCells count="29">
    <mergeCell ref="B28:E28"/>
    <mergeCell ref="A32:E32"/>
    <mergeCell ref="B15:E15"/>
    <mergeCell ref="A16:A17"/>
    <mergeCell ref="B22:E22"/>
    <mergeCell ref="B26:E26"/>
    <mergeCell ref="A31:E31"/>
    <mergeCell ref="B23:E23"/>
    <mergeCell ref="A18:A22"/>
    <mergeCell ref="B20:E20"/>
    <mergeCell ref="B29:E29"/>
    <mergeCell ref="B16:E16"/>
    <mergeCell ref="B17:E17"/>
    <mergeCell ref="A3:C3"/>
    <mergeCell ref="A34:E34"/>
    <mergeCell ref="A2:B2"/>
    <mergeCell ref="D10:E10"/>
    <mergeCell ref="A5:E5"/>
    <mergeCell ref="B24:E24"/>
    <mergeCell ref="A30:E30"/>
    <mergeCell ref="B27:E27"/>
    <mergeCell ref="B11:C11"/>
    <mergeCell ref="B12:C12"/>
    <mergeCell ref="B13:C13"/>
    <mergeCell ref="A14:A15"/>
    <mergeCell ref="B18:E18"/>
    <mergeCell ref="B14:E14"/>
    <mergeCell ref="A33:E33"/>
    <mergeCell ref="B25:E25"/>
  </mergeCells>
  <phoneticPr fontId="2"/>
  <printOptions horizontalCentered="1"/>
  <pageMargins left="0.51181102362204722" right="0.19685039370078741" top="0.56000000000000005" bottom="0.59055118110236227" header="0.23622047244094491"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75"/>
  <sheetViews>
    <sheetView showZeros="0" tabSelected="1" zoomScaleNormal="100" workbookViewId="0">
      <pane xSplit="5" ySplit="7" topLeftCell="F37" activePane="bottomRight" state="frozen"/>
      <selection activeCell="D7" sqref="D7"/>
      <selection pane="topRight" activeCell="D7" sqref="D7"/>
      <selection pane="bottomLeft" activeCell="D7" sqref="D7"/>
      <selection pane="bottomRight" activeCell="Y42" sqref="Y42"/>
    </sheetView>
  </sheetViews>
  <sheetFormatPr defaultRowHeight="13.5"/>
  <cols>
    <col min="1" max="1" width="3.75" style="6" customWidth="1"/>
    <col min="2" max="2" width="8.125" style="6" customWidth="1"/>
    <col min="3" max="3" width="7.875" style="6" customWidth="1"/>
    <col min="4" max="4" width="11.5" style="6" customWidth="1"/>
    <col min="5" max="5" width="7.375" style="6" customWidth="1"/>
    <col min="6" max="6" width="11.75" style="77" customWidth="1"/>
    <col min="7" max="7" width="2.375" style="6" customWidth="1"/>
    <col min="8" max="8" width="9.5" style="6" customWidth="1"/>
    <col min="9" max="9" width="8.375" style="6" customWidth="1"/>
    <col min="10" max="10" width="2.375" style="6" customWidth="1"/>
    <col min="11" max="11" width="8" style="6" customWidth="1"/>
    <col min="12" max="12" width="7.875" style="6" customWidth="1"/>
    <col min="13" max="13" width="3" style="6" customWidth="1"/>
    <col min="14" max="14" width="9.5" style="6" customWidth="1"/>
    <col min="15" max="15" width="7.25" style="34" customWidth="1"/>
    <col min="16" max="16" width="7.625" style="35" customWidth="1"/>
    <col min="17" max="17" width="8.25" style="34" customWidth="1"/>
    <col min="18" max="18" width="9" style="34"/>
    <col min="19" max="20" width="9" style="96"/>
    <col min="21" max="21" width="23.5" style="6" customWidth="1"/>
    <col min="22" max="22" width="9" style="6"/>
    <col min="23" max="23" width="11.125" style="6" customWidth="1"/>
    <col min="24" max="16384" width="9" style="6"/>
  </cols>
  <sheetData>
    <row r="1" spans="1:21">
      <c r="A1" s="100" t="s">
        <v>72</v>
      </c>
      <c r="B1" s="100"/>
      <c r="C1" s="100"/>
      <c r="D1" s="100"/>
      <c r="E1" s="100"/>
      <c r="F1" s="100"/>
      <c r="G1" s="100"/>
      <c r="H1" s="100"/>
      <c r="I1" s="100"/>
      <c r="J1" s="100"/>
      <c r="K1" s="100"/>
      <c r="L1" s="100"/>
      <c r="M1" s="100"/>
      <c r="N1" s="100"/>
    </row>
    <row r="2" spans="1:21">
      <c r="A2" s="100" t="s">
        <v>73</v>
      </c>
      <c r="B2" s="100"/>
      <c r="C2" s="100"/>
      <c r="D2" s="100"/>
      <c r="E2" s="100"/>
      <c r="F2" s="100"/>
      <c r="G2" s="100"/>
      <c r="H2" s="100"/>
      <c r="I2" s="100"/>
      <c r="J2" s="100"/>
      <c r="K2" s="100"/>
      <c r="L2" s="100"/>
      <c r="M2" s="100"/>
      <c r="N2" s="100"/>
      <c r="O2" s="93"/>
      <c r="P2" s="55" t="s">
        <v>178</v>
      </c>
    </row>
    <row r="3" spans="1:21" ht="14.25" thickBot="1">
      <c r="A3" s="19" t="s">
        <v>51</v>
      </c>
      <c r="B3" s="65"/>
      <c r="C3" s="65"/>
      <c r="D3" s="65"/>
      <c r="E3" s="65"/>
      <c r="F3" s="75"/>
      <c r="G3" s="65"/>
      <c r="H3" s="65"/>
      <c r="I3" s="65"/>
      <c r="J3" s="65"/>
      <c r="K3" s="65"/>
      <c r="L3" s="65"/>
      <c r="M3" s="65"/>
      <c r="N3" s="65"/>
    </row>
    <row r="4" spans="1:21" ht="14.25" customHeight="1">
      <c r="A4" s="311" t="s">
        <v>70</v>
      </c>
      <c r="B4" s="312"/>
      <c r="C4" s="312"/>
      <c r="D4" s="312"/>
      <c r="E4" s="312" t="s">
        <v>17</v>
      </c>
      <c r="F4" s="312" t="s">
        <v>65</v>
      </c>
      <c r="G4" s="312"/>
      <c r="H4" s="312"/>
      <c r="I4" s="316" t="s">
        <v>94</v>
      </c>
      <c r="J4" s="317"/>
      <c r="K4" s="318"/>
      <c r="L4" s="316" t="s">
        <v>95</v>
      </c>
      <c r="M4" s="325"/>
      <c r="N4" s="326"/>
      <c r="O4" s="79"/>
      <c r="P4" s="80"/>
      <c r="R4" s="83"/>
    </row>
    <row r="5" spans="1:21" ht="14.25" customHeight="1">
      <c r="A5" s="313"/>
      <c r="B5" s="197"/>
      <c r="C5" s="197"/>
      <c r="D5" s="197"/>
      <c r="E5" s="197"/>
      <c r="F5" s="197"/>
      <c r="G5" s="197"/>
      <c r="H5" s="197"/>
      <c r="I5" s="319"/>
      <c r="J5" s="320"/>
      <c r="K5" s="321"/>
      <c r="L5" s="327"/>
      <c r="M5" s="328"/>
      <c r="N5" s="329"/>
      <c r="O5" s="81"/>
      <c r="P5" s="94"/>
      <c r="Q5" s="94"/>
    </row>
    <row r="6" spans="1:21" ht="14.25" customHeight="1">
      <c r="A6" s="313"/>
      <c r="B6" s="197"/>
      <c r="C6" s="197"/>
      <c r="D6" s="197"/>
      <c r="E6" s="197"/>
      <c r="F6" s="197"/>
      <c r="G6" s="197"/>
      <c r="H6" s="197"/>
      <c r="I6" s="322"/>
      <c r="J6" s="323"/>
      <c r="K6" s="324"/>
      <c r="L6" s="330"/>
      <c r="M6" s="331"/>
      <c r="N6" s="332"/>
      <c r="O6" s="337" t="s">
        <v>110</v>
      </c>
      <c r="P6" s="338"/>
      <c r="Q6" s="333" t="s">
        <v>185</v>
      </c>
      <c r="R6" s="334"/>
      <c r="S6" s="307" t="s">
        <v>179</v>
      </c>
      <c r="T6" s="307"/>
    </row>
    <row r="7" spans="1:21" ht="14.25" customHeight="1" thickBot="1">
      <c r="A7" s="314"/>
      <c r="B7" s="315"/>
      <c r="C7" s="315"/>
      <c r="D7" s="315"/>
      <c r="E7" s="315"/>
      <c r="F7" s="76" t="s">
        <v>18</v>
      </c>
      <c r="G7" s="308" t="s">
        <v>52</v>
      </c>
      <c r="H7" s="309"/>
      <c r="I7" s="68" t="s">
        <v>18</v>
      </c>
      <c r="J7" s="308" t="s">
        <v>52</v>
      </c>
      <c r="K7" s="309"/>
      <c r="L7" s="68" t="s">
        <v>18</v>
      </c>
      <c r="M7" s="308" t="s">
        <v>52</v>
      </c>
      <c r="N7" s="310"/>
      <c r="O7" s="339"/>
      <c r="P7" s="217"/>
      <c r="Q7" s="335"/>
      <c r="R7" s="336"/>
      <c r="S7" s="97" t="s">
        <v>180</v>
      </c>
      <c r="T7" s="97" t="s">
        <v>181</v>
      </c>
    </row>
    <row r="8" spans="1:21" ht="14.25" customHeight="1">
      <c r="A8" s="305" t="s">
        <v>98</v>
      </c>
      <c r="B8" s="292" t="s">
        <v>19</v>
      </c>
      <c r="C8" s="292"/>
      <c r="D8" s="292"/>
      <c r="E8" s="70" t="s">
        <v>20</v>
      </c>
      <c r="F8" s="131"/>
      <c r="G8" s="293">
        <f>ROUND(F8*O8,0)</f>
        <v>0</v>
      </c>
      <c r="H8" s="294"/>
      <c r="I8" s="131"/>
      <c r="J8" s="295">
        <f t="shared" ref="J8:J14" si="0">ROUND(I8*O8,0)</f>
        <v>0</v>
      </c>
      <c r="K8" s="296"/>
      <c r="L8" s="87"/>
      <c r="M8" s="297"/>
      <c r="N8" s="298"/>
      <c r="O8" s="38">
        <v>38.299999999999997</v>
      </c>
      <c r="P8" s="20" t="s">
        <v>47</v>
      </c>
      <c r="Q8" s="157">
        <v>1.9E-2</v>
      </c>
      <c r="R8" s="36" t="s">
        <v>66</v>
      </c>
      <c r="S8" s="102">
        <f>ROUND(G8*Q8*44/12,0)</f>
        <v>0</v>
      </c>
      <c r="T8" s="102">
        <f>ROUND(J8*Q8*44/12,0)</f>
        <v>0</v>
      </c>
      <c r="U8" s="32" t="s">
        <v>19</v>
      </c>
    </row>
    <row r="9" spans="1:21" ht="14.25" customHeight="1">
      <c r="A9" s="268"/>
      <c r="B9" s="299" t="s">
        <v>53</v>
      </c>
      <c r="C9" s="299"/>
      <c r="D9" s="299"/>
      <c r="E9" s="67" t="s">
        <v>20</v>
      </c>
      <c r="F9" s="132"/>
      <c r="G9" s="226">
        <f>ROUND(F9*O9,0)</f>
        <v>0</v>
      </c>
      <c r="H9" s="227"/>
      <c r="I9" s="132"/>
      <c r="J9" s="226">
        <f t="shared" si="0"/>
        <v>0</v>
      </c>
      <c r="K9" s="285"/>
      <c r="L9" s="85"/>
      <c r="M9" s="249"/>
      <c r="N9" s="286"/>
      <c r="O9" s="38">
        <v>34.799999999999997</v>
      </c>
      <c r="P9" s="20" t="s">
        <v>47</v>
      </c>
      <c r="Q9" s="157">
        <v>1.83E-2</v>
      </c>
      <c r="R9" s="36" t="s">
        <v>66</v>
      </c>
      <c r="S9" s="102">
        <f t="shared" ref="S9:S38" si="1">ROUND(G9*Q9*44/12,0)</f>
        <v>0</v>
      </c>
      <c r="T9" s="102">
        <f t="shared" ref="T9:T38" si="2">ROUND(J9*Q9*44/12,0)</f>
        <v>0</v>
      </c>
      <c r="U9" s="33" t="s">
        <v>53</v>
      </c>
    </row>
    <row r="10" spans="1:21" ht="14.25" customHeight="1">
      <c r="A10" s="268"/>
      <c r="B10" s="282" t="s">
        <v>21</v>
      </c>
      <c r="C10" s="282"/>
      <c r="D10" s="282"/>
      <c r="E10" s="67" t="s">
        <v>20</v>
      </c>
      <c r="F10" s="132"/>
      <c r="G10" s="226">
        <f t="shared" ref="G10:G38" si="3">ROUND(F10*O10,0)</f>
        <v>0</v>
      </c>
      <c r="H10" s="227"/>
      <c r="I10" s="132"/>
      <c r="J10" s="226">
        <f t="shared" si="0"/>
        <v>0</v>
      </c>
      <c r="K10" s="285"/>
      <c r="L10" s="85"/>
      <c r="M10" s="249"/>
      <c r="N10" s="286"/>
      <c r="O10" s="38">
        <v>33.4</v>
      </c>
      <c r="P10" s="20" t="s">
        <v>47</v>
      </c>
      <c r="Q10" s="157">
        <v>1.8700000000000001E-2</v>
      </c>
      <c r="R10" s="36" t="s">
        <v>66</v>
      </c>
      <c r="S10" s="102">
        <f t="shared" si="1"/>
        <v>0</v>
      </c>
      <c r="T10" s="102">
        <f t="shared" si="2"/>
        <v>0</v>
      </c>
      <c r="U10" s="32" t="s">
        <v>21</v>
      </c>
    </row>
    <row r="11" spans="1:21" ht="14.25" customHeight="1">
      <c r="A11" s="268"/>
      <c r="B11" s="282" t="s">
        <v>22</v>
      </c>
      <c r="C11" s="282"/>
      <c r="D11" s="282"/>
      <c r="E11" s="67" t="s">
        <v>20</v>
      </c>
      <c r="F11" s="132"/>
      <c r="G11" s="226">
        <f t="shared" si="3"/>
        <v>0</v>
      </c>
      <c r="H11" s="227"/>
      <c r="I11" s="132"/>
      <c r="J11" s="226">
        <f t="shared" si="0"/>
        <v>0</v>
      </c>
      <c r="K11" s="285"/>
      <c r="L11" s="85"/>
      <c r="M11" s="249"/>
      <c r="N11" s="286"/>
      <c r="O11" s="38">
        <v>33.299999999999997</v>
      </c>
      <c r="P11" s="20" t="s">
        <v>47</v>
      </c>
      <c r="Q11" s="157">
        <v>1.8599999999999998E-2</v>
      </c>
      <c r="R11" s="36" t="s">
        <v>66</v>
      </c>
      <c r="S11" s="102">
        <f t="shared" si="1"/>
        <v>0</v>
      </c>
      <c r="T11" s="102">
        <f t="shared" si="2"/>
        <v>0</v>
      </c>
      <c r="U11" s="32" t="s">
        <v>22</v>
      </c>
    </row>
    <row r="12" spans="1:21" ht="14.25" customHeight="1">
      <c r="A12" s="268"/>
      <c r="B12" s="282" t="s">
        <v>97</v>
      </c>
      <c r="C12" s="282"/>
      <c r="D12" s="282"/>
      <c r="E12" s="67" t="s">
        <v>20</v>
      </c>
      <c r="F12" s="132"/>
      <c r="G12" s="226">
        <f t="shared" si="3"/>
        <v>0</v>
      </c>
      <c r="H12" s="227"/>
      <c r="I12" s="132"/>
      <c r="J12" s="226">
        <f t="shared" si="0"/>
        <v>0</v>
      </c>
      <c r="K12" s="285"/>
      <c r="L12" s="85"/>
      <c r="M12" s="249"/>
      <c r="N12" s="286"/>
      <c r="O12" s="38">
        <v>36.299999999999997</v>
      </c>
      <c r="P12" s="20" t="s">
        <v>47</v>
      </c>
      <c r="Q12" s="157">
        <v>1.8599999999999998E-2</v>
      </c>
      <c r="R12" s="36" t="s">
        <v>66</v>
      </c>
      <c r="S12" s="102">
        <f t="shared" si="1"/>
        <v>0</v>
      </c>
      <c r="T12" s="102">
        <f t="shared" si="2"/>
        <v>0</v>
      </c>
      <c r="U12" s="32" t="s">
        <v>97</v>
      </c>
    </row>
    <row r="13" spans="1:21" ht="14.25">
      <c r="A13" s="268"/>
      <c r="B13" s="282" t="s">
        <v>23</v>
      </c>
      <c r="C13" s="282"/>
      <c r="D13" s="282"/>
      <c r="E13" s="67" t="s">
        <v>20</v>
      </c>
      <c r="F13" s="132"/>
      <c r="G13" s="226">
        <f t="shared" si="3"/>
        <v>0</v>
      </c>
      <c r="H13" s="227"/>
      <c r="I13" s="132"/>
      <c r="J13" s="226">
        <f t="shared" si="0"/>
        <v>0</v>
      </c>
      <c r="K13" s="285"/>
      <c r="L13" s="85"/>
      <c r="M13" s="249"/>
      <c r="N13" s="286"/>
      <c r="O13" s="38">
        <v>36.5</v>
      </c>
      <c r="P13" s="20" t="s">
        <v>47</v>
      </c>
      <c r="Q13" s="157">
        <v>1.8700000000000001E-2</v>
      </c>
      <c r="R13" s="36" t="s">
        <v>66</v>
      </c>
      <c r="S13" s="102">
        <f t="shared" si="1"/>
        <v>0</v>
      </c>
      <c r="T13" s="102">
        <f t="shared" si="2"/>
        <v>0</v>
      </c>
      <c r="U13" s="32" t="s">
        <v>23</v>
      </c>
    </row>
    <row r="14" spans="1:21" ht="14.25">
      <c r="A14" s="268"/>
      <c r="B14" s="282" t="s">
        <v>24</v>
      </c>
      <c r="C14" s="282"/>
      <c r="D14" s="282"/>
      <c r="E14" s="67" t="s">
        <v>20</v>
      </c>
      <c r="F14" s="132"/>
      <c r="G14" s="226">
        <f t="shared" si="3"/>
        <v>0</v>
      </c>
      <c r="H14" s="227"/>
      <c r="I14" s="132"/>
      <c r="J14" s="226">
        <f t="shared" si="0"/>
        <v>0</v>
      </c>
      <c r="K14" s="285"/>
      <c r="L14" s="85"/>
      <c r="M14" s="249"/>
      <c r="N14" s="286"/>
      <c r="O14" s="58">
        <v>38</v>
      </c>
      <c r="P14" s="20" t="s">
        <v>47</v>
      </c>
      <c r="Q14" s="157">
        <v>1.8800000000000001E-2</v>
      </c>
      <c r="R14" s="36" t="s">
        <v>66</v>
      </c>
      <c r="S14" s="102">
        <f t="shared" si="1"/>
        <v>0</v>
      </c>
      <c r="T14" s="102">
        <f t="shared" si="2"/>
        <v>0</v>
      </c>
      <c r="U14" s="32" t="s">
        <v>24</v>
      </c>
    </row>
    <row r="15" spans="1:21" ht="14.25">
      <c r="A15" s="268"/>
      <c r="B15" s="282" t="s">
        <v>25</v>
      </c>
      <c r="C15" s="282"/>
      <c r="D15" s="282"/>
      <c r="E15" s="67" t="s">
        <v>20</v>
      </c>
      <c r="F15" s="132"/>
      <c r="G15" s="226">
        <f t="shared" si="3"/>
        <v>0</v>
      </c>
      <c r="H15" s="227"/>
      <c r="I15" s="132"/>
      <c r="J15" s="226">
        <f t="shared" ref="J15:J38" si="4">ROUND(I15*O15,0)</f>
        <v>0</v>
      </c>
      <c r="K15" s="227"/>
      <c r="L15" s="85"/>
      <c r="M15" s="249"/>
      <c r="N15" s="286"/>
      <c r="O15" s="38">
        <v>38.9</v>
      </c>
      <c r="P15" s="20" t="s">
        <v>47</v>
      </c>
      <c r="Q15" s="157">
        <v>1.9300000000000001E-2</v>
      </c>
      <c r="R15" s="36" t="s">
        <v>66</v>
      </c>
      <c r="S15" s="102">
        <f t="shared" si="1"/>
        <v>0</v>
      </c>
      <c r="T15" s="102">
        <f t="shared" si="2"/>
        <v>0</v>
      </c>
      <c r="U15" s="32" t="s">
        <v>25</v>
      </c>
    </row>
    <row r="16" spans="1:21" ht="14.25">
      <c r="A16" s="268"/>
      <c r="B16" s="282" t="s">
        <v>26</v>
      </c>
      <c r="C16" s="282"/>
      <c r="D16" s="282"/>
      <c r="E16" s="67" t="s">
        <v>20</v>
      </c>
      <c r="F16" s="132"/>
      <c r="G16" s="226">
        <f t="shared" si="3"/>
        <v>0</v>
      </c>
      <c r="H16" s="227"/>
      <c r="I16" s="132"/>
      <c r="J16" s="226">
        <f t="shared" si="4"/>
        <v>0</v>
      </c>
      <c r="K16" s="227"/>
      <c r="L16" s="85"/>
      <c r="M16" s="249"/>
      <c r="N16" s="286"/>
      <c r="O16" s="38">
        <v>41.8</v>
      </c>
      <c r="P16" s="20" t="s">
        <v>47</v>
      </c>
      <c r="Q16" s="157">
        <v>2.0199999999999999E-2</v>
      </c>
      <c r="R16" s="36" t="s">
        <v>66</v>
      </c>
      <c r="S16" s="102">
        <f t="shared" si="1"/>
        <v>0</v>
      </c>
      <c r="T16" s="102">
        <f t="shared" si="2"/>
        <v>0</v>
      </c>
      <c r="U16" s="32" t="s">
        <v>26</v>
      </c>
    </row>
    <row r="17" spans="1:28" ht="14.25">
      <c r="A17" s="268"/>
      <c r="B17" s="282" t="s">
        <v>27</v>
      </c>
      <c r="C17" s="282"/>
      <c r="D17" s="282"/>
      <c r="E17" s="67" t="s">
        <v>28</v>
      </c>
      <c r="F17" s="132"/>
      <c r="G17" s="226">
        <f t="shared" si="3"/>
        <v>0</v>
      </c>
      <c r="H17" s="227"/>
      <c r="I17" s="132"/>
      <c r="J17" s="226">
        <f t="shared" si="4"/>
        <v>0</v>
      </c>
      <c r="K17" s="227"/>
      <c r="L17" s="85"/>
      <c r="M17" s="249"/>
      <c r="N17" s="286"/>
      <c r="O17" s="58">
        <v>40</v>
      </c>
      <c r="P17" s="20" t="s">
        <v>48</v>
      </c>
      <c r="Q17" s="157">
        <v>2.0400000000000001E-2</v>
      </c>
      <c r="R17" s="36" t="s">
        <v>66</v>
      </c>
      <c r="S17" s="102">
        <f t="shared" si="1"/>
        <v>0</v>
      </c>
      <c r="T17" s="102">
        <f t="shared" si="2"/>
        <v>0</v>
      </c>
      <c r="U17" s="32" t="s">
        <v>27</v>
      </c>
    </row>
    <row r="18" spans="1:28" ht="15" customHeight="1">
      <c r="A18" s="268"/>
      <c r="B18" s="282" t="s">
        <v>29</v>
      </c>
      <c r="C18" s="282"/>
      <c r="D18" s="282"/>
      <c r="E18" s="67" t="s">
        <v>28</v>
      </c>
      <c r="F18" s="132"/>
      <c r="G18" s="226">
        <f t="shared" si="3"/>
        <v>0</v>
      </c>
      <c r="H18" s="227"/>
      <c r="I18" s="132"/>
      <c r="J18" s="226">
        <f t="shared" si="4"/>
        <v>0</v>
      </c>
      <c r="K18" s="227"/>
      <c r="L18" s="85"/>
      <c r="M18" s="249"/>
      <c r="N18" s="286"/>
      <c r="O18" s="38">
        <v>34.1</v>
      </c>
      <c r="P18" s="20" t="s">
        <v>48</v>
      </c>
      <c r="Q18" s="157">
        <v>2.4500000000000001E-2</v>
      </c>
      <c r="R18" s="36" t="s">
        <v>66</v>
      </c>
      <c r="S18" s="102">
        <f t="shared" si="1"/>
        <v>0</v>
      </c>
      <c r="T18" s="102">
        <f t="shared" si="2"/>
        <v>0</v>
      </c>
      <c r="U18" s="32" t="s">
        <v>29</v>
      </c>
    </row>
    <row r="19" spans="1:28" ht="30" customHeight="1">
      <c r="A19" s="268"/>
      <c r="B19" s="282" t="s">
        <v>30</v>
      </c>
      <c r="C19" s="282"/>
      <c r="D19" s="2" t="s">
        <v>167</v>
      </c>
      <c r="E19" s="67" t="s">
        <v>28</v>
      </c>
      <c r="F19" s="132"/>
      <c r="G19" s="226">
        <f t="shared" si="3"/>
        <v>0</v>
      </c>
      <c r="H19" s="227"/>
      <c r="I19" s="132"/>
      <c r="J19" s="226">
        <f t="shared" si="4"/>
        <v>0</v>
      </c>
      <c r="K19" s="227"/>
      <c r="L19" s="85"/>
      <c r="M19" s="249"/>
      <c r="N19" s="286"/>
      <c r="O19" s="38">
        <v>50.1</v>
      </c>
      <c r="P19" s="20" t="s">
        <v>48</v>
      </c>
      <c r="Q19" s="157">
        <v>1.6299999999999999E-2</v>
      </c>
      <c r="R19" s="36" t="s">
        <v>66</v>
      </c>
      <c r="S19" s="102">
        <f t="shared" si="1"/>
        <v>0</v>
      </c>
      <c r="T19" s="102">
        <f t="shared" si="2"/>
        <v>0</v>
      </c>
      <c r="U19" s="30" t="s">
        <v>167</v>
      </c>
    </row>
    <row r="20" spans="1:28" ht="30" customHeight="1">
      <c r="A20" s="268"/>
      <c r="B20" s="282"/>
      <c r="C20" s="282"/>
      <c r="D20" s="2" t="s">
        <v>50</v>
      </c>
      <c r="E20" s="67" t="s">
        <v>111</v>
      </c>
      <c r="F20" s="132"/>
      <c r="G20" s="226">
        <f t="shared" si="3"/>
        <v>0</v>
      </c>
      <c r="H20" s="227"/>
      <c r="I20" s="132"/>
      <c r="J20" s="226">
        <f t="shared" si="4"/>
        <v>0</v>
      </c>
      <c r="K20" s="227"/>
      <c r="L20" s="85"/>
      <c r="M20" s="249"/>
      <c r="N20" s="286"/>
      <c r="O20" s="38">
        <v>46.1</v>
      </c>
      <c r="P20" s="20" t="s">
        <v>112</v>
      </c>
      <c r="Q20" s="157">
        <v>1.44E-2</v>
      </c>
      <c r="R20" s="36" t="s">
        <v>66</v>
      </c>
      <c r="S20" s="102">
        <f t="shared" si="1"/>
        <v>0</v>
      </c>
      <c r="T20" s="102">
        <f t="shared" si="2"/>
        <v>0</v>
      </c>
      <c r="U20" s="30" t="s">
        <v>50</v>
      </c>
    </row>
    <row r="21" spans="1:28" ht="30" customHeight="1">
      <c r="A21" s="268"/>
      <c r="B21" s="282" t="s">
        <v>32</v>
      </c>
      <c r="C21" s="282"/>
      <c r="D21" s="2" t="s">
        <v>166</v>
      </c>
      <c r="E21" s="67" t="s">
        <v>28</v>
      </c>
      <c r="F21" s="132"/>
      <c r="G21" s="226">
        <f t="shared" si="3"/>
        <v>0</v>
      </c>
      <c r="H21" s="227"/>
      <c r="I21" s="132"/>
      <c r="J21" s="226">
        <f t="shared" si="4"/>
        <v>0</v>
      </c>
      <c r="K21" s="227"/>
      <c r="L21" s="85"/>
      <c r="M21" s="249"/>
      <c r="N21" s="286"/>
      <c r="O21" s="38">
        <v>54.7</v>
      </c>
      <c r="P21" s="20" t="s">
        <v>48</v>
      </c>
      <c r="Q21" s="157">
        <v>1.3899999999999999E-2</v>
      </c>
      <c r="R21" s="36" t="s">
        <v>66</v>
      </c>
      <c r="S21" s="102">
        <f t="shared" si="1"/>
        <v>0</v>
      </c>
      <c r="T21" s="102">
        <f t="shared" si="2"/>
        <v>0</v>
      </c>
      <c r="U21" s="30" t="s">
        <v>166</v>
      </c>
    </row>
    <row r="22" spans="1:28" ht="30" customHeight="1">
      <c r="A22" s="268"/>
      <c r="B22" s="282"/>
      <c r="C22" s="282"/>
      <c r="D22" s="2" t="s">
        <v>165</v>
      </c>
      <c r="E22" s="67" t="s">
        <v>31</v>
      </c>
      <c r="F22" s="132"/>
      <c r="G22" s="226">
        <f t="shared" si="3"/>
        <v>0</v>
      </c>
      <c r="H22" s="227"/>
      <c r="I22" s="132"/>
      <c r="J22" s="226">
        <f t="shared" si="4"/>
        <v>0</v>
      </c>
      <c r="K22" s="227"/>
      <c r="L22" s="85"/>
      <c r="M22" s="249"/>
      <c r="N22" s="286"/>
      <c r="O22" s="38">
        <v>38.4</v>
      </c>
      <c r="P22" s="20" t="s">
        <v>112</v>
      </c>
      <c r="Q22" s="157">
        <v>1.3899999999999999E-2</v>
      </c>
      <c r="R22" s="36" t="s">
        <v>66</v>
      </c>
      <c r="S22" s="102">
        <f t="shared" si="1"/>
        <v>0</v>
      </c>
      <c r="T22" s="102">
        <f t="shared" si="2"/>
        <v>0</v>
      </c>
      <c r="U22" s="30" t="s">
        <v>165</v>
      </c>
      <c r="W22"/>
      <c r="X22"/>
      <c r="Y22"/>
      <c r="Z22"/>
      <c r="AA22"/>
      <c r="AB22"/>
    </row>
    <row r="23" spans="1:28" ht="14.25">
      <c r="A23" s="268"/>
      <c r="B23" s="282" t="s">
        <v>33</v>
      </c>
      <c r="C23" s="282"/>
      <c r="D23" s="151" t="s">
        <v>147</v>
      </c>
      <c r="E23" s="67" t="s">
        <v>28</v>
      </c>
      <c r="F23" s="132"/>
      <c r="G23" s="226">
        <f t="shared" si="3"/>
        <v>0</v>
      </c>
      <c r="H23" s="227"/>
      <c r="I23" s="132"/>
      <c r="J23" s="226">
        <f t="shared" si="4"/>
        <v>0</v>
      </c>
      <c r="K23" s="227"/>
      <c r="L23" s="85"/>
      <c r="M23" s="249"/>
      <c r="N23" s="291"/>
      <c r="O23" s="58">
        <v>28.7</v>
      </c>
      <c r="P23" s="20" t="s">
        <v>48</v>
      </c>
      <c r="Q23" s="157">
        <v>2.46E-2</v>
      </c>
      <c r="R23" s="36" t="s">
        <v>66</v>
      </c>
      <c r="S23" s="102">
        <f t="shared" si="1"/>
        <v>0</v>
      </c>
      <c r="T23" s="102">
        <f t="shared" si="2"/>
        <v>0</v>
      </c>
      <c r="U23" s="31" t="s">
        <v>147</v>
      </c>
      <c r="W23"/>
      <c r="X23"/>
      <c r="Y23"/>
      <c r="Z23"/>
      <c r="AA23"/>
      <c r="AB23"/>
    </row>
    <row r="24" spans="1:28" ht="14.25">
      <c r="A24" s="268"/>
      <c r="B24" s="282"/>
      <c r="C24" s="282"/>
      <c r="D24" s="151" t="s">
        <v>148</v>
      </c>
      <c r="E24" s="67" t="s">
        <v>28</v>
      </c>
      <c r="F24" s="132"/>
      <c r="G24" s="226">
        <f t="shared" si="3"/>
        <v>0</v>
      </c>
      <c r="H24" s="227"/>
      <c r="I24" s="132"/>
      <c r="J24" s="226">
        <f t="shared" si="4"/>
        <v>0</v>
      </c>
      <c r="K24" s="227"/>
      <c r="L24" s="85"/>
      <c r="M24" s="249"/>
      <c r="N24" s="291"/>
      <c r="O24" s="58">
        <v>28.9</v>
      </c>
      <c r="P24" s="20" t="s">
        <v>48</v>
      </c>
      <c r="Q24" s="157">
        <v>2.4500000000000001E-2</v>
      </c>
      <c r="R24" s="36" t="s">
        <v>66</v>
      </c>
      <c r="S24" s="102">
        <f t="shared" si="1"/>
        <v>0</v>
      </c>
      <c r="T24" s="102">
        <f t="shared" si="2"/>
        <v>0</v>
      </c>
      <c r="U24" s="31" t="s">
        <v>148</v>
      </c>
      <c r="W24"/>
      <c r="X24"/>
      <c r="Y24"/>
      <c r="Z24"/>
      <c r="AA24"/>
      <c r="AB24"/>
    </row>
    <row r="25" spans="1:28" ht="14.25">
      <c r="A25" s="268"/>
      <c r="B25" s="282"/>
      <c r="C25" s="282"/>
      <c r="D25" s="151" t="s">
        <v>149</v>
      </c>
      <c r="E25" s="67" t="s">
        <v>28</v>
      </c>
      <c r="F25" s="132"/>
      <c r="G25" s="226">
        <f t="shared" si="3"/>
        <v>0</v>
      </c>
      <c r="H25" s="227"/>
      <c r="I25" s="132"/>
      <c r="J25" s="226">
        <f t="shared" si="4"/>
        <v>0</v>
      </c>
      <c r="K25" s="227"/>
      <c r="L25" s="85"/>
      <c r="M25" s="249"/>
      <c r="N25" s="291"/>
      <c r="O25" s="58">
        <v>28.3</v>
      </c>
      <c r="P25" s="20" t="s">
        <v>48</v>
      </c>
      <c r="Q25" s="157">
        <v>2.5100000000000001E-2</v>
      </c>
      <c r="R25" s="36" t="s">
        <v>66</v>
      </c>
      <c r="S25" s="102">
        <f t="shared" si="1"/>
        <v>0</v>
      </c>
      <c r="T25" s="102">
        <f t="shared" si="2"/>
        <v>0</v>
      </c>
      <c r="U25" s="31" t="s">
        <v>149</v>
      </c>
      <c r="W25"/>
      <c r="X25"/>
      <c r="Y25"/>
      <c r="Z25"/>
      <c r="AA25"/>
      <c r="AB25"/>
    </row>
    <row r="26" spans="1:28" ht="14.25">
      <c r="A26" s="268"/>
      <c r="B26" s="282"/>
      <c r="C26" s="282"/>
      <c r="D26" s="151" t="s">
        <v>150</v>
      </c>
      <c r="E26" s="67" t="s">
        <v>28</v>
      </c>
      <c r="F26" s="132"/>
      <c r="G26" s="226">
        <f t="shared" si="3"/>
        <v>0</v>
      </c>
      <c r="H26" s="227"/>
      <c r="I26" s="132"/>
      <c r="J26" s="226">
        <f t="shared" si="4"/>
        <v>0</v>
      </c>
      <c r="K26" s="227"/>
      <c r="L26" s="85"/>
      <c r="M26" s="249"/>
      <c r="N26" s="286"/>
      <c r="O26" s="38">
        <v>26.1</v>
      </c>
      <c r="P26" s="20" t="s">
        <v>48</v>
      </c>
      <c r="Q26" s="157">
        <v>2.4299999999999999E-2</v>
      </c>
      <c r="R26" s="36" t="s">
        <v>66</v>
      </c>
      <c r="S26" s="102">
        <f t="shared" si="1"/>
        <v>0</v>
      </c>
      <c r="T26" s="102">
        <f t="shared" si="2"/>
        <v>0</v>
      </c>
      <c r="U26" s="31" t="s">
        <v>150</v>
      </c>
      <c r="W26"/>
      <c r="X26"/>
      <c r="Y26"/>
      <c r="Z26"/>
      <c r="AA26"/>
      <c r="AB26"/>
    </row>
    <row r="27" spans="1:28" ht="14.25">
      <c r="A27" s="268"/>
      <c r="B27" s="282"/>
      <c r="C27" s="282"/>
      <c r="D27" s="151" t="s">
        <v>151</v>
      </c>
      <c r="E27" s="67" t="s">
        <v>28</v>
      </c>
      <c r="F27" s="132"/>
      <c r="G27" s="226">
        <f t="shared" si="3"/>
        <v>0</v>
      </c>
      <c r="H27" s="227"/>
      <c r="I27" s="132"/>
      <c r="J27" s="226">
        <f t="shared" si="4"/>
        <v>0</v>
      </c>
      <c r="K27" s="227"/>
      <c r="L27" s="85"/>
      <c r="M27" s="249"/>
      <c r="N27" s="286"/>
      <c r="O27" s="38">
        <v>24.2</v>
      </c>
      <c r="P27" s="20" t="s">
        <v>48</v>
      </c>
      <c r="Q27" s="157">
        <v>2.4199999999999999E-2</v>
      </c>
      <c r="R27" s="36" t="s">
        <v>66</v>
      </c>
      <c r="S27" s="102">
        <f t="shared" si="1"/>
        <v>0</v>
      </c>
      <c r="T27" s="102">
        <f t="shared" si="2"/>
        <v>0</v>
      </c>
      <c r="U27" s="31" t="s">
        <v>151</v>
      </c>
      <c r="W27"/>
      <c r="X27"/>
      <c r="Y27"/>
      <c r="Z27"/>
      <c r="AA27"/>
      <c r="AB27"/>
    </row>
    <row r="28" spans="1:28" ht="14.25">
      <c r="A28" s="268"/>
      <c r="B28" s="282"/>
      <c r="C28" s="282"/>
      <c r="D28" s="151" t="s">
        <v>152</v>
      </c>
      <c r="E28" s="67" t="s">
        <v>28</v>
      </c>
      <c r="F28" s="132"/>
      <c r="G28" s="226">
        <f t="shared" si="3"/>
        <v>0</v>
      </c>
      <c r="H28" s="227"/>
      <c r="I28" s="132"/>
      <c r="J28" s="226">
        <f t="shared" si="4"/>
        <v>0</v>
      </c>
      <c r="K28" s="227"/>
      <c r="L28" s="85"/>
      <c r="M28" s="249"/>
      <c r="N28" s="286"/>
      <c r="O28" s="38">
        <v>27.8</v>
      </c>
      <c r="P28" s="20" t="s">
        <v>48</v>
      </c>
      <c r="Q28" s="157">
        <v>2.5899999999999999E-2</v>
      </c>
      <c r="R28" s="36" t="s">
        <v>66</v>
      </c>
      <c r="S28" s="102">
        <f t="shared" si="1"/>
        <v>0</v>
      </c>
      <c r="T28" s="102">
        <f t="shared" si="2"/>
        <v>0</v>
      </c>
      <c r="U28" s="31" t="s">
        <v>152</v>
      </c>
      <c r="W28"/>
      <c r="X28"/>
      <c r="Y28"/>
      <c r="Z28"/>
      <c r="AA28"/>
      <c r="AB28"/>
    </row>
    <row r="29" spans="1:28" ht="14.25">
      <c r="A29" s="268"/>
      <c r="B29" s="282" t="s">
        <v>34</v>
      </c>
      <c r="C29" s="282"/>
      <c r="D29" s="282"/>
      <c r="E29" s="67" t="s">
        <v>28</v>
      </c>
      <c r="F29" s="132"/>
      <c r="G29" s="226">
        <f t="shared" si="3"/>
        <v>0</v>
      </c>
      <c r="H29" s="227"/>
      <c r="I29" s="132"/>
      <c r="J29" s="226">
        <f t="shared" si="4"/>
        <v>0</v>
      </c>
      <c r="K29" s="227"/>
      <c r="L29" s="85"/>
      <c r="M29" s="249"/>
      <c r="N29" s="286"/>
      <c r="O29" s="58">
        <v>29</v>
      </c>
      <c r="P29" s="20" t="s">
        <v>48</v>
      </c>
      <c r="Q29" s="157">
        <v>2.9899999999999999E-2</v>
      </c>
      <c r="R29" s="36" t="s">
        <v>66</v>
      </c>
      <c r="S29" s="102">
        <f t="shared" si="1"/>
        <v>0</v>
      </c>
      <c r="T29" s="102">
        <f t="shared" si="2"/>
        <v>0</v>
      </c>
      <c r="U29" s="32" t="s">
        <v>34</v>
      </c>
      <c r="W29"/>
      <c r="X29"/>
      <c r="Y29"/>
      <c r="Z29"/>
      <c r="AA29"/>
      <c r="AB29"/>
    </row>
    <row r="30" spans="1:28" ht="14.25">
      <c r="A30" s="268"/>
      <c r="B30" s="282" t="s">
        <v>35</v>
      </c>
      <c r="C30" s="282"/>
      <c r="D30" s="282"/>
      <c r="E30" s="67" t="s">
        <v>28</v>
      </c>
      <c r="F30" s="132"/>
      <c r="G30" s="226">
        <f t="shared" si="3"/>
        <v>0</v>
      </c>
      <c r="H30" s="227"/>
      <c r="I30" s="132"/>
      <c r="J30" s="226">
        <f t="shared" si="4"/>
        <v>0</v>
      </c>
      <c r="K30" s="227"/>
      <c r="L30" s="85"/>
      <c r="M30" s="249"/>
      <c r="N30" s="286"/>
      <c r="O30" s="38">
        <v>37.299999999999997</v>
      </c>
      <c r="P30" s="20" t="s">
        <v>48</v>
      </c>
      <c r="Q30" s="157">
        <v>2.0899999999999998E-2</v>
      </c>
      <c r="R30" s="36" t="s">
        <v>66</v>
      </c>
      <c r="S30" s="102">
        <f t="shared" si="1"/>
        <v>0</v>
      </c>
      <c r="T30" s="102">
        <f t="shared" si="2"/>
        <v>0</v>
      </c>
      <c r="U30" s="32" t="s">
        <v>35</v>
      </c>
      <c r="W30"/>
      <c r="X30"/>
      <c r="Y30"/>
      <c r="Z30"/>
      <c r="AA30"/>
      <c r="AB30"/>
    </row>
    <row r="31" spans="1:28" ht="14.25">
      <c r="A31" s="268"/>
      <c r="B31" s="282" t="s">
        <v>36</v>
      </c>
      <c r="C31" s="282"/>
      <c r="D31" s="282"/>
      <c r="E31" s="67" t="s">
        <v>31</v>
      </c>
      <c r="F31" s="132"/>
      <c r="G31" s="226">
        <f t="shared" si="3"/>
        <v>0</v>
      </c>
      <c r="H31" s="227"/>
      <c r="I31" s="132"/>
      <c r="J31" s="226">
        <f t="shared" si="4"/>
        <v>0</v>
      </c>
      <c r="K31" s="227"/>
      <c r="L31" s="85"/>
      <c r="M31" s="249"/>
      <c r="N31" s="286"/>
      <c r="O31" s="38">
        <v>18.399999999999999</v>
      </c>
      <c r="P31" s="20" t="s">
        <v>112</v>
      </c>
      <c r="Q31" s="157">
        <v>1.09E-2</v>
      </c>
      <c r="R31" s="36" t="s">
        <v>66</v>
      </c>
      <c r="S31" s="102">
        <f t="shared" si="1"/>
        <v>0</v>
      </c>
      <c r="T31" s="102">
        <f t="shared" si="2"/>
        <v>0</v>
      </c>
      <c r="U31" s="32" t="s">
        <v>36</v>
      </c>
      <c r="W31"/>
      <c r="X31"/>
      <c r="Y31"/>
      <c r="Z31"/>
      <c r="AA31"/>
      <c r="AB31"/>
    </row>
    <row r="32" spans="1:28" ht="14.25">
      <c r="A32" s="268"/>
      <c r="B32" s="282" t="s">
        <v>37</v>
      </c>
      <c r="C32" s="282"/>
      <c r="D32" s="282"/>
      <c r="E32" s="67" t="s">
        <v>31</v>
      </c>
      <c r="F32" s="132"/>
      <c r="G32" s="226">
        <f t="shared" si="3"/>
        <v>0</v>
      </c>
      <c r="H32" s="227"/>
      <c r="I32" s="132"/>
      <c r="J32" s="226">
        <f t="shared" si="4"/>
        <v>0</v>
      </c>
      <c r="K32" s="227"/>
      <c r="L32" s="85"/>
      <c r="M32" s="249"/>
      <c r="N32" s="286"/>
      <c r="O32" s="38">
        <v>3.23</v>
      </c>
      <c r="P32" s="20" t="s">
        <v>112</v>
      </c>
      <c r="Q32" s="157">
        <v>2.64E-2</v>
      </c>
      <c r="R32" s="36" t="s">
        <v>66</v>
      </c>
      <c r="S32" s="102">
        <f t="shared" si="1"/>
        <v>0</v>
      </c>
      <c r="T32" s="102">
        <f t="shared" si="2"/>
        <v>0</v>
      </c>
      <c r="U32" s="32" t="s">
        <v>37</v>
      </c>
      <c r="W32"/>
      <c r="X32"/>
      <c r="Y32"/>
      <c r="Z32"/>
      <c r="AA32"/>
      <c r="AB32"/>
    </row>
    <row r="33" spans="1:28" ht="14.25">
      <c r="A33" s="268"/>
      <c r="B33" s="282" t="s">
        <v>153</v>
      </c>
      <c r="C33" s="282"/>
      <c r="D33" s="282"/>
      <c r="E33" s="151" t="s">
        <v>31</v>
      </c>
      <c r="F33" s="132"/>
      <c r="G33" s="226">
        <f t="shared" si="3"/>
        <v>0</v>
      </c>
      <c r="H33" s="227"/>
      <c r="I33" s="132"/>
      <c r="J33" s="226">
        <f t="shared" si="4"/>
        <v>0</v>
      </c>
      <c r="K33" s="227"/>
      <c r="L33" s="85"/>
      <c r="M33" s="249"/>
      <c r="N33" s="286"/>
      <c r="O33" s="38">
        <v>3.45</v>
      </c>
      <c r="P33" s="20" t="s">
        <v>112</v>
      </c>
      <c r="Q33" s="157">
        <v>2.64E-2</v>
      </c>
      <c r="R33" s="36" t="s">
        <v>66</v>
      </c>
      <c r="S33" s="102">
        <f t="shared" si="1"/>
        <v>0</v>
      </c>
      <c r="T33" s="102">
        <f t="shared" si="2"/>
        <v>0</v>
      </c>
      <c r="U33" s="32" t="s">
        <v>153</v>
      </c>
      <c r="W33"/>
      <c r="X33"/>
      <c r="Y33"/>
      <c r="Z33"/>
      <c r="AA33"/>
      <c r="AB33"/>
    </row>
    <row r="34" spans="1:28" ht="14.25">
      <c r="A34" s="268"/>
      <c r="B34" s="282" t="s">
        <v>38</v>
      </c>
      <c r="C34" s="282"/>
      <c r="D34" s="282"/>
      <c r="E34" s="67" t="s">
        <v>31</v>
      </c>
      <c r="F34" s="132"/>
      <c r="G34" s="226">
        <f t="shared" si="3"/>
        <v>0</v>
      </c>
      <c r="H34" s="227"/>
      <c r="I34" s="132"/>
      <c r="J34" s="226">
        <f t="shared" si="4"/>
        <v>0</v>
      </c>
      <c r="K34" s="227"/>
      <c r="L34" s="85"/>
      <c r="M34" s="249"/>
      <c r="N34" s="286"/>
      <c r="O34" s="38">
        <v>7.53</v>
      </c>
      <c r="P34" s="20" t="s">
        <v>112</v>
      </c>
      <c r="Q34" s="157">
        <v>4.2000000000000003E-2</v>
      </c>
      <c r="R34" s="36" t="s">
        <v>66</v>
      </c>
      <c r="S34" s="102">
        <f t="shared" si="1"/>
        <v>0</v>
      </c>
      <c r="T34" s="102">
        <f t="shared" si="2"/>
        <v>0</v>
      </c>
      <c r="U34" s="32" t="s">
        <v>38</v>
      </c>
      <c r="W34"/>
      <c r="X34"/>
      <c r="Y34"/>
      <c r="Z34"/>
      <c r="AA34"/>
      <c r="AB34"/>
    </row>
    <row r="35" spans="1:28" ht="14.25">
      <c r="A35" s="268"/>
      <c r="B35" s="224" t="s">
        <v>59</v>
      </c>
      <c r="C35" s="282" t="s">
        <v>39</v>
      </c>
      <c r="D35" s="282"/>
      <c r="E35" s="67" t="s">
        <v>31</v>
      </c>
      <c r="F35" s="132"/>
      <c r="G35" s="226">
        <f t="shared" si="3"/>
        <v>0</v>
      </c>
      <c r="H35" s="227"/>
      <c r="I35" s="132"/>
      <c r="J35" s="226">
        <f t="shared" si="4"/>
        <v>0</v>
      </c>
      <c r="K35" s="227"/>
      <c r="L35" s="85"/>
      <c r="M35" s="249"/>
      <c r="N35" s="286"/>
      <c r="O35" s="134">
        <v>45</v>
      </c>
      <c r="P35" s="20" t="s">
        <v>112</v>
      </c>
      <c r="Q35" s="163">
        <v>2.0499999999999998</v>
      </c>
      <c r="R35" s="36" t="s">
        <v>125</v>
      </c>
      <c r="S35" s="102">
        <f>ROUND(F35*Q35,0)</f>
        <v>0</v>
      </c>
      <c r="T35" s="102">
        <f>ROUND(I35*Q35,0)</f>
        <v>0</v>
      </c>
      <c r="U35" s="32" t="s">
        <v>39</v>
      </c>
      <c r="W35"/>
      <c r="X35"/>
      <c r="Y35"/>
      <c r="Z35"/>
      <c r="AA35"/>
      <c r="AB35"/>
    </row>
    <row r="36" spans="1:28" ht="14.25">
      <c r="A36" s="268"/>
      <c r="B36" s="235"/>
      <c r="C36" s="288" t="s">
        <v>40</v>
      </c>
      <c r="D36" s="288"/>
      <c r="E36" s="135"/>
      <c r="F36" s="132"/>
      <c r="G36" s="226">
        <f t="shared" ref="G36" si="5">ROUND(F36*O36,0)</f>
        <v>0</v>
      </c>
      <c r="H36" s="227"/>
      <c r="I36" s="132"/>
      <c r="J36" s="226">
        <f t="shared" ref="J36" si="6">ROUND(I36*O36,0)</f>
        <v>0</v>
      </c>
      <c r="K36" s="227"/>
      <c r="L36" s="85"/>
      <c r="M36" s="249"/>
      <c r="N36" s="286"/>
      <c r="O36" s="84"/>
      <c r="P36" s="82"/>
      <c r="Q36" s="158"/>
      <c r="R36" s="36" t="s">
        <v>66</v>
      </c>
      <c r="S36" s="102">
        <f t="shared" ref="S36" si="7">ROUND(G36*Q36*44/12,0)</f>
        <v>0</v>
      </c>
      <c r="T36" s="102">
        <f t="shared" ref="T36" si="8">ROUND(J36*Q36*44/12,0)</f>
        <v>0</v>
      </c>
      <c r="U36" s="32" t="s">
        <v>40</v>
      </c>
      <c r="W36"/>
      <c r="X36"/>
      <c r="Y36"/>
      <c r="Z36"/>
      <c r="AA36"/>
      <c r="AB36"/>
    </row>
    <row r="37" spans="1:28" ht="14.25">
      <c r="A37" s="268"/>
      <c r="B37" s="235"/>
      <c r="C37" s="288" t="s">
        <v>40</v>
      </c>
      <c r="D37" s="288"/>
      <c r="E37" s="135"/>
      <c r="F37" s="132"/>
      <c r="G37" s="226">
        <f t="shared" ref="G37" si="9">ROUND(F37*O37,0)</f>
        <v>0</v>
      </c>
      <c r="H37" s="227"/>
      <c r="I37" s="132"/>
      <c r="J37" s="226">
        <f t="shared" ref="J37" si="10">ROUND(I37*O37,0)</f>
        <v>0</v>
      </c>
      <c r="K37" s="227"/>
      <c r="L37" s="85"/>
      <c r="M37" s="249"/>
      <c r="N37" s="286"/>
      <c r="O37" s="84"/>
      <c r="P37" s="82"/>
      <c r="Q37" s="159"/>
      <c r="R37" s="36" t="s">
        <v>66</v>
      </c>
      <c r="S37" s="102">
        <f t="shared" ref="S37" si="11">ROUND(G37*Q37*44/12,0)</f>
        <v>0</v>
      </c>
      <c r="T37" s="102">
        <f t="shared" ref="T37" si="12">ROUND(J37*Q37*44/12,0)</f>
        <v>0</v>
      </c>
      <c r="U37" s="32" t="s">
        <v>40</v>
      </c>
      <c r="W37"/>
      <c r="X37"/>
      <c r="Y37"/>
      <c r="Z37"/>
      <c r="AA37"/>
      <c r="AB37"/>
    </row>
    <row r="38" spans="1:28" ht="14.25">
      <c r="A38" s="268"/>
      <c r="B38" s="287"/>
      <c r="C38" s="288" t="s">
        <v>40</v>
      </c>
      <c r="D38" s="288"/>
      <c r="E38" s="69"/>
      <c r="F38" s="132"/>
      <c r="G38" s="226">
        <f t="shared" si="3"/>
        <v>0</v>
      </c>
      <c r="H38" s="227"/>
      <c r="I38" s="132"/>
      <c r="J38" s="226">
        <f t="shared" si="4"/>
        <v>0</v>
      </c>
      <c r="K38" s="227"/>
      <c r="L38" s="85"/>
      <c r="M38" s="249"/>
      <c r="N38" s="286"/>
      <c r="O38" s="84"/>
      <c r="P38" s="82"/>
      <c r="Q38" s="159"/>
      <c r="R38" s="36" t="s">
        <v>66</v>
      </c>
      <c r="S38" s="102">
        <f t="shared" si="1"/>
        <v>0</v>
      </c>
      <c r="T38" s="102">
        <f t="shared" si="2"/>
        <v>0</v>
      </c>
      <c r="U38" s="32" t="s">
        <v>40</v>
      </c>
      <c r="W38"/>
      <c r="X38"/>
      <c r="Y38"/>
      <c r="Z38"/>
      <c r="AA38"/>
      <c r="AB38"/>
    </row>
    <row r="39" spans="1:28" ht="14.25">
      <c r="A39" s="306"/>
      <c r="B39" s="282" t="s">
        <v>154</v>
      </c>
      <c r="C39" s="282"/>
      <c r="D39" s="282"/>
      <c r="E39" s="67" t="s">
        <v>54</v>
      </c>
      <c r="F39" s="111"/>
      <c r="G39" s="226">
        <f>SUM(G8:H38)</f>
        <v>0</v>
      </c>
      <c r="H39" s="227"/>
      <c r="I39" s="136"/>
      <c r="J39" s="289">
        <f>SUM(J8:K38)</f>
        <v>0</v>
      </c>
      <c r="K39" s="290"/>
      <c r="L39" s="85"/>
      <c r="M39" s="249"/>
      <c r="N39" s="286"/>
      <c r="O39" s="154"/>
      <c r="P39" s="74"/>
      <c r="Q39" s="160"/>
      <c r="R39" s="66"/>
      <c r="S39" s="103">
        <f>SUM(S8:S38)</f>
        <v>0</v>
      </c>
      <c r="T39" s="103">
        <f>SUM(T8:T38)</f>
        <v>0</v>
      </c>
      <c r="U39" s="32" t="str">
        <f>B39</f>
        <v>小計（化石燃料）㋐</v>
      </c>
      <c r="W39"/>
      <c r="X39"/>
      <c r="Y39"/>
      <c r="Z39"/>
      <c r="AA39"/>
      <c r="AB39"/>
    </row>
    <row r="40" spans="1:28" ht="14.25" customHeight="1">
      <c r="A40" s="266" t="s">
        <v>96</v>
      </c>
      <c r="B40" s="300" t="s">
        <v>99</v>
      </c>
      <c r="C40" s="303" t="s">
        <v>101</v>
      </c>
      <c r="D40" s="304"/>
      <c r="E40" s="151" t="s">
        <v>54</v>
      </c>
      <c r="F40" s="132"/>
      <c r="G40" s="226">
        <f>ROUND(F40*O40,0)</f>
        <v>0</v>
      </c>
      <c r="H40" s="227"/>
      <c r="I40" s="132"/>
      <c r="J40" s="226">
        <f t="shared" ref="J40" si="13">ROUND(I40*O40,0)</f>
        <v>0</v>
      </c>
      <c r="K40" s="227"/>
      <c r="L40" s="110"/>
      <c r="M40" s="262">
        <f>ROUND(L40*O40,0)</f>
        <v>0</v>
      </c>
      <c r="N40" s="284"/>
      <c r="O40" s="39">
        <v>1.17</v>
      </c>
      <c r="P40" s="20" t="s">
        <v>49</v>
      </c>
      <c r="Q40" s="157">
        <v>6.54E-2</v>
      </c>
      <c r="R40" s="36" t="s">
        <v>67</v>
      </c>
      <c r="S40" s="102">
        <f>ROUND(F40*Q40,0)</f>
        <v>0</v>
      </c>
      <c r="T40" s="102">
        <f>ROUND(I40*Q40,0)</f>
        <v>0</v>
      </c>
      <c r="U40" s="32" t="s">
        <v>41</v>
      </c>
    </row>
    <row r="41" spans="1:28" ht="14.25" customHeight="1">
      <c r="A41" s="268"/>
      <c r="B41" s="301"/>
      <c r="C41" s="303" t="s">
        <v>100</v>
      </c>
      <c r="D41" s="304"/>
      <c r="E41" s="151" t="s">
        <v>54</v>
      </c>
      <c r="F41" s="132"/>
      <c r="G41" s="226">
        <f t="shared" ref="G41:G44" si="14">ROUND(F41*O41,0)</f>
        <v>0</v>
      </c>
      <c r="H41" s="227"/>
      <c r="I41" s="132"/>
      <c r="J41" s="226">
        <f t="shared" ref="J41:J44" si="15">ROUND(I41*O41,0)</f>
        <v>0</v>
      </c>
      <c r="K41" s="285"/>
      <c r="L41" s="110"/>
      <c r="M41" s="262">
        <f t="shared" ref="M41:M44" si="16">ROUND(L41*O41,0)</f>
        <v>0</v>
      </c>
      <c r="N41" s="284"/>
      <c r="O41" s="38">
        <v>1.19</v>
      </c>
      <c r="P41" s="20" t="s">
        <v>49</v>
      </c>
      <c r="Q41" s="164">
        <v>5.3199999999999997E-2</v>
      </c>
      <c r="R41" s="36" t="s">
        <v>67</v>
      </c>
      <c r="S41" s="102">
        <f t="shared" ref="S41:S44" si="17">ROUND(F41*Q41,0)</f>
        <v>0</v>
      </c>
      <c r="T41" s="102">
        <f t="shared" ref="T41:T44" si="18">ROUND(I41*Q41,0)</f>
        <v>0</v>
      </c>
      <c r="U41" s="32" t="s">
        <v>42</v>
      </c>
    </row>
    <row r="42" spans="1:28" ht="14.25" customHeight="1">
      <c r="A42" s="268"/>
      <c r="B42" s="301"/>
      <c r="C42" s="303" t="s">
        <v>43</v>
      </c>
      <c r="D42" s="304"/>
      <c r="E42" s="151" t="s">
        <v>54</v>
      </c>
      <c r="F42" s="132"/>
      <c r="G42" s="226">
        <f t="shared" si="14"/>
        <v>0</v>
      </c>
      <c r="H42" s="227"/>
      <c r="I42" s="132"/>
      <c r="J42" s="226">
        <f t="shared" si="15"/>
        <v>0</v>
      </c>
      <c r="K42" s="285"/>
      <c r="L42" s="110"/>
      <c r="M42" s="262">
        <f t="shared" si="16"/>
        <v>0</v>
      </c>
      <c r="N42" s="284"/>
      <c r="O42" s="38">
        <v>1.19</v>
      </c>
      <c r="P42" s="20" t="s">
        <v>49</v>
      </c>
      <c r="Q42" s="164">
        <v>5.3199999999999997E-2</v>
      </c>
      <c r="R42" s="36" t="s">
        <v>67</v>
      </c>
      <c r="S42" s="102">
        <f t="shared" si="17"/>
        <v>0</v>
      </c>
      <c r="T42" s="102">
        <f t="shared" si="18"/>
        <v>0</v>
      </c>
      <c r="U42" s="32" t="s">
        <v>43</v>
      </c>
    </row>
    <row r="43" spans="1:28" ht="14.25" customHeight="1">
      <c r="A43" s="268"/>
      <c r="B43" s="301"/>
      <c r="C43" s="303" t="s">
        <v>44</v>
      </c>
      <c r="D43" s="304"/>
      <c r="E43" s="151" t="s">
        <v>54</v>
      </c>
      <c r="F43" s="132"/>
      <c r="G43" s="226">
        <f t="shared" si="14"/>
        <v>0</v>
      </c>
      <c r="H43" s="227"/>
      <c r="I43" s="132"/>
      <c r="J43" s="226">
        <f t="shared" si="15"/>
        <v>0</v>
      </c>
      <c r="K43" s="285"/>
      <c r="L43" s="110"/>
      <c r="M43" s="226">
        <f t="shared" si="16"/>
        <v>0</v>
      </c>
      <c r="N43" s="283"/>
      <c r="O43" s="38">
        <v>1.19</v>
      </c>
      <c r="P43" s="20" t="s">
        <v>49</v>
      </c>
      <c r="Q43" s="164">
        <v>5.3199999999999997E-2</v>
      </c>
      <c r="R43" s="36" t="s">
        <v>67</v>
      </c>
      <c r="S43" s="102">
        <f t="shared" si="17"/>
        <v>0</v>
      </c>
      <c r="T43" s="102">
        <f t="shared" si="18"/>
        <v>0</v>
      </c>
      <c r="U43" s="32" t="s">
        <v>44</v>
      </c>
    </row>
    <row r="44" spans="1:28" ht="14.25" customHeight="1">
      <c r="A44" s="268"/>
      <c r="B44" s="302"/>
      <c r="C44" s="303" t="s">
        <v>102</v>
      </c>
      <c r="D44" s="304"/>
      <c r="E44" s="151" t="s">
        <v>54</v>
      </c>
      <c r="F44" s="132"/>
      <c r="G44" s="226">
        <f t="shared" si="14"/>
        <v>0</v>
      </c>
      <c r="H44" s="227"/>
      <c r="I44" s="132"/>
      <c r="J44" s="226">
        <f t="shared" si="15"/>
        <v>0</v>
      </c>
      <c r="K44" s="285"/>
      <c r="L44" s="110"/>
      <c r="M44" s="226">
        <f t="shared" si="16"/>
        <v>0</v>
      </c>
      <c r="N44" s="283"/>
      <c r="O44" s="155"/>
      <c r="P44" s="20" t="s">
        <v>49</v>
      </c>
      <c r="Q44" s="159"/>
      <c r="R44" s="36" t="s">
        <v>67</v>
      </c>
      <c r="S44" s="102">
        <f t="shared" si="17"/>
        <v>0</v>
      </c>
      <c r="T44" s="102">
        <f t="shared" si="18"/>
        <v>0</v>
      </c>
      <c r="U44" s="32" t="s">
        <v>102</v>
      </c>
    </row>
    <row r="45" spans="1:28" ht="14.25">
      <c r="A45" s="268"/>
      <c r="B45" s="281" t="s">
        <v>155</v>
      </c>
      <c r="C45" s="282"/>
      <c r="D45" s="282"/>
      <c r="E45" s="151" t="s">
        <v>54</v>
      </c>
      <c r="F45" s="85"/>
      <c r="G45" s="226">
        <f>SUM(G40:H44)</f>
        <v>0</v>
      </c>
      <c r="H45" s="227"/>
      <c r="I45" s="137"/>
      <c r="J45" s="273">
        <f>SUM(J40:K44)</f>
        <v>0</v>
      </c>
      <c r="K45" s="274"/>
      <c r="L45" s="113"/>
      <c r="M45" s="273">
        <f>SUM(M40:N44)</f>
        <v>0</v>
      </c>
      <c r="N45" s="274"/>
      <c r="O45" s="154"/>
      <c r="P45" s="74"/>
      <c r="Q45" s="160"/>
      <c r="R45" s="66"/>
      <c r="S45" s="104">
        <f>SUM(S40:S44)</f>
        <v>0</v>
      </c>
      <c r="T45" s="104">
        <f>SUM(T40:T44)</f>
        <v>0</v>
      </c>
      <c r="U45" s="32" t="str">
        <f>B45</f>
        <v>小計（熱）㋑</v>
      </c>
    </row>
    <row r="46" spans="1:28" ht="15" customHeight="1">
      <c r="A46" s="269" t="s">
        <v>156</v>
      </c>
      <c r="B46" s="275" t="s">
        <v>157</v>
      </c>
      <c r="C46" s="278"/>
      <c r="D46" s="278"/>
      <c r="E46" s="151" t="s">
        <v>54</v>
      </c>
      <c r="F46" s="85"/>
      <c r="G46" s="226">
        <f>G39+G45</f>
        <v>0</v>
      </c>
      <c r="H46" s="227"/>
      <c r="I46" s="137"/>
      <c r="J46" s="226">
        <f>J39+J45</f>
        <v>0</v>
      </c>
      <c r="K46" s="227"/>
      <c r="L46" s="85"/>
      <c r="M46" s="262">
        <f>M45</f>
        <v>0</v>
      </c>
      <c r="N46" s="263"/>
      <c r="O46" s="154"/>
      <c r="P46" s="74"/>
      <c r="Q46" s="160"/>
      <c r="R46" s="66"/>
      <c r="S46" s="105">
        <f>S39+S45</f>
        <v>0</v>
      </c>
      <c r="T46" s="105">
        <f>T39+T45</f>
        <v>0</v>
      </c>
      <c r="U46" s="32" t="str">
        <f>B46</f>
        <v>化石燃料等（㋐＋㋑）㋒</v>
      </c>
    </row>
    <row r="47" spans="1:28" ht="15" customHeight="1">
      <c r="A47" s="270"/>
      <c r="B47" s="275" t="s">
        <v>158</v>
      </c>
      <c r="C47" s="276"/>
      <c r="D47" s="276"/>
      <c r="E47" s="276"/>
      <c r="F47" s="277"/>
      <c r="G47" s="226">
        <f>G46*0.0258</f>
        <v>0</v>
      </c>
      <c r="H47" s="227"/>
      <c r="I47" s="138"/>
      <c r="J47" s="279">
        <f>J46*0.0258</f>
        <v>0</v>
      </c>
      <c r="K47" s="280"/>
      <c r="L47" s="86"/>
      <c r="M47" s="279">
        <f>M46*0.0258</f>
        <v>0</v>
      </c>
      <c r="N47" s="280"/>
      <c r="O47" s="154"/>
      <c r="P47" s="74"/>
      <c r="Q47" s="160"/>
      <c r="R47" s="66"/>
      <c r="S47" s="106"/>
      <c r="T47" s="106"/>
      <c r="U47" s="165" t="str">
        <f>B47</f>
        <v>化石燃料等の使用量（㋐＋㋑）（原油換算kl）㋓</v>
      </c>
    </row>
    <row r="48" spans="1:28" ht="14.25" customHeight="1">
      <c r="A48" s="266" t="s">
        <v>45</v>
      </c>
      <c r="B48" s="224" t="s">
        <v>168</v>
      </c>
      <c r="C48" s="271" t="s">
        <v>169</v>
      </c>
      <c r="D48" s="272"/>
      <c r="E48" s="151" t="s">
        <v>113</v>
      </c>
      <c r="F48" s="132"/>
      <c r="G48" s="226">
        <f t="shared" ref="G48:G50" si="19">ROUND(F48*O48,0)</f>
        <v>0</v>
      </c>
      <c r="H48" s="227"/>
      <c r="I48" s="138"/>
      <c r="J48" s="228"/>
      <c r="K48" s="229"/>
      <c r="L48" s="88"/>
      <c r="M48" s="249"/>
      <c r="N48" s="250"/>
      <c r="O48" s="39">
        <v>8.64</v>
      </c>
      <c r="P48" s="20" t="s">
        <v>114</v>
      </c>
      <c r="Q48" s="161">
        <v>0.45200000000000001</v>
      </c>
      <c r="R48" s="36" t="s">
        <v>64</v>
      </c>
      <c r="S48" s="102">
        <f t="shared" ref="S48:S49" si="20">ROUND(F48*Q48,0)</f>
        <v>0</v>
      </c>
      <c r="T48" s="106"/>
      <c r="U48" s="31" t="str">
        <f>C48</f>
        <v>電気事業者</v>
      </c>
    </row>
    <row r="49" spans="1:21" ht="14.25" customHeight="1">
      <c r="A49" s="267"/>
      <c r="B49" s="235"/>
      <c r="C49" s="247"/>
      <c r="D49" s="248"/>
      <c r="E49" s="151" t="s">
        <v>55</v>
      </c>
      <c r="F49" s="132"/>
      <c r="G49" s="226">
        <f t="shared" si="19"/>
        <v>0</v>
      </c>
      <c r="H49" s="227"/>
      <c r="I49" s="138"/>
      <c r="J49" s="228"/>
      <c r="K49" s="229"/>
      <c r="L49" s="88"/>
      <c r="M49" s="249"/>
      <c r="N49" s="250"/>
      <c r="O49" s="39">
        <v>8.64</v>
      </c>
      <c r="P49" s="20" t="s">
        <v>114</v>
      </c>
      <c r="Q49" s="161">
        <v>0.45200000000000001</v>
      </c>
      <c r="R49" s="36" t="s">
        <v>64</v>
      </c>
      <c r="S49" s="102">
        <f t="shared" si="20"/>
        <v>0</v>
      </c>
      <c r="T49" s="106"/>
      <c r="U49" s="31">
        <f>C49</f>
        <v>0</v>
      </c>
    </row>
    <row r="50" spans="1:21" ht="25.5" customHeight="1">
      <c r="A50" s="268"/>
      <c r="B50" s="236"/>
      <c r="C50" s="224" t="s">
        <v>177</v>
      </c>
      <c r="D50" s="225"/>
      <c r="E50" s="151" t="s">
        <v>55</v>
      </c>
      <c r="F50" s="132"/>
      <c r="G50" s="226">
        <f t="shared" si="19"/>
        <v>0</v>
      </c>
      <c r="H50" s="227"/>
      <c r="I50" s="138"/>
      <c r="J50" s="228"/>
      <c r="K50" s="229"/>
      <c r="L50" s="88"/>
      <c r="M50" s="249"/>
      <c r="N50" s="250"/>
      <c r="O50" s="39">
        <v>8.64</v>
      </c>
      <c r="P50" s="20" t="s">
        <v>114</v>
      </c>
      <c r="Q50" s="161">
        <v>0.45200000000000001</v>
      </c>
      <c r="R50" s="36" t="s">
        <v>64</v>
      </c>
      <c r="S50" s="102">
        <f t="shared" ref="S50" si="21">ROUND(F50*Q50,0)</f>
        <v>0</v>
      </c>
      <c r="T50" s="106"/>
      <c r="U50" s="99" t="str">
        <f>C50</f>
        <v>上記以外
(他事業所からの供給等)</v>
      </c>
    </row>
    <row r="51" spans="1:21" ht="14.25" customHeight="1">
      <c r="A51" s="268"/>
      <c r="B51" s="350" t="s">
        <v>184</v>
      </c>
      <c r="C51" s="264" t="s">
        <v>126</v>
      </c>
      <c r="D51" s="265"/>
      <c r="E51" s="151" t="s">
        <v>55</v>
      </c>
      <c r="F51" s="133"/>
      <c r="G51" s="360" t="s">
        <v>123</v>
      </c>
      <c r="H51" s="361"/>
      <c r="I51" s="132"/>
      <c r="J51" s="273">
        <f>I51*O51</f>
        <v>0</v>
      </c>
      <c r="K51" s="352"/>
      <c r="L51" s="88"/>
      <c r="M51" s="249"/>
      <c r="N51" s="250"/>
      <c r="O51" s="156">
        <v>8.64</v>
      </c>
      <c r="P51" s="20" t="s">
        <v>114</v>
      </c>
      <c r="Q51" s="162"/>
      <c r="R51" s="36" t="s">
        <v>64</v>
      </c>
      <c r="S51" s="107"/>
      <c r="T51" s="102">
        <f t="shared" ref="T51:T52" si="22">ROUND(I51*Q51,0)</f>
        <v>0</v>
      </c>
      <c r="U51" s="31" t="str">
        <f>C51</f>
        <v>主燃料（　　　　　　）</v>
      </c>
    </row>
    <row r="52" spans="1:21" ht="14.25">
      <c r="A52" s="268"/>
      <c r="B52" s="351"/>
      <c r="C52" s="264" t="s">
        <v>126</v>
      </c>
      <c r="D52" s="265"/>
      <c r="E52" s="151" t="s">
        <v>55</v>
      </c>
      <c r="F52" s="133"/>
      <c r="G52" s="362"/>
      <c r="H52" s="363"/>
      <c r="I52" s="132"/>
      <c r="J52" s="273">
        <f>I52*O52</f>
        <v>0</v>
      </c>
      <c r="K52" s="352"/>
      <c r="L52" s="88"/>
      <c r="M52" s="249"/>
      <c r="N52" s="250"/>
      <c r="O52" s="156">
        <v>8.64</v>
      </c>
      <c r="P52" s="20" t="s">
        <v>114</v>
      </c>
      <c r="Q52" s="162"/>
      <c r="R52" s="36" t="s">
        <v>64</v>
      </c>
      <c r="S52" s="107"/>
      <c r="T52" s="102">
        <f t="shared" si="22"/>
        <v>0</v>
      </c>
      <c r="U52" s="31" t="str">
        <f t="shared" ref="U52" si="23">C52</f>
        <v>主燃料（　　　　　　）</v>
      </c>
    </row>
    <row r="53" spans="1:21" ht="24" customHeight="1">
      <c r="A53" s="152" t="s">
        <v>175</v>
      </c>
      <c r="B53" s="184" t="s">
        <v>176</v>
      </c>
      <c r="C53" s="348"/>
      <c r="D53" s="349"/>
      <c r="E53" s="71" t="s">
        <v>129</v>
      </c>
      <c r="F53" s="112">
        <f>F48+F49+F50+F51+F52</f>
        <v>0</v>
      </c>
      <c r="G53" s="226">
        <f>G48+G49+G50</f>
        <v>0</v>
      </c>
      <c r="H53" s="227" t="e">
        <f>H48+H49+#REF!+H50+#REF!-#REF!-#REF!-#REF!</f>
        <v>#REF!</v>
      </c>
      <c r="I53" s="112">
        <f>I51+I52</f>
        <v>0</v>
      </c>
      <c r="J53" s="273">
        <f>J51+J52</f>
        <v>0</v>
      </c>
      <c r="K53" s="352" t="e">
        <f>K48+K49+#REF!+K50+#REF!-#REF!-#REF!-#REF!</f>
        <v>#REF!</v>
      </c>
      <c r="L53" s="89"/>
      <c r="M53" s="353"/>
      <c r="N53" s="354"/>
      <c r="O53" s="73"/>
      <c r="P53" s="74"/>
      <c r="Q53" s="95"/>
      <c r="R53" s="66"/>
      <c r="S53" s="108">
        <f>S48+S49+S50</f>
        <v>0</v>
      </c>
      <c r="T53" s="108">
        <f>T51+T52</f>
        <v>0</v>
      </c>
      <c r="U53" s="72" t="str">
        <f>B53</f>
        <v>電気の使用量 ㋔</v>
      </c>
    </row>
    <row r="54" spans="1:21" ht="15" customHeight="1">
      <c r="A54" s="355" t="s">
        <v>170</v>
      </c>
      <c r="B54" s="276"/>
      <c r="C54" s="276"/>
      <c r="D54" s="276"/>
      <c r="E54" s="276"/>
      <c r="F54" s="277"/>
      <c r="G54" s="233">
        <f>G46+G53</f>
        <v>0</v>
      </c>
      <c r="H54" s="234"/>
      <c r="I54" s="138"/>
      <c r="J54" s="233">
        <f>J46+J53</f>
        <v>0</v>
      </c>
      <c r="K54" s="234"/>
      <c r="L54" s="86"/>
      <c r="M54" s="233">
        <f>M46+M53</f>
        <v>0</v>
      </c>
      <c r="N54" s="234"/>
      <c r="O54" s="120"/>
      <c r="P54" s="121"/>
      <c r="Q54" s="122"/>
      <c r="R54" s="123"/>
      <c r="S54" s="109">
        <f>S46+S53</f>
        <v>0</v>
      </c>
      <c r="T54" s="109">
        <f>T46+T53</f>
        <v>0</v>
      </c>
      <c r="U54" s="72" t="str">
        <f>A54</f>
        <v>合計 GJ　（㋒+㋔）</v>
      </c>
    </row>
    <row r="55" spans="1:21" ht="21" customHeight="1" thickBot="1">
      <c r="A55" s="356" t="s">
        <v>171</v>
      </c>
      <c r="B55" s="357"/>
      <c r="C55" s="357"/>
      <c r="D55" s="357"/>
      <c r="E55" s="357"/>
      <c r="F55" s="358"/>
      <c r="G55" s="118" t="s">
        <v>105</v>
      </c>
      <c r="H55" s="139">
        <f>G54*0.0258</f>
        <v>0</v>
      </c>
      <c r="I55" s="143"/>
      <c r="J55" s="144" t="s">
        <v>106</v>
      </c>
      <c r="K55" s="139">
        <f>J54*0.0258</f>
        <v>0</v>
      </c>
      <c r="L55" s="41"/>
      <c r="M55" s="119" t="s">
        <v>131</v>
      </c>
      <c r="N55" s="140">
        <f>M54*0.0258</f>
        <v>0</v>
      </c>
      <c r="O55" s="40">
        <v>2.58E-2</v>
      </c>
      <c r="P55" s="21" t="s">
        <v>127</v>
      </c>
      <c r="Q55" s="95"/>
      <c r="R55" s="66"/>
      <c r="S55" s="145">
        <f>ROUND(S54-T54,0)</f>
        <v>0</v>
      </c>
      <c r="T55" s="222" t="s">
        <v>182</v>
      </c>
      <c r="U55" s="223"/>
    </row>
    <row r="56" spans="1:21" ht="21" customHeight="1">
      <c r="A56" s="124"/>
      <c r="B56" s="125"/>
      <c r="C56" s="125"/>
      <c r="D56" s="125"/>
      <c r="E56" s="125"/>
      <c r="F56" s="359" t="s">
        <v>130</v>
      </c>
      <c r="G56" s="359"/>
      <c r="H56" s="168">
        <f>H55-K55-N55</f>
        <v>0</v>
      </c>
      <c r="I56" s="169"/>
      <c r="J56" s="170"/>
      <c r="K56" s="153"/>
      <c r="L56"/>
      <c r="M56"/>
      <c r="N56"/>
      <c r="O56" s="126"/>
      <c r="P56" s="127"/>
      <c r="Q56"/>
      <c r="R56"/>
      <c r="S56" s="146"/>
      <c r="T56" s="146"/>
      <c r="U56" s="128"/>
    </row>
    <row r="57" spans="1:21">
      <c r="S57"/>
      <c r="T57"/>
      <c r="U57"/>
    </row>
    <row r="58" spans="1:21">
      <c r="A58" s="22" t="s">
        <v>56</v>
      </c>
      <c r="B58" s="9"/>
    </row>
    <row r="59" spans="1:21">
      <c r="A59" s="341"/>
      <c r="B59" s="342"/>
      <c r="C59" s="342"/>
      <c r="D59" s="342"/>
      <c r="E59" s="342"/>
      <c r="F59" s="342"/>
      <c r="G59" s="342"/>
      <c r="H59" s="342"/>
      <c r="I59" s="347"/>
      <c r="J59" s="343" t="s">
        <v>103</v>
      </c>
      <c r="K59" s="344"/>
      <c r="L59" s="343" t="s">
        <v>107</v>
      </c>
      <c r="M59" s="344"/>
      <c r="N59" s="251" t="s">
        <v>115</v>
      </c>
      <c r="O59" s="252"/>
      <c r="P59" s="34"/>
    </row>
    <row r="60" spans="1:21" ht="17.25" customHeight="1">
      <c r="A60" s="23" t="s">
        <v>60</v>
      </c>
      <c r="B60" s="10"/>
      <c r="C60" s="10"/>
      <c r="D60" s="10"/>
      <c r="E60" s="10"/>
      <c r="F60" s="78"/>
      <c r="G60" s="10"/>
      <c r="H60" s="10"/>
      <c r="I60" s="11"/>
      <c r="J60" s="257"/>
      <c r="K60" s="213"/>
      <c r="L60" s="258"/>
      <c r="M60" s="259"/>
      <c r="N60" s="253" t="str">
        <f>IFERROR(L60/J60,"")</f>
        <v/>
      </c>
      <c r="O60" s="254"/>
      <c r="P60" s="34"/>
    </row>
    <row r="61" spans="1:21" ht="17.25" customHeight="1">
      <c r="A61" s="24" t="s">
        <v>172</v>
      </c>
      <c r="B61" s="12"/>
      <c r="C61" s="12"/>
      <c r="D61" s="12"/>
      <c r="E61" s="90"/>
      <c r="F61" s="141"/>
      <c r="G61" s="12" t="s">
        <v>108</v>
      </c>
      <c r="H61" s="142"/>
      <c r="I61" s="91" t="s">
        <v>109</v>
      </c>
      <c r="J61" s="216"/>
      <c r="K61" s="217"/>
      <c r="L61" s="260"/>
      <c r="M61" s="261"/>
      <c r="N61" s="255"/>
      <c r="O61" s="256"/>
      <c r="P61" s="34"/>
    </row>
    <row r="62" spans="1:21">
      <c r="A62" s="7"/>
      <c r="O62" s="6"/>
    </row>
    <row r="63" spans="1:21">
      <c r="A63" s="341"/>
      <c r="B63" s="342"/>
      <c r="C63" s="342"/>
      <c r="D63" s="342"/>
      <c r="E63" s="342"/>
      <c r="F63" s="342"/>
      <c r="G63" s="342"/>
      <c r="H63" s="342"/>
      <c r="I63" s="342"/>
      <c r="J63" s="343" t="s">
        <v>103</v>
      </c>
      <c r="K63" s="344"/>
      <c r="L63" s="343" t="s">
        <v>104</v>
      </c>
      <c r="M63" s="344"/>
      <c r="N63" s="251" t="s">
        <v>115</v>
      </c>
      <c r="O63" s="252"/>
    </row>
    <row r="64" spans="1:21" ht="13.5" customHeight="1">
      <c r="A64" s="237" t="s">
        <v>173</v>
      </c>
      <c r="B64" s="238"/>
      <c r="C64" s="243" t="s">
        <v>132</v>
      </c>
      <c r="D64" s="244"/>
      <c r="E64" s="244"/>
      <c r="F64" s="244"/>
      <c r="G64" s="244"/>
      <c r="H64" s="244"/>
      <c r="I64" s="9"/>
      <c r="J64" s="345"/>
      <c r="K64" s="346"/>
      <c r="L64" s="212">
        <f>IFERROR(IF(L60&gt;0,ROUND((H56/L60),4-INT(LOG(H56/L60))-1),0),"")</f>
        <v>0</v>
      </c>
      <c r="M64" s="213"/>
      <c r="N64" s="218" t="str">
        <f>IFERROR(L64/J64,"")</f>
        <v/>
      </c>
      <c r="O64" s="219"/>
      <c r="P64" s="166"/>
      <c r="Q64" s="167"/>
      <c r="R64" s="167"/>
      <c r="S64" s="167"/>
      <c r="T64" s="167"/>
      <c r="U64" s="92"/>
    </row>
    <row r="65" spans="1:22" ht="13.5" customHeight="1">
      <c r="A65" s="239"/>
      <c r="B65" s="240"/>
      <c r="C65" s="238" t="s">
        <v>174</v>
      </c>
      <c r="D65" s="245"/>
      <c r="E65" s="245"/>
      <c r="F65" s="245"/>
      <c r="G65" s="245"/>
      <c r="H65" s="245"/>
      <c r="I65" s="9"/>
      <c r="J65" s="346"/>
      <c r="K65" s="346"/>
      <c r="L65" s="214"/>
      <c r="M65" s="215"/>
      <c r="N65" s="220"/>
      <c r="O65" s="221"/>
      <c r="P65" s="166"/>
      <c r="Q65" s="167"/>
      <c r="R65" s="167"/>
      <c r="S65" s="167"/>
      <c r="T65" s="167"/>
      <c r="U65" s="92"/>
    </row>
    <row r="66" spans="1:22" ht="13.5" customHeight="1">
      <c r="A66" s="241"/>
      <c r="B66" s="242"/>
      <c r="C66" s="246"/>
      <c r="D66" s="246"/>
      <c r="E66" s="246"/>
      <c r="F66" s="246"/>
      <c r="G66" s="246"/>
      <c r="H66" s="246"/>
      <c r="I66" s="12"/>
      <c r="J66" s="346"/>
      <c r="K66" s="346"/>
      <c r="L66" s="216"/>
      <c r="M66" s="217"/>
      <c r="N66" s="216"/>
      <c r="O66" s="217"/>
      <c r="P66" s="55"/>
    </row>
    <row r="67" spans="1:22">
      <c r="A67" s="25"/>
    </row>
    <row r="68" spans="1:22">
      <c r="A68" s="22" t="s">
        <v>116</v>
      </c>
      <c r="B68" s="9"/>
    </row>
    <row r="69" spans="1:22" ht="215.25" customHeight="1">
      <c r="B69" s="230"/>
      <c r="C69" s="231"/>
      <c r="D69" s="231"/>
      <c r="E69" s="231"/>
      <c r="F69" s="231"/>
      <c r="G69" s="231"/>
      <c r="H69" s="231"/>
      <c r="I69" s="231"/>
      <c r="J69" s="231"/>
      <c r="K69" s="231"/>
      <c r="L69" s="231"/>
      <c r="M69" s="231"/>
      <c r="N69" s="231"/>
      <c r="O69" s="232"/>
    </row>
    <row r="71" spans="1:22" ht="39.950000000000003" customHeight="1">
      <c r="A71" s="340" t="s">
        <v>133</v>
      </c>
      <c r="B71" s="340"/>
      <c r="C71" s="340"/>
      <c r="D71" s="340"/>
      <c r="E71" s="340"/>
      <c r="F71" s="340"/>
      <c r="G71" s="340"/>
      <c r="H71" s="340"/>
      <c r="I71" s="340"/>
      <c r="J71" s="340"/>
      <c r="K71" s="340"/>
      <c r="L71" s="340"/>
      <c r="M71" s="340"/>
      <c r="N71" s="340"/>
      <c r="O71" s="44"/>
      <c r="P71" s="46"/>
      <c r="Q71" s="47"/>
      <c r="R71" s="46"/>
      <c r="S71" s="98"/>
      <c r="T71" s="98"/>
      <c r="U71" s="46"/>
      <c r="V71" s="48"/>
    </row>
    <row r="72" spans="1:22" ht="17.25" customHeight="1">
      <c r="A72" s="340" t="s">
        <v>134</v>
      </c>
      <c r="B72" s="340"/>
      <c r="C72" s="340"/>
      <c r="D72" s="340"/>
      <c r="E72" s="340"/>
      <c r="F72" s="340"/>
      <c r="G72" s="340"/>
      <c r="H72" s="340"/>
      <c r="I72" s="340"/>
      <c r="J72" s="340"/>
      <c r="K72" s="340"/>
      <c r="L72" s="340"/>
      <c r="M72" s="340"/>
      <c r="N72" s="340"/>
      <c r="O72" s="44"/>
      <c r="P72" s="46"/>
      <c r="Q72" s="47"/>
      <c r="R72" s="46"/>
      <c r="S72" s="98"/>
      <c r="T72" s="98"/>
      <c r="U72" s="46"/>
      <c r="V72" s="48"/>
    </row>
    <row r="73" spans="1:22" ht="27" customHeight="1">
      <c r="A73" s="340" t="s">
        <v>186</v>
      </c>
      <c r="B73" s="340"/>
      <c r="C73" s="340"/>
      <c r="D73" s="340"/>
      <c r="E73" s="340"/>
      <c r="F73" s="340"/>
      <c r="G73" s="340"/>
      <c r="H73" s="340"/>
      <c r="I73" s="340"/>
      <c r="J73" s="340"/>
      <c r="K73" s="340"/>
      <c r="L73" s="340"/>
      <c r="M73" s="340"/>
      <c r="N73" s="340"/>
      <c r="O73" s="19"/>
      <c r="P73" s="46"/>
      <c r="Q73" s="47"/>
      <c r="R73" s="46"/>
      <c r="S73" s="98"/>
      <c r="T73" s="98"/>
      <c r="U73" s="46"/>
      <c r="V73" s="48"/>
    </row>
    <row r="74" spans="1:22" ht="27" customHeight="1">
      <c r="A74" s="340" t="s">
        <v>135</v>
      </c>
      <c r="B74" s="340"/>
      <c r="C74" s="340"/>
      <c r="D74" s="340"/>
      <c r="E74" s="340"/>
      <c r="F74" s="340"/>
      <c r="G74" s="340"/>
      <c r="H74" s="340"/>
      <c r="I74" s="340"/>
      <c r="J74" s="340"/>
      <c r="K74" s="340"/>
      <c r="L74" s="340"/>
      <c r="M74" s="340"/>
      <c r="N74" s="340"/>
      <c r="O74" s="44"/>
      <c r="P74" s="46"/>
      <c r="Q74" s="47"/>
      <c r="R74" s="46"/>
      <c r="S74" s="98"/>
      <c r="T74" s="98"/>
      <c r="U74" s="46"/>
      <c r="V74" s="48"/>
    </row>
    <row r="75" spans="1:22" ht="95.25" customHeight="1">
      <c r="A75" s="340" t="s">
        <v>136</v>
      </c>
      <c r="B75" s="340"/>
      <c r="C75" s="340"/>
      <c r="D75" s="340"/>
      <c r="E75" s="340"/>
      <c r="F75" s="340"/>
      <c r="G75" s="340"/>
      <c r="H75" s="340"/>
      <c r="I75" s="340"/>
      <c r="J75" s="340"/>
      <c r="K75" s="340"/>
      <c r="L75" s="340"/>
      <c r="M75" s="340"/>
      <c r="N75" s="340"/>
      <c r="O75" s="44"/>
      <c r="P75" s="46" t="s">
        <v>74</v>
      </c>
      <c r="Q75" s="47"/>
      <c r="R75" s="46"/>
      <c r="S75" s="98"/>
      <c r="T75" s="98"/>
      <c r="U75" s="46"/>
      <c r="V75" s="48"/>
    </row>
  </sheetData>
  <sortState xmlns:xlrd2="http://schemas.microsoft.com/office/spreadsheetml/2017/richdata2" ref="W24:Z39">
    <sortCondition ref="W24:W39"/>
  </sortState>
  <mergeCells count="225">
    <mergeCell ref="J16:K16"/>
    <mergeCell ref="L59:M59"/>
    <mergeCell ref="J51:K51"/>
    <mergeCell ref="M51:N51"/>
    <mergeCell ref="G51:H52"/>
    <mergeCell ref="J28:K28"/>
    <mergeCell ref="M28:N28"/>
    <mergeCell ref="J25:K25"/>
    <mergeCell ref="G44:H44"/>
    <mergeCell ref="J43:K43"/>
    <mergeCell ref="M30:N30"/>
    <mergeCell ref="G31:H31"/>
    <mergeCell ref="J31:K31"/>
    <mergeCell ref="M31:N31"/>
    <mergeCell ref="M32:N32"/>
    <mergeCell ref="M50:N50"/>
    <mergeCell ref="A74:N74"/>
    <mergeCell ref="A75:N75"/>
    <mergeCell ref="A63:I63"/>
    <mergeCell ref="J63:K63"/>
    <mergeCell ref="J64:K66"/>
    <mergeCell ref="A59:I59"/>
    <mergeCell ref="J59:K59"/>
    <mergeCell ref="B53:D53"/>
    <mergeCell ref="G53:H53"/>
    <mergeCell ref="B51:B52"/>
    <mergeCell ref="C51:D51"/>
    <mergeCell ref="A72:N72"/>
    <mergeCell ref="A73:N73"/>
    <mergeCell ref="J53:K53"/>
    <mergeCell ref="L63:M63"/>
    <mergeCell ref="A71:N71"/>
    <mergeCell ref="M53:N53"/>
    <mergeCell ref="A54:F54"/>
    <mergeCell ref="J54:K54"/>
    <mergeCell ref="M54:N54"/>
    <mergeCell ref="A55:F55"/>
    <mergeCell ref="F56:G56"/>
    <mergeCell ref="J52:K52"/>
    <mergeCell ref="M10:N10"/>
    <mergeCell ref="B31:D31"/>
    <mergeCell ref="B23:C28"/>
    <mergeCell ref="G23:H23"/>
    <mergeCell ref="S6:T6"/>
    <mergeCell ref="G7:H7"/>
    <mergeCell ref="J7:K7"/>
    <mergeCell ref="M7:N7"/>
    <mergeCell ref="A4:D7"/>
    <mergeCell ref="E4:E7"/>
    <mergeCell ref="F4:H6"/>
    <mergeCell ref="I4:K6"/>
    <mergeCell ref="L4:N6"/>
    <mergeCell ref="Q6:R7"/>
    <mergeCell ref="O6:P7"/>
    <mergeCell ref="B11:D11"/>
    <mergeCell ref="G11:H11"/>
    <mergeCell ref="M12:N12"/>
    <mergeCell ref="M13:N13"/>
    <mergeCell ref="B13:D13"/>
    <mergeCell ref="G13:H13"/>
    <mergeCell ref="J13:K13"/>
    <mergeCell ref="B16:D16"/>
    <mergeCell ref="G16:H16"/>
    <mergeCell ref="M29:N29"/>
    <mergeCell ref="B30:D30"/>
    <mergeCell ref="G30:H30"/>
    <mergeCell ref="J30:K30"/>
    <mergeCell ref="M16:N16"/>
    <mergeCell ref="A8:A39"/>
    <mergeCell ref="M9:N9"/>
    <mergeCell ref="B10:D10"/>
    <mergeCell ref="B19:C20"/>
    <mergeCell ref="G19:H19"/>
    <mergeCell ref="J19:K19"/>
    <mergeCell ref="M19:N19"/>
    <mergeCell ref="G20:H20"/>
    <mergeCell ref="J11:K11"/>
    <mergeCell ref="M11:N11"/>
    <mergeCell ref="B12:D12"/>
    <mergeCell ref="G12:H12"/>
    <mergeCell ref="J12:K12"/>
    <mergeCell ref="B14:D14"/>
    <mergeCell ref="G14:H14"/>
    <mergeCell ref="J14:K14"/>
    <mergeCell ref="M14:N14"/>
    <mergeCell ref="G10:H10"/>
    <mergeCell ref="J10:K10"/>
    <mergeCell ref="G42:H42"/>
    <mergeCell ref="M39:N39"/>
    <mergeCell ref="B33:D33"/>
    <mergeCell ref="G33:H33"/>
    <mergeCell ref="J33:K33"/>
    <mergeCell ref="B32:D32"/>
    <mergeCell ref="G32:H32"/>
    <mergeCell ref="J32:K32"/>
    <mergeCell ref="M33:N33"/>
    <mergeCell ref="G40:H40"/>
    <mergeCell ref="J40:K40"/>
    <mergeCell ref="M40:N40"/>
    <mergeCell ref="J41:K41"/>
    <mergeCell ref="B40:B44"/>
    <mergeCell ref="C40:D40"/>
    <mergeCell ref="C41:D41"/>
    <mergeCell ref="C42:D42"/>
    <mergeCell ref="C43:D43"/>
    <mergeCell ref="C44:D44"/>
    <mergeCell ref="G43:H43"/>
    <mergeCell ref="G41:H41"/>
    <mergeCell ref="B8:D8"/>
    <mergeCell ref="G8:H8"/>
    <mergeCell ref="J8:K8"/>
    <mergeCell ref="M8:N8"/>
    <mergeCell ref="B9:D9"/>
    <mergeCell ref="G9:H9"/>
    <mergeCell ref="J9:K9"/>
    <mergeCell ref="G24:H24"/>
    <mergeCell ref="G25:H25"/>
    <mergeCell ref="J24:K24"/>
    <mergeCell ref="B21:C22"/>
    <mergeCell ref="G21:H21"/>
    <mergeCell ref="J21:K21"/>
    <mergeCell ref="M21:N21"/>
    <mergeCell ref="G22:H22"/>
    <mergeCell ref="J22:K22"/>
    <mergeCell ref="M22:N22"/>
    <mergeCell ref="G18:H18"/>
    <mergeCell ref="J18:K18"/>
    <mergeCell ref="M18:N18"/>
    <mergeCell ref="B15:D15"/>
    <mergeCell ref="G15:H15"/>
    <mergeCell ref="J15:K15"/>
    <mergeCell ref="M15:N15"/>
    <mergeCell ref="J39:K39"/>
    <mergeCell ref="B39:D39"/>
    <mergeCell ref="J20:K20"/>
    <mergeCell ref="M20:N20"/>
    <mergeCell ref="B17:D17"/>
    <mergeCell ref="G17:H17"/>
    <mergeCell ref="J17:K17"/>
    <mergeCell ref="M17:N17"/>
    <mergeCell ref="B18:D18"/>
    <mergeCell ref="J27:K27"/>
    <mergeCell ref="M27:N27"/>
    <mergeCell ref="J23:K23"/>
    <mergeCell ref="M23:N23"/>
    <mergeCell ref="G26:H26"/>
    <mergeCell ref="J26:K26"/>
    <mergeCell ref="M26:N26"/>
    <mergeCell ref="G39:H39"/>
    <mergeCell ref="G28:H28"/>
    <mergeCell ref="M24:N24"/>
    <mergeCell ref="M25:N25"/>
    <mergeCell ref="G27:H27"/>
    <mergeCell ref="B29:D29"/>
    <mergeCell ref="G29:H29"/>
    <mergeCell ref="J29:K29"/>
    <mergeCell ref="B34:D34"/>
    <mergeCell ref="G34:H34"/>
    <mergeCell ref="J34:K34"/>
    <mergeCell ref="M34:N34"/>
    <mergeCell ref="B35:B38"/>
    <mergeCell ref="C35:D35"/>
    <mergeCell ref="G35:H35"/>
    <mergeCell ref="J35:K35"/>
    <mergeCell ref="M35:N35"/>
    <mergeCell ref="C38:D38"/>
    <mergeCell ref="C37:D37"/>
    <mergeCell ref="G37:H37"/>
    <mergeCell ref="J37:K37"/>
    <mergeCell ref="M37:N37"/>
    <mergeCell ref="G38:H38"/>
    <mergeCell ref="J38:K38"/>
    <mergeCell ref="M38:N38"/>
    <mergeCell ref="C36:D36"/>
    <mergeCell ref="G36:H36"/>
    <mergeCell ref="J36:K36"/>
    <mergeCell ref="M36:N36"/>
    <mergeCell ref="M52:N52"/>
    <mergeCell ref="M46:N46"/>
    <mergeCell ref="C52:D52"/>
    <mergeCell ref="A48:A52"/>
    <mergeCell ref="A40:A45"/>
    <mergeCell ref="A46:A47"/>
    <mergeCell ref="C48:D48"/>
    <mergeCell ref="G47:H47"/>
    <mergeCell ref="M45:N45"/>
    <mergeCell ref="G46:H46"/>
    <mergeCell ref="B47:F47"/>
    <mergeCell ref="B46:D46"/>
    <mergeCell ref="J47:K47"/>
    <mergeCell ref="M47:N47"/>
    <mergeCell ref="B45:D45"/>
    <mergeCell ref="G45:H45"/>
    <mergeCell ref="J45:K45"/>
    <mergeCell ref="J46:K46"/>
    <mergeCell ref="M44:N44"/>
    <mergeCell ref="M43:N43"/>
    <mergeCell ref="M41:N41"/>
    <mergeCell ref="J42:K42"/>
    <mergeCell ref="M42:N42"/>
    <mergeCell ref="J44:K44"/>
    <mergeCell ref="L64:M66"/>
    <mergeCell ref="N64:O66"/>
    <mergeCell ref="T55:U55"/>
    <mergeCell ref="C50:D50"/>
    <mergeCell ref="G50:H50"/>
    <mergeCell ref="J50:K50"/>
    <mergeCell ref="B69:O69"/>
    <mergeCell ref="G54:H54"/>
    <mergeCell ref="B48:B50"/>
    <mergeCell ref="A64:B66"/>
    <mergeCell ref="C64:H64"/>
    <mergeCell ref="C65:H66"/>
    <mergeCell ref="C49:D49"/>
    <mergeCell ref="J49:K49"/>
    <mergeCell ref="G49:H49"/>
    <mergeCell ref="M49:N49"/>
    <mergeCell ref="G48:H48"/>
    <mergeCell ref="J48:K48"/>
    <mergeCell ref="M48:N48"/>
    <mergeCell ref="N59:O59"/>
    <mergeCell ref="N60:O61"/>
    <mergeCell ref="N63:O63"/>
    <mergeCell ref="J60:K61"/>
    <mergeCell ref="L60:M61"/>
  </mergeCells>
  <phoneticPr fontId="2"/>
  <dataValidations count="6">
    <dataValidation type="decimal" allowBlank="1" showInputMessage="1" showErrorMessage="1" errorTitle="入力エラー" error="整数と小数点以下、合わせて14桁以内で入力して下さい。" sqref="F53 L53 I53 G45 J54 J45 M45 M54 G54:G55" xr:uid="{00000000-0002-0000-0100-000000000000}">
      <formula1>0</formula1>
      <formula2>99999999999999</formula2>
    </dataValidation>
    <dataValidation type="decimal" allowBlank="1" showInputMessage="1" showErrorMessage="1" errorTitle="入力エラー" error="整数と小数点以下、合わせて8桁以内（小数点含まず）で入力してください。" sqref="N60 N64" xr:uid="{00000000-0002-0000-0100-000001000000}">
      <formula1>0</formula1>
      <formula2>9999</formula2>
    </dataValidation>
    <dataValidation type="textLength" allowBlank="1" showInputMessage="1" showErrorMessage="1" errorTitle="入力エラー" error="年度は和暦で入力してください。（平成XX など）" sqref="J59 L59 J63 L63" xr:uid="{00000000-0002-0000-0100-000002000000}">
      <formula1>0</formula1>
      <formula2>5</formula2>
    </dataValidation>
    <dataValidation type="decimal" allowBlank="1" showInputMessage="1" showErrorMessage="1" errorTitle="入力エラー" error="整数と小数点以下、合わせて19桁以内（小数点含まず）で入力してください。" sqref="J64 L64" xr:uid="{00000000-0002-0000-0100-000003000000}">
      <formula1>0</formula1>
      <formula2>9999999999999990000</formula2>
    </dataValidation>
    <dataValidation type="decimal" allowBlank="1" showInputMessage="1" showErrorMessage="1" errorTitle="入力エラー" error="整数と小数点以下、合わせて19桁以内で入力して下さい。" sqref="J46:J47 G46:G47 M46:M47" xr:uid="{00000000-0002-0000-0100-000004000000}">
      <formula1>0</formula1>
      <formula2>9999999999999990000</formula2>
    </dataValidation>
    <dataValidation allowBlank="1" showInputMessage="1" showErrorMessage="1" errorTitle="入力エラー" error="整数と小数点以下、合わせて8桁以内（小数点含まず）で入力してください。" sqref="J60:M61" xr:uid="{00000000-0002-0000-0100-000005000000}"/>
  </dataValidations>
  <printOptions horizontalCentered="1"/>
  <pageMargins left="0.39370078740157483" right="0.19685039370078741" top="0.77" bottom="0.27559055118110237" header="0.19685039370078741" footer="0.19685039370078741"/>
  <pageSetup paperSize="9" scale="65" orientation="portrait" r:id="rId1"/>
  <headerFooter alignWithMargins="0"/>
  <rowBreaks count="1" manualBreakCount="1">
    <brk id="67" max="19" man="1"/>
  </rowBreaks>
  <ignoredErrors>
    <ignoredError sqref="S35:T35 G39 J39" formula="1"/>
    <ignoredError sqref="J47 M47 N60 N64"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activeCell="A3" sqref="A3"/>
    </sheetView>
  </sheetViews>
  <sheetFormatPr defaultRowHeight="13.5"/>
  <cols>
    <col min="1" max="1" width="20.625" customWidth="1"/>
    <col min="2" max="2" width="30.625" customWidth="1"/>
    <col min="3" max="3" width="20.625" customWidth="1"/>
    <col min="4" max="4" width="24.125" customWidth="1"/>
  </cols>
  <sheetData>
    <row r="1" spans="1:4">
      <c r="A1" s="364" t="s">
        <v>76</v>
      </c>
      <c r="B1" s="364"/>
      <c r="C1" s="364"/>
      <c r="D1" s="364"/>
    </row>
    <row r="2" spans="1:4" s="3" customFormat="1" ht="45" customHeight="1">
      <c r="A2" s="13" t="s">
        <v>57</v>
      </c>
      <c r="B2" s="14" t="s">
        <v>159</v>
      </c>
      <c r="C2" s="14" t="s">
        <v>58</v>
      </c>
      <c r="D2" s="14" t="s">
        <v>61</v>
      </c>
    </row>
    <row r="3" spans="1:4" ht="48.75" customHeight="1">
      <c r="A3" s="50"/>
      <c r="B3" s="50"/>
      <c r="C3" s="50"/>
      <c r="D3" s="50"/>
    </row>
    <row r="4" spans="1:4" ht="48.75" customHeight="1">
      <c r="A4" s="50"/>
      <c r="B4" s="50"/>
      <c r="C4" s="50"/>
      <c r="D4" s="50"/>
    </row>
    <row r="5" spans="1:4" ht="48.75" customHeight="1">
      <c r="A5" s="50"/>
      <c r="B5" s="50"/>
      <c r="C5" s="50"/>
      <c r="D5" s="50"/>
    </row>
    <row r="6" spans="1:4" ht="48.75" customHeight="1">
      <c r="A6" s="50"/>
      <c r="B6" s="50"/>
      <c r="C6" s="50"/>
      <c r="D6" s="50"/>
    </row>
    <row r="7" spans="1:4" ht="48.75" customHeight="1">
      <c r="A7" s="50"/>
      <c r="B7" s="50"/>
      <c r="C7" s="50"/>
      <c r="D7" s="50"/>
    </row>
    <row r="8" spans="1:4" ht="48.75" customHeight="1">
      <c r="A8" s="50"/>
      <c r="B8" s="50"/>
      <c r="C8" s="50"/>
      <c r="D8" s="50"/>
    </row>
    <row r="9" spans="1:4" ht="48.75" customHeight="1">
      <c r="A9" s="50"/>
      <c r="B9" s="50"/>
      <c r="C9" s="50"/>
      <c r="D9" s="50"/>
    </row>
    <row r="10" spans="1:4" ht="48.75" customHeight="1">
      <c r="A10" s="50"/>
      <c r="B10" s="50"/>
      <c r="C10" s="50"/>
      <c r="D10" s="50"/>
    </row>
    <row r="11" spans="1:4" ht="48.75" customHeight="1">
      <c r="A11" s="50"/>
      <c r="B11" s="50"/>
      <c r="C11" s="50"/>
      <c r="D11" s="50"/>
    </row>
    <row r="12" spans="1:4" ht="48.75" customHeight="1">
      <c r="A12" s="50"/>
      <c r="B12" s="50"/>
      <c r="C12" s="50"/>
      <c r="D12" s="50"/>
    </row>
    <row r="13" spans="1:4" ht="48.75" customHeight="1">
      <c r="A13" s="50"/>
      <c r="B13" s="50"/>
      <c r="C13" s="50"/>
      <c r="D13" s="50"/>
    </row>
    <row r="14" spans="1:4" ht="48.75" customHeight="1">
      <c r="A14" s="50"/>
      <c r="B14" s="50"/>
      <c r="C14" s="50"/>
      <c r="D14" s="50"/>
    </row>
    <row r="15" spans="1:4" ht="48.75" customHeight="1">
      <c r="A15" s="50"/>
      <c r="B15" s="50"/>
      <c r="C15" s="50"/>
      <c r="D15" s="50"/>
    </row>
    <row r="16" spans="1:4" ht="48.75" customHeight="1">
      <c r="A16" s="50"/>
      <c r="B16" s="50"/>
      <c r="C16" s="50"/>
      <c r="D16" s="50"/>
    </row>
    <row r="17" spans="1:4" ht="63" customHeight="1">
      <c r="A17" s="365" t="s">
        <v>187</v>
      </c>
      <c r="B17" s="365"/>
      <c r="C17" s="365"/>
      <c r="D17" s="365"/>
    </row>
  </sheetData>
  <mergeCells count="2">
    <mergeCell ref="A1:D1"/>
    <mergeCell ref="A17:D17"/>
  </mergeCells>
  <phoneticPr fontId="2"/>
  <pageMargins left="0.5" right="0.28000000000000003" top="0.52" bottom="1" header="0.34"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2" sqref="B2"/>
    </sheetView>
  </sheetViews>
  <sheetFormatPr defaultRowHeight="13.5"/>
  <cols>
    <col min="1" max="1" width="31.125" customWidth="1"/>
    <col min="2" max="2" width="63.875" style="43" customWidth="1"/>
  </cols>
  <sheetData>
    <row r="1" spans="1:2">
      <c r="A1" s="4" t="s">
        <v>77</v>
      </c>
      <c r="B1" s="42"/>
    </row>
    <row r="2" spans="1:2" ht="93" customHeight="1">
      <c r="A2" s="101" t="s">
        <v>117</v>
      </c>
      <c r="B2" s="51"/>
    </row>
    <row r="3" spans="1:2" ht="93" customHeight="1">
      <c r="A3" s="101" t="s">
        <v>118</v>
      </c>
      <c r="B3" s="51"/>
    </row>
    <row r="4" spans="1:2" ht="93" customHeight="1">
      <c r="A4" s="15" t="s">
        <v>119</v>
      </c>
      <c r="B4" s="51"/>
    </row>
    <row r="5" spans="1:2" ht="93" customHeight="1">
      <c r="A5" s="15" t="s">
        <v>120</v>
      </c>
      <c r="B5" s="51"/>
    </row>
    <row r="6" spans="1:2" ht="93" customHeight="1">
      <c r="A6" s="15" t="s">
        <v>121</v>
      </c>
      <c r="B6" s="51"/>
    </row>
    <row r="7" spans="1:2" ht="93" customHeight="1">
      <c r="A7" s="15" t="s">
        <v>122</v>
      </c>
      <c r="B7" s="51"/>
    </row>
    <row r="8" spans="1:2" ht="83.25" customHeight="1">
      <c r="A8" s="366" t="s">
        <v>164</v>
      </c>
      <c r="B8" s="366"/>
    </row>
  </sheetData>
  <mergeCells count="1">
    <mergeCell ref="A8:B8"/>
  </mergeCells>
  <phoneticPr fontId="2"/>
  <pageMargins left="0.76" right="0.31" top="0.69" bottom="1" header="0.51200000000000001" footer="0.51200000000000001"/>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7"/>
  <sheetViews>
    <sheetView showZeros="0" zoomScaleNormal="100" workbookViewId="0">
      <selection activeCell="K21" sqref="K21"/>
    </sheetView>
  </sheetViews>
  <sheetFormatPr defaultRowHeight="13.5"/>
  <cols>
    <col min="1" max="1" width="5.125" customWidth="1"/>
    <col min="2" max="2" width="19.25" customWidth="1"/>
    <col min="3" max="3" width="8.5" customWidth="1"/>
    <col min="4" max="4" width="14.875" customWidth="1"/>
    <col min="5" max="5" width="13.625" customWidth="1"/>
    <col min="6" max="6" width="14.75" customWidth="1"/>
    <col min="8" max="8" width="6.875" customWidth="1"/>
    <col min="10" max="10" width="1.375" customWidth="1"/>
  </cols>
  <sheetData>
    <row r="1" spans="1:7" ht="14.25" customHeight="1">
      <c r="A1" s="5" t="s">
        <v>75</v>
      </c>
      <c r="B1" s="5"/>
      <c r="C1" s="5"/>
      <c r="D1" s="5"/>
      <c r="E1" s="5"/>
    </row>
    <row r="2" spans="1:7" ht="9.75" customHeight="1">
      <c r="A2" s="5"/>
      <c r="B2" s="5"/>
      <c r="C2" s="5"/>
      <c r="D2" s="5"/>
      <c r="E2" s="5"/>
    </row>
    <row r="3" spans="1:7" ht="21" customHeight="1" thickBot="1">
      <c r="A3" s="26" t="s">
        <v>78</v>
      </c>
      <c r="B3" s="5"/>
      <c r="C3" s="5"/>
      <c r="D3" s="6"/>
      <c r="E3" s="5"/>
    </row>
    <row r="4" spans="1:7" ht="14.25" customHeight="1" thickBot="1">
      <c r="A4" s="114"/>
      <c r="B4" s="372" t="s">
        <v>62</v>
      </c>
      <c r="C4" s="373"/>
      <c r="D4" s="373"/>
      <c r="E4" s="374"/>
      <c r="F4" s="117">
        <f>第１表!S55</f>
        <v>0</v>
      </c>
      <c r="G4" s="45" t="s">
        <v>63</v>
      </c>
    </row>
    <row r="5" spans="1:7" ht="14.25" customHeight="1">
      <c r="A5" s="28"/>
      <c r="B5" s="29"/>
      <c r="C5" s="29"/>
      <c r="D5" s="27"/>
      <c r="E5" s="5"/>
    </row>
    <row r="6" spans="1:7" ht="16.5" customHeight="1">
      <c r="A6" s="28" t="s">
        <v>79</v>
      </c>
      <c r="B6" s="29"/>
      <c r="C6" s="29"/>
      <c r="D6" s="27"/>
      <c r="E6" s="5"/>
    </row>
    <row r="7" spans="1:7" ht="21" customHeight="1" thickBot="1">
      <c r="A7" s="28" t="s">
        <v>80</v>
      </c>
      <c r="B7" s="115"/>
      <c r="C7" s="29"/>
      <c r="D7" s="27"/>
      <c r="E7" s="6"/>
    </row>
    <row r="8" spans="1:7" ht="14.25" customHeight="1" thickBot="1">
      <c r="B8" s="375" t="s">
        <v>62</v>
      </c>
      <c r="C8" s="376"/>
      <c r="D8" s="376"/>
      <c r="E8" s="376"/>
      <c r="F8" s="150"/>
      <c r="G8" s="45" t="s">
        <v>63</v>
      </c>
    </row>
    <row r="9" spans="1:7" ht="14.25" customHeight="1">
      <c r="A9" s="5"/>
      <c r="B9" s="5"/>
      <c r="C9" s="5"/>
      <c r="D9" s="6"/>
      <c r="E9" s="6"/>
    </row>
    <row r="10" spans="1:7" ht="15" customHeight="1">
      <c r="A10" s="5" t="s">
        <v>81</v>
      </c>
      <c r="B10" s="5"/>
      <c r="C10" s="5"/>
      <c r="D10" s="5"/>
      <c r="E10" s="5"/>
    </row>
    <row r="11" spans="1:7" ht="24" customHeight="1">
      <c r="A11" s="26" t="s">
        <v>82</v>
      </c>
      <c r="B11" s="26"/>
      <c r="C11" s="5"/>
      <c r="D11" s="5"/>
      <c r="E11" s="5"/>
    </row>
    <row r="12" spans="1:7" ht="19.5" customHeight="1">
      <c r="B12" s="367"/>
      <c r="C12" s="368"/>
      <c r="D12" s="368"/>
      <c r="E12" s="368"/>
      <c r="F12" s="368"/>
      <c r="G12" s="368"/>
    </row>
    <row r="13" spans="1:7" ht="19.5" customHeight="1">
      <c r="B13" s="367"/>
      <c r="C13" s="368"/>
      <c r="D13" s="368"/>
      <c r="E13" s="368"/>
      <c r="F13" s="368"/>
      <c r="G13" s="368"/>
    </row>
    <row r="14" spans="1:7" ht="19.5" customHeight="1">
      <c r="B14" s="367"/>
      <c r="C14" s="368"/>
      <c r="D14" s="368"/>
      <c r="E14" s="368"/>
      <c r="F14" s="368"/>
      <c r="G14" s="368"/>
    </row>
    <row r="15" spans="1:7" ht="19.5" customHeight="1">
      <c r="B15" s="367"/>
      <c r="C15" s="368"/>
      <c r="D15" s="368"/>
      <c r="E15" s="368"/>
      <c r="F15" s="368"/>
      <c r="G15" s="368"/>
    </row>
    <row r="16" spans="1:7" ht="19.5" customHeight="1">
      <c r="B16" s="367"/>
      <c r="C16" s="368"/>
      <c r="D16" s="368"/>
      <c r="E16" s="368"/>
      <c r="F16" s="368"/>
      <c r="G16" s="368"/>
    </row>
    <row r="17" spans="1:22" ht="19.5" customHeight="1">
      <c r="B17" s="367"/>
      <c r="C17" s="368"/>
      <c r="D17" s="368"/>
      <c r="E17" s="368"/>
      <c r="F17" s="368"/>
      <c r="G17" s="368"/>
    </row>
    <row r="18" spans="1:22" ht="19.5" customHeight="1">
      <c r="B18" s="367"/>
      <c r="C18" s="368"/>
      <c r="D18" s="368"/>
      <c r="E18" s="368"/>
      <c r="F18" s="368"/>
      <c r="G18" s="368"/>
    </row>
    <row r="19" spans="1:22" ht="19.5" customHeight="1">
      <c r="B19" s="367"/>
      <c r="C19" s="368"/>
      <c r="D19" s="368"/>
      <c r="E19" s="368"/>
      <c r="F19" s="368"/>
      <c r="G19" s="368"/>
    </row>
    <row r="20" spans="1:22" ht="19.5" customHeight="1">
      <c r="B20" s="367"/>
      <c r="C20" s="368"/>
      <c r="D20" s="368"/>
      <c r="E20" s="368"/>
      <c r="F20" s="368"/>
      <c r="G20" s="368"/>
    </row>
    <row r="21" spans="1:22" ht="19.5" customHeight="1">
      <c r="B21" s="367"/>
      <c r="C21" s="368"/>
      <c r="D21" s="368"/>
      <c r="E21" s="368"/>
      <c r="F21" s="368"/>
      <c r="G21" s="368"/>
    </row>
    <row r="22" spans="1:22" ht="19.5" customHeight="1">
      <c r="B22" s="367"/>
      <c r="C22" s="368"/>
      <c r="D22" s="368"/>
      <c r="E22" s="368"/>
      <c r="F22" s="368"/>
      <c r="G22" s="368"/>
    </row>
    <row r="23" spans="1:22" ht="19.5" customHeight="1">
      <c r="B23" s="367"/>
      <c r="C23" s="368"/>
      <c r="D23" s="368"/>
      <c r="E23" s="368"/>
      <c r="F23" s="368"/>
      <c r="G23" s="368"/>
    </row>
    <row r="24" spans="1:22" ht="19.5" customHeight="1">
      <c r="B24" s="367"/>
      <c r="C24" s="368"/>
      <c r="D24" s="368"/>
      <c r="E24" s="368"/>
      <c r="F24" s="368"/>
      <c r="G24" s="368"/>
    </row>
    <row r="25" spans="1:22" ht="13.5" customHeight="1">
      <c r="C25" s="116"/>
      <c r="D25" s="116"/>
      <c r="E25" s="116"/>
      <c r="F25" s="116"/>
      <c r="G25" s="116"/>
    </row>
    <row r="26" spans="1:22" s="6" customFormat="1" ht="168.75" customHeight="1">
      <c r="A26" s="370" t="s">
        <v>188</v>
      </c>
      <c r="B26" s="371"/>
      <c r="C26" s="371"/>
      <c r="D26" s="371"/>
      <c r="E26" s="371"/>
      <c r="F26" s="371"/>
      <c r="G26" s="371"/>
      <c r="H26" s="371"/>
      <c r="I26" s="44"/>
      <c r="J26" s="44"/>
      <c r="K26" s="44"/>
      <c r="L26" s="44"/>
      <c r="M26" s="44"/>
      <c r="N26" s="44"/>
      <c r="O26" s="44"/>
      <c r="P26" s="34"/>
      <c r="Q26" s="35"/>
      <c r="R26" s="34"/>
      <c r="S26" s="34"/>
      <c r="T26" s="34"/>
      <c r="U26" s="34"/>
      <c r="V26" s="34"/>
    </row>
    <row r="27" spans="1:22" s="6" customFormat="1" ht="16.5" customHeight="1">
      <c r="B27" s="340"/>
      <c r="C27" s="369"/>
      <c r="D27" s="369"/>
      <c r="E27" s="369"/>
      <c r="F27" s="369"/>
      <c r="G27" s="369"/>
      <c r="H27" s="44"/>
      <c r="I27" s="44"/>
      <c r="J27" s="44"/>
      <c r="K27" s="44"/>
      <c r="L27" s="44"/>
      <c r="M27" s="44"/>
      <c r="N27" s="44"/>
      <c r="O27" s="44"/>
      <c r="P27" s="34"/>
      <c r="Q27" s="35"/>
      <c r="R27" s="34"/>
      <c r="S27" s="34"/>
      <c r="T27" s="34"/>
      <c r="U27" s="34"/>
      <c r="V27" s="34"/>
    </row>
  </sheetData>
  <mergeCells count="17">
    <mergeCell ref="B15:G15"/>
    <mergeCell ref="B16:G16"/>
    <mergeCell ref="B17:G17"/>
    <mergeCell ref="B4:E4"/>
    <mergeCell ref="B8:E8"/>
    <mergeCell ref="B12:G12"/>
    <mergeCell ref="B13:G13"/>
    <mergeCell ref="B14:G14"/>
    <mergeCell ref="B18:G18"/>
    <mergeCell ref="B19:G19"/>
    <mergeCell ref="B20:G20"/>
    <mergeCell ref="B27:G27"/>
    <mergeCell ref="A26:H26"/>
    <mergeCell ref="B21:G21"/>
    <mergeCell ref="B22:G22"/>
    <mergeCell ref="B23:G23"/>
    <mergeCell ref="B24:G24"/>
  </mergeCells>
  <phoneticPr fontId="2"/>
  <dataValidations count="1">
    <dataValidation type="decimal" allowBlank="1" showInputMessage="1" showErrorMessage="1" errorTitle="入力エラー" error="整数と小数点以下、合わせて14桁以内（小数点含まず）で入力してください。" sqref="B5:C7 F8" xr:uid="{00000000-0002-0000-0400-000000000000}">
      <formula1>0</formula1>
      <formula2>99999999999999</formula2>
    </dataValidation>
  </dataValidations>
  <pageMargins left="0.75" right="0.75" top="0.75" bottom="1" header="0.51200000000000001" footer="0.51200000000000001"/>
  <pageSetup paperSize="9" scale="94"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様式第1号</vt:lpstr>
      <vt:lpstr>第１表</vt:lpstr>
      <vt:lpstr>第２表</vt:lpstr>
      <vt:lpstr>第３表</vt:lpstr>
      <vt:lpstr>第４表</vt:lpstr>
      <vt:lpstr>第１表!Print_Area</vt:lpstr>
      <vt:lpstr>第３表!Print_Area</vt:lpstr>
      <vt:lpstr>第４表!Print_Area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菊池　幸夫</cp:lastModifiedBy>
  <cp:lastPrinted>2025-02-17T06:38:22Z</cp:lastPrinted>
  <dcterms:created xsi:type="dcterms:W3CDTF">2007-12-17T00:40:58Z</dcterms:created>
  <dcterms:modified xsi:type="dcterms:W3CDTF">2026-02-27T01:44:20Z</dcterms:modified>
</cp:coreProperties>
</file>