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Z:\施設野菜・果樹花き\R8年度\K 花き（R8）\02　いばらきの枝物トップランナー産地拡大事業\HP作成\"/>
    </mc:Choice>
  </mc:AlternateContent>
  <xr:revisionPtr revIDLastSave="0" documentId="13_ncr:1_{9195AC0B-0825-4295-AEB4-5FE5E8B3C88D}" xr6:coauthVersionLast="47" xr6:coauthVersionMax="47" xr10:uidLastSave="{00000000-0000-0000-0000-000000000000}"/>
  <bookViews>
    <workbookView xWindow="-120" yWindow="-16320" windowWidth="29040" windowHeight="15720" tabRatio="935" firstSheet="2" activeTab="6" xr2:uid="{00000000-000D-0000-FFFF-FFFF00000000}"/>
  </bookViews>
  <sheets>
    <sheet name="様式１号（交付申請書）" sheetId="24" r:id="rId1"/>
    <sheet name="様式１号別添1-1（実施計画書）" sheetId="23" r:id="rId2"/>
    <sheet name="様式１号別添1-2（実施計画書）" sheetId="33" r:id="rId3"/>
    <sheet name="参考様式１（圃場No.1 ）（実績）" sheetId="32" r:id="rId4"/>
    <sheet name="参考様式１　リスト（編集不可）" sheetId="28" r:id="rId5"/>
    <sheet name="参考様式２（圃場No.）" sheetId="30" r:id="rId6"/>
    <sheet name="参考様式３" sheetId="31" r:id="rId7"/>
  </sheets>
  <definedNames>
    <definedName name="_xlnm.Print_Area" localSheetId="5">'参考様式２（圃場No.）'!$A$1:$AF$27</definedName>
    <definedName name="_xlnm.Print_Area" localSheetId="6">参考様式３!$A$1:$J$30</definedName>
    <definedName name="_xlnm.Print_Area" localSheetId="0">'様式１号（交付申請書）'!$A$1:$AJ$53</definedName>
    <definedName name="_xlnm.Print_Area" localSheetId="1">'様式１号別添1-1（実施計画書）'!$A$1:$AQ$36</definedName>
    <definedName name="_xlnm.Print_Area" localSheetId="2">'様式１号別添1-2（実施計画書）'!$A$1:$AQ$20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4" i="24" l="1"/>
  <c r="N24" i="24"/>
  <c r="R24" i="24"/>
  <c r="U24" i="24"/>
  <c r="J30" i="24" s="1"/>
  <c r="AS20" i="23"/>
  <c r="AS13" i="33" l="1"/>
  <c r="AS12" i="33"/>
  <c r="AS14" i="33"/>
  <c r="AH15" i="33"/>
  <c r="AD15" i="33"/>
  <c r="W15" i="33"/>
  <c r="S15" i="33"/>
  <c r="O15" i="33"/>
  <c r="L15" i="33"/>
  <c r="N37" i="32"/>
  <c r="U37" i="32" s="1"/>
  <c r="H37" i="32"/>
  <c r="W37" i="32" s="1"/>
  <c r="G37" i="32"/>
  <c r="W36" i="32" s="1"/>
  <c r="B26" i="32"/>
  <c r="C26" i="32" s="1"/>
  <c r="T11" i="32"/>
  <c r="T12" i="32"/>
  <c r="T13" i="32"/>
  <c r="T14" i="32"/>
  <c r="T15" i="32"/>
  <c r="T16" i="32"/>
  <c r="T17" i="32"/>
  <c r="T18" i="32"/>
  <c r="T19" i="32"/>
  <c r="T20" i="32"/>
  <c r="T10" i="32"/>
  <c r="M11" i="32"/>
  <c r="M12" i="32"/>
  <c r="M13" i="32"/>
  <c r="M14" i="32"/>
  <c r="M15" i="32"/>
  <c r="M16" i="32"/>
  <c r="M17" i="32"/>
  <c r="M18" i="32"/>
  <c r="M19" i="32"/>
  <c r="M20" i="32"/>
  <c r="M10" i="32"/>
  <c r="J11" i="32"/>
  <c r="J12" i="32"/>
  <c r="J13" i="32"/>
  <c r="J14" i="32"/>
  <c r="J15" i="32"/>
  <c r="J16" i="32"/>
  <c r="J17" i="32"/>
  <c r="J18" i="32"/>
  <c r="J19" i="32"/>
  <c r="J20" i="32"/>
  <c r="J10" i="32"/>
  <c r="M37" i="32" l="1"/>
  <c r="U36" i="32" s="1"/>
  <c r="L37" i="32"/>
  <c r="U35" i="32" s="1"/>
  <c r="F37" i="32"/>
  <c r="W35" i="32" s="1"/>
  <c r="D36" i="32"/>
  <c r="E36" i="32" s="1"/>
  <c r="K36" i="32" s="1"/>
  <c r="B36" i="32"/>
  <c r="C36" i="32" s="1"/>
  <c r="D35" i="32"/>
  <c r="E35" i="32" s="1"/>
  <c r="K35" i="32" s="1"/>
  <c r="B35" i="32"/>
  <c r="C35" i="32" s="1"/>
  <c r="D34" i="32"/>
  <c r="E34" i="32" s="1"/>
  <c r="K34" i="32" s="1"/>
  <c r="B34" i="32"/>
  <c r="C34" i="32" s="1"/>
  <c r="D33" i="32"/>
  <c r="E33" i="32" s="1"/>
  <c r="K33" i="32" s="1"/>
  <c r="B33" i="32"/>
  <c r="C33" i="32" s="1"/>
  <c r="D32" i="32"/>
  <c r="E32" i="32" s="1"/>
  <c r="K32" i="32" s="1"/>
  <c r="B32" i="32"/>
  <c r="C32" i="32" s="1"/>
  <c r="D31" i="32"/>
  <c r="E31" i="32" s="1"/>
  <c r="K31" i="32" s="1"/>
  <c r="B31" i="32"/>
  <c r="C31" i="32" s="1"/>
  <c r="D30" i="32"/>
  <c r="E30" i="32" s="1"/>
  <c r="K30" i="32" s="1"/>
  <c r="B30" i="32"/>
  <c r="C30" i="32" s="1"/>
  <c r="D29" i="32"/>
  <c r="E29" i="32" s="1"/>
  <c r="K29" i="32" s="1"/>
  <c r="B29" i="32"/>
  <c r="C29" i="32" s="1"/>
  <c r="D28" i="32"/>
  <c r="E28" i="32" s="1"/>
  <c r="K28" i="32" s="1"/>
  <c r="B28" i="32"/>
  <c r="C28" i="32" s="1"/>
  <c r="D27" i="32"/>
  <c r="E27" i="32" s="1"/>
  <c r="K27" i="32" s="1"/>
  <c r="B27" i="32"/>
  <c r="C27" i="32" s="1"/>
  <c r="D26" i="32"/>
  <c r="E26" i="32" s="1"/>
  <c r="I26" i="32" s="1"/>
  <c r="O26" i="32" l="1"/>
  <c r="O27" i="32"/>
  <c r="I27" i="32"/>
  <c r="I29" i="32"/>
  <c r="O29" i="32"/>
  <c r="O31" i="32"/>
  <c r="I31" i="32"/>
  <c r="I33" i="32"/>
  <c r="O33" i="32"/>
  <c r="O35" i="32"/>
  <c r="I35" i="32"/>
  <c r="O28" i="32"/>
  <c r="I28" i="32"/>
  <c r="I30" i="32"/>
  <c r="O30" i="32"/>
  <c r="O32" i="32"/>
  <c r="I32" i="32"/>
  <c r="I34" i="32"/>
  <c r="O34" i="32"/>
  <c r="O36" i="32"/>
  <c r="I36" i="32"/>
  <c r="J29" i="32"/>
  <c r="J35" i="32"/>
  <c r="J26" i="32"/>
  <c r="C37" i="32"/>
  <c r="W33" i="32" s="1"/>
  <c r="J28" i="32"/>
  <c r="J30" i="32"/>
  <c r="J32" i="32"/>
  <c r="J34" i="32"/>
  <c r="J36" i="32"/>
  <c r="J27" i="32"/>
  <c r="J31" i="32"/>
  <c r="J33" i="32"/>
  <c r="E37" i="32"/>
  <c r="W34" i="32" s="1"/>
  <c r="K26" i="32"/>
  <c r="K37" i="32" s="1"/>
  <c r="U34" i="32" s="1"/>
  <c r="I37" i="32" l="1"/>
  <c r="W38" i="32" s="1"/>
  <c r="O37" i="32"/>
  <c r="U38" i="32" s="1"/>
  <c r="J37" i="32"/>
  <c r="U33" i="32" s="1"/>
  <c r="E10" i="31" l="1"/>
  <c r="I10" i="31"/>
  <c r="AA34" i="23"/>
  <c r="I15" i="31" l="1"/>
  <c r="E15" i="31"/>
  <c r="J15" i="31" s="1"/>
  <c r="J10" i="31" l="1"/>
  <c r="S34" i="23"/>
  <c r="M34" i="23"/>
  <c r="G34" i="23"/>
  <c r="AH23" i="23"/>
  <c r="AD23" i="23"/>
  <c r="S23" i="23"/>
  <c r="O23" i="23"/>
  <c r="L23" i="23" l="1"/>
  <c r="AX21" i="23"/>
  <c r="AX22" i="23"/>
  <c r="AX20" i="23"/>
  <c r="AS22" i="23"/>
  <c r="Z30" i="24"/>
  <c r="Z29" i="24"/>
  <c r="J29" i="24"/>
  <c r="W20" i="23" l="1"/>
  <c r="W22" i="23"/>
  <c r="AS21" i="23" l="1"/>
  <c r="W21" i="23" s="1"/>
  <c r="W23" i="23" s="1"/>
  <c r="Z31" i="24" l="1"/>
  <c r="O17" i="24" l="1"/>
  <c r="J32" i="24"/>
</calcChain>
</file>

<file path=xl/sharedStrings.xml><?xml version="1.0" encoding="utf-8"?>
<sst xmlns="http://schemas.openxmlformats.org/spreadsheetml/2006/main" count="522" uniqueCount="366">
  <si>
    <t>軽作業員</t>
  </si>
  <si>
    <t>合計</t>
    <rPh sb="0" eb="2">
      <t>ゴウケイ</t>
    </rPh>
    <phoneticPr fontId="19"/>
  </si>
  <si>
    <t>円</t>
    <rPh sb="0" eb="1">
      <t>エン</t>
    </rPh>
    <phoneticPr fontId="19"/>
  </si>
  <si>
    <t>銀行</t>
    <rPh sb="0" eb="2">
      <t>ギンコウ</t>
    </rPh>
    <phoneticPr fontId="19"/>
  </si>
  <si>
    <t>支店</t>
    <rPh sb="0" eb="2">
      <t>シテン</t>
    </rPh>
    <phoneticPr fontId="19"/>
  </si>
  <si>
    <t>自己負担</t>
    <rPh sb="0" eb="4">
      <t>ジコフタン</t>
    </rPh>
    <phoneticPr fontId="19"/>
  </si>
  <si>
    <t>２　生産体制強化支援</t>
    <rPh sb="2" eb="8">
      <t>セイサンタイセイキョウカ</t>
    </rPh>
    <rPh sb="8" eb="10">
      <t>シエン</t>
    </rPh>
    <phoneticPr fontId="19"/>
  </si>
  <si>
    <t>記</t>
    <rPh sb="0" eb="1">
      <t>キ</t>
    </rPh>
    <phoneticPr fontId="19"/>
  </si>
  <si>
    <t>面積</t>
    <rPh sb="0" eb="2">
      <t>メンセキ</t>
    </rPh>
    <phoneticPr fontId="19"/>
  </si>
  <si>
    <t>令和　年　月　日</t>
    <rPh sb="0" eb="2">
      <t>レイワ</t>
    </rPh>
    <rPh sb="3" eb="4">
      <t>ネン</t>
    </rPh>
    <rPh sb="5" eb="6">
      <t>ツキ</t>
    </rPh>
    <rPh sb="7" eb="8">
      <t>ヒ</t>
    </rPh>
    <phoneticPr fontId="19"/>
  </si>
  <si>
    <t>１　荒廃農地等再生支援</t>
    <rPh sb="2" eb="7">
      <t>コウハイノウチトウ</t>
    </rPh>
    <rPh sb="7" eb="11">
      <t>サイセイシエン</t>
    </rPh>
    <phoneticPr fontId="19"/>
  </si>
  <si>
    <t>枝物の生産経験</t>
    <rPh sb="0" eb="1">
      <t>エダ</t>
    </rPh>
    <rPh sb="1" eb="2">
      <t>モノ</t>
    </rPh>
    <rPh sb="3" eb="7">
      <t>セイサンケイケン</t>
    </rPh>
    <phoneticPr fontId="19"/>
  </si>
  <si>
    <t>有・無</t>
    <rPh sb="0" eb="1">
      <t>アリ</t>
    </rPh>
    <rPh sb="2" eb="3">
      <t>ム</t>
    </rPh>
    <phoneticPr fontId="19"/>
  </si>
  <si>
    <t>枝物の栽培面積</t>
    <rPh sb="0" eb="2">
      <t>エダモノ</t>
    </rPh>
    <rPh sb="3" eb="7">
      <t>サイバイメンセキ</t>
    </rPh>
    <phoneticPr fontId="19"/>
  </si>
  <si>
    <t>再生予定地の所在地</t>
    <rPh sb="0" eb="4">
      <t>サイセイヨテイ</t>
    </rPh>
    <rPh sb="4" eb="5">
      <t>チ</t>
    </rPh>
    <rPh sb="6" eb="9">
      <t>ショザイチ</t>
    </rPh>
    <phoneticPr fontId="19"/>
  </si>
  <si>
    <t>品目</t>
    <rPh sb="0" eb="2">
      <t>ヒンモク</t>
    </rPh>
    <phoneticPr fontId="19"/>
  </si>
  <si>
    <t>区分</t>
    <rPh sb="0" eb="2">
      <t>クブン</t>
    </rPh>
    <phoneticPr fontId="19"/>
  </si>
  <si>
    <t>（２）再生作業を実施する土地の概要</t>
    <rPh sb="3" eb="7">
      <t>サイセイサギョウ</t>
    </rPh>
    <rPh sb="8" eb="10">
      <t>ジッシ</t>
    </rPh>
    <rPh sb="12" eb="14">
      <t>トチ</t>
    </rPh>
    <rPh sb="15" eb="17">
      <t>ガイヨウ</t>
    </rPh>
    <phoneticPr fontId="19"/>
  </si>
  <si>
    <t>現行の貸借</t>
    <rPh sb="0" eb="2">
      <t>ゲンコウ</t>
    </rPh>
    <rPh sb="3" eb="5">
      <t>タイシャク</t>
    </rPh>
    <phoneticPr fontId="19"/>
  </si>
  <si>
    <t>満了日</t>
    <rPh sb="0" eb="3">
      <t>マンリョウビ</t>
    </rPh>
    <phoneticPr fontId="19"/>
  </si>
  <si>
    <t>方法</t>
    <rPh sb="0" eb="2">
      <t>ホウホウ</t>
    </rPh>
    <phoneticPr fontId="19"/>
  </si>
  <si>
    <t>契約始期</t>
    <rPh sb="0" eb="4">
      <t>ケイヤクシキ</t>
    </rPh>
    <phoneticPr fontId="19"/>
  </si>
  <si>
    <t>契約終期</t>
    <rPh sb="0" eb="4">
      <t>ケイヤクシュウキ</t>
    </rPh>
    <phoneticPr fontId="19"/>
  </si>
  <si>
    <t>中間管理事業の貸借</t>
    <rPh sb="0" eb="2">
      <t>チュウカン</t>
    </rPh>
    <rPh sb="2" eb="4">
      <t>カンリ</t>
    </rPh>
    <rPh sb="4" eb="6">
      <t>ジギョウ</t>
    </rPh>
    <rPh sb="7" eb="9">
      <t>タイシャク</t>
    </rPh>
    <phoneticPr fontId="19"/>
  </si>
  <si>
    <t>備考</t>
    <rPh sb="0" eb="2">
      <t>ビコウ</t>
    </rPh>
    <phoneticPr fontId="19"/>
  </si>
  <si>
    <t>計</t>
    <rPh sb="0" eb="1">
      <t>ケイ</t>
    </rPh>
    <phoneticPr fontId="19"/>
  </si>
  <si>
    <t>（注）</t>
    <rPh sb="1" eb="2">
      <t>チュウ</t>
    </rPh>
    <phoneticPr fontId="19"/>
  </si>
  <si>
    <t>（１号遊休農地を除く）</t>
  </si>
  <si>
    <t>（２号遊休農地、１号遊休農地）</t>
  </si>
  <si>
    <t>（３）事業内容</t>
    <rPh sb="3" eb="7">
      <t>ジギョウナイヨウ</t>
    </rPh>
    <phoneticPr fontId="19"/>
  </si>
  <si>
    <t>（１）事業内容</t>
    <rPh sb="3" eb="7">
      <t>ジギョウナイヨウ</t>
    </rPh>
    <phoneticPr fontId="19"/>
  </si>
  <si>
    <t>機械名</t>
    <rPh sb="0" eb="3">
      <t>キカイメイ</t>
    </rPh>
    <phoneticPr fontId="19"/>
  </si>
  <si>
    <t>事業量</t>
    <rPh sb="0" eb="3">
      <t>ジギョウリョウ</t>
    </rPh>
    <phoneticPr fontId="19"/>
  </si>
  <si>
    <t>３　消費税相当額は自己負担とすること。</t>
    <rPh sb="2" eb="5">
      <t>ショウヒゼイ</t>
    </rPh>
    <rPh sb="5" eb="8">
      <t>ソウトウガク</t>
    </rPh>
    <rPh sb="9" eb="13">
      <t>ジコフタン</t>
    </rPh>
    <phoneticPr fontId="19"/>
  </si>
  <si>
    <t>１　補助上限額は１５０万円である。</t>
    <rPh sb="2" eb="7">
      <t>ホジョジョウゲンガク</t>
    </rPh>
    <rPh sb="11" eb="13">
      <t>マンエン</t>
    </rPh>
    <phoneticPr fontId="19"/>
  </si>
  <si>
    <t>２　消費税相当額は、自己負担とすること。</t>
    <rPh sb="2" eb="5">
      <t>ショウヒゼイ</t>
    </rPh>
    <rPh sb="5" eb="8">
      <t>ソウトウガク</t>
    </rPh>
    <rPh sb="10" eb="14">
      <t>ジコフタン</t>
    </rPh>
    <phoneticPr fontId="19"/>
  </si>
  <si>
    <t>＜区分＞</t>
    <rPh sb="1" eb="3">
      <t>クブン</t>
    </rPh>
    <phoneticPr fontId="19"/>
  </si>
  <si>
    <t>＜現行の貸借方法＞</t>
    <rPh sb="1" eb="3">
      <t>ゲンコウ</t>
    </rPh>
    <rPh sb="4" eb="6">
      <t>タイシャク</t>
    </rPh>
    <rPh sb="6" eb="8">
      <t>ホウホウ</t>
    </rPh>
    <phoneticPr fontId="19"/>
  </si>
  <si>
    <t>荒廃農地</t>
    <rPh sb="0" eb="4">
      <t>コウハイノウチ</t>
    </rPh>
    <phoneticPr fontId="19"/>
  </si>
  <si>
    <t>遊休農地</t>
    <rPh sb="0" eb="4">
      <t>ユウキュウノウチ</t>
    </rPh>
    <phoneticPr fontId="19"/>
  </si>
  <si>
    <t>生産力が低下した農地</t>
    <rPh sb="0" eb="3">
      <t>セイサンリョク</t>
    </rPh>
    <rPh sb="4" eb="6">
      <t>テイカ</t>
    </rPh>
    <rPh sb="8" eb="10">
      <t>ノウチ</t>
    </rPh>
    <phoneticPr fontId="19"/>
  </si>
  <si>
    <t>田</t>
    <rPh sb="0" eb="1">
      <t>タ</t>
    </rPh>
    <phoneticPr fontId="19"/>
  </si>
  <si>
    <t>農地法第３条/利用権設定</t>
    <rPh sb="0" eb="3">
      <t>ノウチホウ</t>
    </rPh>
    <rPh sb="3" eb="4">
      <t>ダイ</t>
    </rPh>
    <rPh sb="5" eb="6">
      <t>ジョウ</t>
    </rPh>
    <rPh sb="7" eb="12">
      <t>リヨウケンセッテイ</t>
    </rPh>
    <phoneticPr fontId="19"/>
  </si>
  <si>
    <t>自作地</t>
    <rPh sb="0" eb="3">
      <t>ジサクチ</t>
    </rPh>
    <phoneticPr fontId="19"/>
  </si>
  <si>
    <t>その他</t>
    <rPh sb="2" eb="3">
      <t>ホカ</t>
    </rPh>
    <phoneticPr fontId="19"/>
  </si>
  <si>
    <t>千円未満切捨て</t>
    <rPh sb="0" eb="1">
      <t>セン</t>
    </rPh>
    <rPh sb="1" eb="2">
      <t>エン</t>
    </rPh>
    <rPh sb="2" eb="4">
      <t>ミマン</t>
    </rPh>
    <rPh sb="4" eb="6">
      <t>キリス</t>
    </rPh>
    <phoneticPr fontId="19"/>
  </si>
  <si>
    <t>他の栽培品目</t>
    <rPh sb="0" eb="1">
      <t>ホカ</t>
    </rPh>
    <rPh sb="2" eb="6">
      <t>サイバイヒンモク</t>
    </rPh>
    <phoneticPr fontId="19"/>
  </si>
  <si>
    <t>中間管理事業</t>
    <rPh sb="0" eb="2">
      <t>チュウカン</t>
    </rPh>
    <rPh sb="2" eb="4">
      <t>カンリ</t>
    </rPh>
    <rPh sb="4" eb="6">
      <t>ジギョウ</t>
    </rPh>
    <phoneticPr fontId="19"/>
  </si>
  <si>
    <t>〒（住所）</t>
    <rPh sb="2" eb="4">
      <t>ジュウショ</t>
    </rPh>
    <phoneticPr fontId="19"/>
  </si>
  <si>
    <t>（連絡先）</t>
    <rPh sb="1" eb="4">
      <t>レンラクサキ</t>
    </rPh>
    <phoneticPr fontId="19"/>
  </si>
  <si>
    <t>（代表者職氏名）</t>
    <rPh sb="1" eb="4">
      <t>ダイヒョウシャ</t>
    </rPh>
    <rPh sb="4" eb="7">
      <t>ショクシメイ</t>
    </rPh>
    <phoneticPr fontId="19"/>
  </si>
  <si>
    <t>２　経費の配分及び負担区分</t>
    <rPh sb="2" eb="4">
      <t>ケイヒ</t>
    </rPh>
    <rPh sb="5" eb="7">
      <t>ハイブン</t>
    </rPh>
    <rPh sb="7" eb="8">
      <t>オヨ</t>
    </rPh>
    <rPh sb="9" eb="13">
      <t>フタンクブン</t>
    </rPh>
    <phoneticPr fontId="19"/>
  </si>
  <si>
    <t>３　収支予算</t>
    <rPh sb="2" eb="6">
      <t>シュウシヨサン</t>
    </rPh>
    <phoneticPr fontId="19"/>
  </si>
  <si>
    <t>（１）収入の部</t>
    <rPh sb="3" eb="5">
      <t>シュウニュウ</t>
    </rPh>
    <rPh sb="6" eb="7">
      <t>ブ</t>
    </rPh>
    <phoneticPr fontId="19"/>
  </si>
  <si>
    <t>（２）支出の部</t>
    <rPh sb="3" eb="5">
      <t>シシュツ</t>
    </rPh>
    <rPh sb="6" eb="7">
      <t>ブ</t>
    </rPh>
    <phoneticPr fontId="19"/>
  </si>
  <si>
    <t>５　補助金の受領口座</t>
    <rPh sb="2" eb="5">
      <t>ホジョキン</t>
    </rPh>
    <rPh sb="6" eb="10">
      <t>ジュリョウコウザ</t>
    </rPh>
    <phoneticPr fontId="19"/>
  </si>
  <si>
    <t>預金種別</t>
    <rPh sb="0" eb="4">
      <t>ヨキンシュベツ</t>
    </rPh>
    <phoneticPr fontId="19"/>
  </si>
  <si>
    <t>口座番号</t>
    <rPh sb="0" eb="4">
      <t>コウザバンゴウ</t>
    </rPh>
    <phoneticPr fontId="19"/>
  </si>
  <si>
    <t>口座名義（カナ）</t>
    <rPh sb="0" eb="4">
      <t>コウザメイギ</t>
    </rPh>
    <phoneticPr fontId="19"/>
  </si>
  <si>
    <t>令和</t>
    <rPh sb="0" eb="2">
      <t>レイワ</t>
    </rPh>
    <phoneticPr fontId="19"/>
  </si>
  <si>
    <t>年</t>
    <rPh sb="0" eb="1">
      <t>ネン</t>
    </rPh>
    <phoneticPr fontId="19"/>
  </si>
  <si>
    <t>月</t>
    <rPh sb="0" eb="1">
      <t>ツキ</t>
    </rPh>
    <phoneticPr fontId="19"/>
  </si>
  <si>
    <t>日</t>
    <rPh sb="0" eb="1">
      <t>ヒ</t>
    </rPh>
    <phoneticPr fontId="19"/>
  </si>
  <si>
    <t>その他（　　　　）</t>
    <rPh sb="2" eb="3">
      <t>ホカ</t>
    </rPh>
    <phoneticPr fontId="19"/>
  </si>
  <si>
    <t>（２）荒廃農地等再生支援</t>
    <rPh sb="3" eb="12">
      <t>コウハイノウチトウサイセイシエン</t>
    </rPh>
    <phoneticPr fontId="19"/>
  </si>
  <si>
    <t>（１）共通</t>
    <rPh sb="3" eb="5">
      <t>キョウツウ</t>
    </rPh>
    <phoneticPr fontId="19"/>
  </si>
  <si>
    <t>（３）生産体制強化支援</t>
    <rPh sb="3" eb="11">
      <t>セイサンタイセイキョウカシエン</t>
    </rPh>
    <phoneticPr fontId="19"/>
  </si>
  <si>
    <t>備考</t>
    <rPh sb="0" eb="1">
      <t>ビ</t>
    </rPh>
    <rPh sb="1" eb="2">
      <t>コウ</t>
    </rPh>
    <phoneticPr fontId="19"/>
  </si>
  <si>
    <t>４　事業着手・完了（予定）</t>
    <rPh sb="2" eb="4">
      <t>ジギョウ</t>
    </rPh>
    <rPh sb="4" eb="6">
      <t>チャクシュ</t>
    </rPh>
    <rPh sb="7" eb="9">
      <t>カンリョウ</t>
    </rPh>
    <rPh sb="10" eb="12">
      <t>ヨテイ</t>
    </rPh>
    <phoneticPr fontId="19"/>
  </si>
  <si>
    <t>事業着手(予定)日</t>
    <rPh sb="0" eb="4">
      <t>ジギョウチャクシュ</t>
    </rPh>
    <rPh sb="5" eb="7">
      <t>ヨテイ</t>
    </rPh>
    <rPh sb="8" eb="9">
      <t>ヒ</t>
    </rPh>
    <phoneticPr fontId="19"/>
  </si>
  <si>
    <t>事業完了(予定)日</t>
    <rPh sb="0" eb="2">
      <t>ジギョウ</t>
    </rPh>
    <rPh sb="2" eb="4">
      <t>カンリョウ</t>
    </rPh>
    <rPh sb="5" eb="7">
      <t>ヨテイ</t>
    </rPh>
    <rPh sb="8" eb="9">
      <t>ヒ</t>
    </rPh>
    <phoneticPr fontId="19"/>
  </si>
  <si>
    <t>該当者：</t>
    <rPh sb="0" eb="3">
      <t>ガイトウシャ</t>
    </rPh>
    <phoneticPr fontId="19"/>
  </si>
  <si>
    <t>国　費</t>
    <rPh sb="0" eb="1">
      <t>クニ</t>
    </rPh>
    <rPh sb="2" eb="3">
      <t>ヒ</t>
    </rPh>
    <phoneticPr fontId="19"/>
  </si>
  <si>
    <t>必　須：</t>
    <rPh sb="0" eb="1">
      <t>ヒツ</t>
    </rPh>
    <rPh sb="2" eb="3">
      <t>ス</t>
    </rPh>
    <phoneticPr fontId="19"/>
  </si>
  <si>
    <t>（型式・能力）</t>
    <rPh sb="1" eb="3">
      <t>カタシキ</t>
    </rPh>
    <rPh sb="4" eb="6">
      <t>ノウリョク</t>
    </rPh>
    <phoneticPr fontId="19"/>
  </si>
  <si>
    <t>（台）</t>
    <rPh sb="1" eb="2">
      <t>ダイ</t>
    </rPh>
    <phoneticPr fontId="19"/>
  </si>
  <si>
    <t>（注）</t>
    <rPh sb="1" eb="2">
      <t>チュウ</t>
    </rPh>
    <phoneticPr fontId="19"/>
  </si>
  <si>
    <t>普通・</t>
    <rPh sb="0" eb="2">
      <t>フツウ</t>
    </rPh>
    <phoneticPr fontId="19"/>
  </si>
  <si>
    <t>当座・</t>
    <rPh sb="0" eb="2">
      <t>トウザ</t>
    </rPh>
    <phoneticPr fontId="19"/>
  </si>
  <si>
    <t>灰色の箇所は編集不可</t>
    <rPh sb="0" eb="2">
      <t>ハイイロ</t>
    </rPh>
    <rPh sb="3" eb="5">
      <t>カショ</t>
    </rPh>
    <rPh sb="6" eb="10">
      <t>ヘンシュウフカ</t>
    </rPh>
    <phoneticPr fontId="21"/>
  </si>
  <si>
    <t>〇事業対象農地</t>
    <rPh sb="1" eb="3">
      <t>ジギョウ</t>
    </rPh>
    <rPh sb="3" eb="5">
      <t>タイショウ</t>
    </rPh>
    <rPh sb="5" eb="7">
      <t>ノウチ</t>
    </rPh>
    <phoneticPr fontId="21"/>
  </si>
  <si>
    <t>地番</t>
    <rPh sb="0" eb="2">
      <t>チバン</t>
    </rPh>
    <phoneticPr fontId="21"/>
  </si>
  <si>
    <t>面積(a)</t>
    <rPh sb="0" eb="2">
      <t>メンセキ</t>
    </rPh>
    <phoneticPr fontId="21"/>
  </si>
  <si>
    <t>再生作業期間</t>
    <rPh sb="0" eb="6">
      <t>サイセイサギョウキカン</t>
    </rPh>
    <phoneticPr fontId="21"/>
  </si>
  <si>
    <t>栽植作業期間</t>
    <rPh sb="0" eb="6">
      <t>サイショクサギョウキカン</t>
    </rPh>
    <phoneticPr fontId="21"/>
  </si>
  <si>
    <t>○事業費積算</t>
    <rPh sb="0" eb="2">
      <t>ジギョウヒ</t>
    </rPh>
    <rPh sb="2" eb="4">
      <t>セキサン</t>
    </rPh>
    <phoneticPr fontId="21"/>
  </si>
  <si>
    <t>日付
(実績の場合のみ)</t>
    <rPh sb="0" eb="2">
      <t>ヒヅケ</t>
    </rPh>
    <rPh sb="4" eb="6">
      <t>ジッセキ</t>
    </rPh>
    <rPh sb="7" eb="9">
      <t>バアイ</t>
    </rPh>
    <phoneticPr fontId="21"/>
  </si>
  <si>
    <t>作業内容</t>
    <rPh sb="0" eb="4">
      <t>サギョウナイヨウ</t>
    </rPh>
    <phoneticPr fontId="21"/>
  </si>
  <si>
    <t>使用する機材</t>
    <rPh sb="0" eb="2">
      <t>シヨウ</t>
    </rPh>
    <rPh sb="4" eb="6">
      <t>キザイ</t>
    </rPh>
    <phoneticPr fontId="21"/>
  </si>
  <si>
    <t>作業時間</t>
    <rPh sb="0" eb="4">
      <t>サギョウジカン</t>
    </rPh>
    <phoneticPr fontId="21"/>
  </si>
  <si>
    <t>機材名</t>
    <rPh sb="0" eb="2">
      <t>キザイ</t>
    </rPh>
    <rPh sb="2" eb="3">
      <t>メイ</t>
    </rPh>
    <phoneticPr fontId="21"/>
  </si>
  <si>
    <t>規格・能力</t>
    <rPh sb="0" eb="2">
      <t>キカク</t>
    </rPh>
    <rPh sb="3" eb="5">
      <t>ノウリョク</t>
    </rPh>
    <phoneticPr fontId="21"/>
  </si>
  <si>
    <t>別シートのリストから番号を選択
※リストにない機械の場合は
その用途に近い機械の番号を選択</t>
    <rPh sb="0" eb="1">
      <t>ベツ</t>
    </rPh>
    <rPh sb="10" eb="12">
      <t>バンゴウ</t>
    </rPh>
    <rPh sb="13" eb="15">
      <t>センタク</t>
    </rPh>
    <rPh sb="23" eb="25">
      <t>キカイ</t>
    </rPh>
    <rPh sb="26" eb="28">
      <t>バアイ</t>
    </rPh>
    <rPh sb="32" eb="34">
      <t>ヨウト</t>
    </rPh>
    <rPh sb="35" eb="36">
      <t>チカ</t>
    </rPh>
    <rPh sb="37" eb="39">
      <t>キカイ</t>
    </rPh>
    <rPh sb="40" eb="42">
      <t>バンゴウ</t>
    </rPh>
    <rPh sb="43" eb="45">
      <t>センタク</t>
    </rPh>
    <phoneticPr fontId="21"/>
  </si>
  <si>
    <t>台数</t>
    <rPh sb="0" eb="2">
      <t>ダイスウ</t>
    </rPh>
    <phoneticPr fontId="21"/>
  </si>
  <si>
    <t>時間（h）
0.5h単位</t>
    <rPh sb="0" eb="2">
      <t>ジカン</t>
    </rPh>
    <rPh sb="10" eb="12">
      <t>タンイ</t>
    </rPh>
    <phoneticPr fontId="21"/>
  </si>
  <si>
    <t>人数
（名）</t>
    <rPh sb="0" eb="2">
      <t>ニンズウ</t>
    </rPh>
    <rPh sb="4" eb="5">
      <t>ナ</t>
    </rPh>
    <phoneticPr fontId="21"/>
  </si>
  <si>
    <t>作業員種別</t>
    <rPh sb="0" eb="5">
      <t>サギョウインシュベツ</t>
    </rPh>
    <phoneticPr fontId="21"/>
  </si>
  <si>
    <t>計</t>
    <rPh sb="0" eb="1">
      <t>ケイ</t>
    </rPh>
    <phoneticPr fontId="21"/>
  </si>
  <si>
    <t>委託費</t>
    <rPh sb="0" eb="3">
      <t>イタクヒ</t>
    </rPh>
    <phoneticPr fontId="21"/>
  </si>
  <si>
    <t>労務費</t>
    <rPh sb="0" eb="3">
      <t>ロウムヒ</t>
    </rPh>
    <phoneticPr fontId="21"/>
  </si>
  <si>
    <t>工事雑費</t>
    <rPh sb="0" eb="4">
      <t>コウジザッピ</t>
    </rPh>
    <phoneticPr fontId="21"/>
  </si>
  <si>
    <t>○再生作業の事業費内訳</t>
    <rPh sb="1" eb="5">
      <t>サイセイサギョウ</t>
    </rPh>
    <rPh sb="6" eb="9">
      <t>ジギョウヒ</t>
    </rPh>
    <rPh sb="9" eb="11">
      <t>ウチワケ</t>
    </rPh>
    <phoneticPr fontId="21"/>
  </si>
  <si>
    <t>委託費</t>
    <rPh sb="0" eb="3">
      <t>イタクヒ</t>
    </rPh>
    <phoneticPr fontId="19"/>
  </si>
  <si>
    <t>項目</t>
    <rPh sb="0" eb="2">
      <t>コウモク</t>
    </rPh>
    <phoneticPr fontId="21"/>
  </si>
  <si>
    <t>費用</t>
    <rPh sb="0" eb="2">
      <t>ヒヨウ</t>
    </rPh>
    <phoneticPr fontId="21"/>
  </si>
  <si>
    <t>単価
（円/h）</t>
    <rPh sb="0" eb="2">
      <t>タンカ</t>
    </rPh>
    <rPh sb="4" eb="5">
      <t>エン</t>
    </rPh>
    <phoneticPr fontId="21"/>
  </si>
  <si>
    <t>金額</t>
    <rPh sb="0" eb="2">
      <t>キンガク</t>
    </rPh>
    <phoneticPr fontId="21"/>
  </si>
  <si>
    <t>税抜金額</t>
    <rPh sb="0" eb="2">
      <t>ゼイヌキ</t>
    </rPh>
    <rPh sb="2" eb="4">
      <t>キンガク</t>
    </rPh>
    <phoneticPr fontId="21"/>
  </si>
  <si>
    <t>時給</t>
  </si>
  <si>
    <t>税込金額</t>
    <rPh sb="0" eb="2">
      <t>ゼイコミ</t>
    </rPh>
    <rPh sb="2" eb="4">
      <t>キンガク</t>
    </rPh>
    <phoneticPr fontId="19"/>
  </si>
  <si>
    <t>機械名</t>
  </si>
  <si>
    <t>規格</t>
  </si>
  <si>
    <t>機械損料</t>
  </si>
  <si>
    <t>燃料消費量</t>
  </si>
  <si>
    <t>人件費</t>
  </si>
  <si>
    <t>作業員種別</t>
  </si>
  <si>
    <t>ブルドーザー</t>
  </si>
  <si>
    <t>普通3t</t>
  </si>
  <si>
    <t>特殊運転手</t>
  </si>
  <si>
    <t>普通6t</t>
  </si>
  <si>
    <t>普通9t</t>
  </si>
  <si>
    <t>普通11t</t>
  </si>
  <si>
    <t>湿地4t</t>
  </si>
  <si>
    <t>湿地7t</t>
  </si>
  <si>
    <t>湿地10t</t>
  </si>
  <si>
    <t>湿地13t</t>
  </si>
  <si>
    <t>ホイールローダ</t>
  </si>
  <si>
    <t>バケット0.3m3</t>
  </si>
  <si>
    <t>一般運転手</t>
  </si>
  <si>
    <t>バケット0.4m3</t>
  </si>
  <si>
    <t>バケット0.5m3</t>
  </si>
  <si>
    <t>バケット0.6m3</t>
  </si>
  <si>
    <t>バケット0.8m3</t>
  </si>
  <si>
    <t>バケット0.9〜1.0m3</t>
  </si>
  <si>
    <t>バケット1.2m3</t>
  </si>
  <si>
    <t>バケット1.3〜1.4m3</t>
  </si>
  <si>
    <t>バケット1.5〜1.7m3</t>
  </si>
  <si>
    <t>バックホウ</t>
  </si>
  <si>
    <t>小型山積0.044m3</t>
  </si>
  <si>
    <t>特殊作業員</t>
    <rPh sb="2" eb="5">
      <t>サギョウイン</t>
    </rPh>
    <phoneticPr fontId="21"/>
  </si>
  <si>
    <t>小型山積0.055m3</t>
  </si>
  <si>
    <t>小型山積0.08m3</t>
  </si>
  <si>
    <t>小型山積0.11m3</t>
  </si>
  <si>
    <t>小型山積0.13m3</t>
  </si>
  <si>
    <t>小型山積0.16m3</t>
  </si>
  <si>
    <t>山積0.28m3</t>
  </si>
  <si>
    <t>山積0.45m3</t>
  </si>
  <si>
    <t>山積0.5m3</t>
  </si>
  <si>
    <t>山積0.6m3</t>
  </si>
  <si>
    <t>山積0.8m3</t>
  </si>
  <si>
    <t>山積1.0m3</t>
  </si>
  <si>
    <t>ダンプトラック</t>
  </si>
  <si>
    <t>2t</t>
  </si>
  <si>
    <t>4t</t>
  </si>
  <si>
    <t>10t</t>
  </si>
  <si>
    <t>トラック</t>
  </si>
  <si>
    <t>1.5t</t>
  </si>
  <si>
    <t>3〜3.5t</t>
  </si>
  <si>
    <t>4〜4.5t</t>
  </si>
  <si>
    <t>ライトバン</t>
  </si>
  <si>
    <t>二輪駆動5名1,5L</t>
  </si>
  <si>
    <t>二輪駆動5名2.0L</t>
  </si>
  <si>
    <t>農用トラクタ（乗用・ホイール）</t>
  </si>
  <si>
    <t>四輪駆動11kW(15PS）</t>
  </si>
  <si>
    <t>四輪駆動22kW(30PS）</t>
  </si>
  <si>
    <t>四輪駆動30〜44kW(40〜60PS）</t>
  </si>
  <si>
    <t>四輪駆動52〜59kW(70〜80PS）</t>
  </si>
  <si>
    <t>四輪駆動67〜88kW(90〜120PS）</t>
  </si>
  <si>
    <t>特殊運転手</t>
    <rPh sb="0" eb="2">
      <t>トクシュ</t>
    </rPh>
    <rPh sb="2" eb="5">
      <t>ウンテンシュ</t>
    </rPh>
    <phoneticPr fontId="21"/>
  </si>
  <si>
    <t>農用トラクタ（乗用・クローラ）</t>
  </si>
  <si>
    <t>30〜44kW(40〜60PS）</t>
  </si>
  <si>
    <t>52〜59kW(70〜80PS）</t>
  </si>
  <si>
    <t>67〜88kW(90〜120PS）</t>
  </si>
  <si>
    <t>ロータリーティラー</t>
  </si>
  <si>
    <t>作業幅1.6〜1.8m級</t>
  </si>
  <si>
    <t>作業幅1.9〜2.0m級</t>
  </si>
  <si>
    <t>作業幅2.1〜2.4m級</t>
  </si>
  <si>
    <t>ボトムプラウ（直装式）</t>
  </si>
  <si>
    <t>20インチ×3連</t>
  </si>
  <si>
    <t>24インチ×2連</t>
  </si>
  <si>
    <t>30インチ×1連</t>
  </si>
  <si>
    <t>マニュアスプレッダ（牽引式）</t>
  </si>
  <si>
    <t>積載質量1t級</t>
  </si>
  <si>
    <t>積載質量2t級</t>
  </si>
  <si>
    <t>積載質量3t級</t>
  </si>
  <si>
    <t>サブソイラ（直装式）</t>
  </si>
  <si>
    <t>1本爪</t>
  </si>
  <si>
    <t>2本爪</t>
  </si>
  <si>
    <t>3本爪</t>
  </si>
  <si>
    <t>草刈機（肩掛式）</t>
  </si>
  <si>
    <t>カッター径230mm</t>
  </si>
  <si>
    <t>特殊作業員</t>
    <rPh sb="0" eb="5">
      <t>トクシュサギョウイン</t>
    </rPh>
    <phoneticPr fontId="21"/>
  </si>
  <si>
    <t>カッター径255mm</t>
  </si>
  <si>
    <t>草刈機（ハンドガイド式）</t>
  </si>
  <si>
    <t>刈幅70cm</t>
  </si>
  <si>
    <t>刈幅95cm</t>
  </si>
  <si>
    <t>刈幅150cm</t>
  </si>
  <si>
    <t>刈幅170cm</t>
  </si>
  <si>
    <t>チェーンソー</t>
  </si>
  <si>
    <t>鋸長350mm、排気量34cc</t>
  </si>
  <si>
    <t>鋸長500mm、排気量60cc</t>
  </si>
  <si>
    <t>鋸長600mm、排気量80cc</t>
  </si>
  <si>
    <t>薬剤散布機</t>
  </si>
  <si>
    <t>1.5kW級</t>
  </si>
  <si>
    <t>2.2kW級</t>
  </si>
  <si>
    <t>作業補助</t>
  </si>
  <si>
    <t>※労務費：令和7年度公共工事設計労務単価表から引用</t>
    <rPh sb="1" eb="4">
      <t>ロウムヒ</t>
    </rPh>
    <rPh sb="5" eb="7">
      <t>レイワ</t>
    </rPh>
    <rPh sb="8" eb="9">
      <t>ネン</t>
    </rPh>
    <rPh sb="9" eb="10">
      <t>ド</t>
    </rPh>
    <rPh sb="10" eb="14">
      <t>コウキョウコウジ</t>
    </rPh>
    <rPh sb="14" eb="16">
      <t>セッケイ</t>
    </rPh>
    <rPh sb="16" eb="21">
      <t>ロウムタンカヒョウ</t>
    </rPh>
    <rPh sb="23" eb="25">
      <t>インヨウ</t>
    </rPh>
    <phoneticPr fontId="21"/>
  </si>
  <si>
    <t>様式第１号（要綱第７条）</t>
    <rPh sb="0" eb="2">
      <t>ヨウシキ</t>
    </rPh>
    <rPh sb="2" eb="3">
      <t>ダイ</t>
    </rPh>
    <rPh sb="4" eb="5">
      <t>ゴウ</t>
    </rPh>
    <rPh sb="6" eb="8">
      <t>ヨウコウ</t>
    </rPh>
    <rPh sb="8" eb="9">
      <t>ダイ</t>
    </rPh>
    <rPh sb="10" eb="11">
      <t>ジョウ</t>
    </rPh>
    <phoneticPr fontId="19"/>
  </si>
  <si>
    <t>①対象地の権利関係証明書類②３者以上の見積書（再生作業を委託する場合、機械を借用する場合）</t>
    <rPh sb="1" eb="4">
      <t>タイショウチ</t>
    </rPh>
    <rPh sb="5" eb="9">
      <t>ケンリカンケイ</t>
    </rPh>
    <rPh sb="9" eb="11">
      <t>ショウメイ</t>
    </rPh>
    <rPh sb="11" eb="13">
      <t>ショルイ</t>
    </rPh>
    <rPh sb="15" eb="18">
      <t>シャイジョウ</t>
    </rPh>
    <rPh sb="19" eb="22">
      <t>ミツモリショ</t>
    </rPh>
    <rPh sb="23" eb="27">
      <t>サイセイサギョウ</t>
    </rPh>
    <rPh sb="28" eb="30">
      <t>イタク</t>
    </rPh>
    <rPh sb="32" eb="34">
      <t>バアイ</t>
    </rPh>
    <rPh sb="35" eb="37">
      <t>キカイ</t>
    </rPh>
    <rPh sb="38" eb="40">
      <t>シャクヨウ</t>
    </rPh>
    <rPh sb="42" eb="44">
      <t>バアイ</t>
    </rPh>
    <phoneticPr fontId="19"/>
  </si>
  <si>
    <t>機械経費</t>
    <rPh sb="0" eb="2">
      <t>キカイ</t>
    </rPh>
    <rPh sb="2" eb="4">
      <t>ケイヒ</t>
    </rPh>
    <phoneticPr fontId="21"/>
  </si>
  <si>
    <t>※機械経費：機械損料の場合は、令和6年度土地改良工事積算基準から引用</t>
    <rPh sb="1" eb="5">
      <t>キカイケイヒ</t>
    </rPh>
    <rPh sb="6" eb="10">
      <t>キカイソンリョウ</t>
    </rPh>
    <rPh sb="11" eb="13">
      <t>バアイ</t>
    </rPh>
    <rPh sb="15" eb="17">
      <t>レイワ</t>
    </rPh>
    <rPh sb="18" eb="20">
      <t>ネンド</t>
    </rPh>
    <rPh sb="20" eb="22">
      <t>トチ</t>
    </rPh>
    <rPh sb="22" eb="24">
      <t>カイリョウ</t>
    </rPh>
    <rPh sb="24" eb="26">
      <t>コウジ</t>
    </rPh>
    <rPh sb="26" eb="28">
      <t>セキサン</t>
    </rPh>
    <rPh sb="28" eb="30">
      <t>キジュン</t>
    </rPh>
    <rPh sb="32" eb="34">
      <t>インヨウ</t>
    </rPh>
    <phoneticPr fontId="21"/>
  </si>
  <si>
    <t>（注）２の「経費配分及び負担区分」と同一額とすること。</t>
    <rPh sb="1" eb="2">
      <t>チュウ</t>
    </rPh>
    <rPh sb="6" eb="10">
      <t>ケイヒハイブン</t>
    </rPh>
    <rPh sb="10" eb="11">
      <t>オヨ</t>
    </rPh>
    <rPh sb="12" eb="16">
      <t>フタンクブン</t>
    </rPh>
    <rPh sb="18" eb="21">
      <t>ドウイツガク</t>
    </rPh>
    <phoneticPr fontId="19"/>
  </si>
  <si>
    <t>１　隣接する複数筆の圃場において再生作業を実施する場合は、同行に記載する。</t>
    <rPh sb="2" eb="4">
      <t>リンセツ</t>
    </rPh>
    <rPh sb="6" eb="9">
      <t>フクスウヒツ</t>
    </rPh>
    <rPh sb="10" eb="12">
      <t>ホジョウ</t>
    </rPh>
    <rPh sb="16" eb="18">
      <t>サイセイ</t>
    </rPh>
    <rPh sb="18" eb="20">
      <t>サギョウ</t>
    </rPh>
    <rPh sb="21" eb="23">
      <t>ジッシ</t>
    </rPh>
    <rPh sb="25" eb="27">
      <t>バアイ</t>
    </rPh>
    <rPh sb="29" eb="31">
      <t>ドウギョウ</t>
    </rPh>
    <rPh sb="32" eb="34">
      <t>キサイ</t>
    </rPh>
    <phoneticPr fontId="19"/>
  </si>
  <si>
    <t>面積(a)×２万円</t>
    <rPh sb="0" eb="2">
      <t>メンセキ</t>
    </rPh>
    <rPh sb="7" eb="9">
      <t>マンエン</t>
    </rPh>
    <phoneticPr fontId="19"/>
  </si>
  <si>
    <t>１　「面積」には、再生作業を実施する面積を小数点第１位を切捨てて記載する。</t>
    <rPh sb="21" eb="24">
      <t>ショウスウテン</t>
    </rPh>
    <rPh sb="28" eb="30">
      <t>キリス</t>
    </rPh>
    <rPh sb="32" eb="34">
      <t>キサイ</t>
    </rPh>
    <phoneticPr fontId="19"/>
  </si>
  <si>
    <t>面積(a)</t>
    <rPh sb="0" eb="2">
      <t>メンセキ</t>
    </rPh>
    <phoneticPr fontId="19"/>
  </si>
  <si>
    <t>機械経費(税抜)</t>
    <rPh sb="0" eb="2">
      <t>キカイ</t>
    </rPh>
    <rPh sb="2" eb="4">
      <t>ケイヒ</t>
    </rPh>
    <rPh sb="5" eb="7">
      <t>ゼイヌキ</t>
    </rPh>
    <phoneticPr fontId="21"/>
  </si>
  <si>
    <t>労務費(税抜)</t>
    <rPh sb="0" eb="3">
      <t>ロウムヒ</t>
    </rPh>
    <rPh sb="4" eb="6">
      <t>ゼイヌキ</t>
    </rPh>
    <phoneticPr fontId="21"/>
  </si>
  <si>
    <t>委託費(税抜)</t>
    <rPh sb="0" eb="3">
      <t>イタクヒ</t>
    </rPh>
    <rPh sb="4" eb="6">
      <t>ゼイヌキ</t>
    </rPh>
    <phoneticPr fontId="21"/>
  </si>
  <si>
    <t>工事雑費(税抜)</t>
    <rPh sb="0" eb="4">
      <t>コウジザッピ</t>
    </rPh>
    <rPh sb="5" eb="7">
      <t>ゼイヌキ</t>
    </rPh>
    <phoneticPr fontId="21"/>
  </si>
  <si>
    <t>工事雑費</t>
    <rPh sb="0" eb="4">
      <t>コウジ</t>
    </rPh>
    <phoneticPr fontId="19"/>
  </si>
  <si>
    <t>機械経費</t>
    <rPh sb="0" eb="4">
      <t>キカイケイヒ</t>
    </rPh>
    <phoneticPr fontId="19"/>
  </si>
  <si>
    <t>労務費</t>
    <rPh sb="0" eb="3">
      <t>ロウムヒ</t>
    </rPh>
    <phoneticPr fontId="19"/>
  </si>
  <si>
    <t>非課税</t>
    <rPh sb="0" eb="3">
      <t>ヒカゼイ</t>
    </rPh>
    <phoneticPr fontId="19"/>
  </si>
  <si>
    <t>費用</t>
    <rPh sb="0" eb="2">
      <t>ヒヨウ</t>
    </rPh>
    <phoneticPr fontId="19"/>
  </si>
  <si>
    <t>工事雑費(税込)</t>
    <rPh sb="0" eb="4">
      <t>コウジザッピ</t>
    </rPh>
    <rPh sb="5" eb="7">
      <t>ゼイコミ</t>
    </rPh>
    <phoneticPr fontId="21"/>
  </si>
  <si>
    <t>委託費(税込)</t>
    <rPh sb="0" eb="3">
      <t>イタクヒ</t>
    </rPh>
    <rPh sb="4" eb="6">
      <t>ゼイコミ</t>
    </rPh>
    <phoneticPr fontId="21"/>
  </si>
  <si>
    <t>機械経費(非課税)</t>
    <rPh sb="0" eb="2">
      <t>キカイ</t>
    </rPh>
    <rPh sb="2" eb="4">
      <t>ケイヒ</t>
    </rPh>
    <rPh sb="5" eb="8">
      <t>ヒカゼイ</t>
    </rPh>
    <phoneticPr fontId="21"/>
  </si>
  <si>
    <t>労務費(非課税)</t>
    <rPh sb="0" eb="3">
      <t>ロウムヒ</t>
    </rPh>
    <rPh sb="4" eb="7">
      <t>ヒカゼイ</t>
    </rPh>
    <phoneticPr fontId="21"/>
  </si>
  <si>
    <t>当該機械は、枝物の生産を行う上で最低限必要な能力を有する機械であり、枝物の生産以外では使用しない。</t>
    <rPh sb="0" eb="2">
      <t>トウガイ</t>
    </rPh>
    <rPh sb="2" eb="4">
      <t>キカイ</t>
    </rPh>
    <rPh sb="6" eb="8">
      <t>エダモノ</t>
    </rPh>
    <rPh sb="9" eb="11">
      <t>セイサン</t>
    </rPh>
    <rPh sb="16" eb="19">
      <t>サイテイゲン</t>
    </rPh>
    <rPh sb="19" eb="21">
      <t>ヒツヨウ</t>
    </rPh>
    <rPh sb="22" eb="24">
      <t>ノウリョク</t>
    </rPh>
    <rPh sb="25" eb="26">
      <t>ユウ</t>
    </rPh>
    <rPh sb="28" eb="30">
      <t>キカイ</t>
    </rPh>
    <rPh sb="34" eb="36">
      <t>エダモノ</t>
    </rPh>
    <rPh sb="37" eb="39">
      <t>セイサン</t>
    </rPh>
    <rPh sb="39" eb="41">
      <t>イガイ</t>
    </rPh>
    <rPh sb="43" eb="45">
      <t>シヨウ</t>
    </rPh>
    <phoneticPr fontId="19"/>
  </si>
  <si>
    <t>農地貸借に関する誓約書</t>
    <rPh sb="0" eb="4">
      <t>ノウチタイシャク</t>
    </rPh>
    <rPh sb="5" eb="6">
      <t>カン</t>
    </rPh>
    <rPh sb="8" eb="11">
      <t>セイヤクショ</t>
    </rPh>
    <phoneticPr fontId="19"/>
  </si>
  <si>
    <t xml:space="preserve">貸主と借主は、下記のとおり農業経営基盤強化法の規定に基づく貸借契約が満了となる日までに農地中間管理事業の推進に
</t>
    <rPh sb="0" eb="2">
      <t>カシヌシ</t>
    </rPh>
    <rPh sb="3" eb="5">
      <t>カリヌシ</t>
    </rPh>
    <rPh sb="7" eb="9">
      <t>カキ</t>
    </rPh>
    <rPh sb="13" eb="15">
      <t>ノウギョウ</t>
    </rPh>
    <rPh sb="15" eb="17">
      <t>ケイエイ</t>
    </rPh>
    <rPh sb="17" eb="19">
      <t>キバン</t>
    </rPh>
    <rPh sb="19" eb="21">
      <t>キョウカ</t>
    </rPh>
    <rPh sb="21" eb="22">
      <t>ホウ</t>
    </rPh>
    <rPh sb="23" eb="25">
      <t>キテイ</t>
    </rPh>
    <rPh sb="26" eb="27">
      <t>モト</t>
    </rPh>
    <rPh sb="29" eb="31">
      <t>タイシャク</t>
    </rPh>
    <rPh sb="31" eb="33">
      <t>ケイヤク</t>
    </rPh>
    <rPh sb="34" eb="36">
      <t>マンリョウ</t>
    </rPh>
    <rPh sb="39" eb="40">
      <t>ヒ</t>
    </rPh>
    <rPh sb="43" eb="45">
      <t>ノウチ</t>
    </rPh>
    <rPh sb="45" eb="47">
      <t>チュウカン</t>
    </rPh>
    <rPh sb="47" eb="49">
      <t>カンリ</t>
    </rPh>
    <rPh sb="49" eb="51">
      <t>ジギョウ</t>
    </rPh>
    <rPh sb="52" eb="54">
      <t>スイシン</t>
    </rPh>
    <phoneticPr fontId="19"/>
  </si>
  <si>
    <t>関する法律に基づく貸借契約を締結することを誓約いたします。</t>
  </si>
  <si>
    <t>記</t>
    <rPh sb="0" eb="1">
      <t>キ</t>
    </rPh>
    <phoneticPr fontId="19"/>
  </si>
  <si>
    <t>再生予定の所在地</t>
    <rPh sb="0" eb="4">
      <t>サイセイヨテイ</t>
    </rPh>
    <rPh sb="5" eb="7">
      <t>ショザイ</t>
    </rPh>
    <rPh sb="7" eb="8">
      <t>チ</t>
    </rPh>
    <phoneticPr fontId="19"/>
  </si>
  <si>
    <t>面積(a)</t>
    <rPh sb="0" eb="2">
      <t>メンセキ</t>
    </rPh>
    <phoneticPr fontId="19"/>
  </si>
  <si>
    <t>基盤強化法による</t>
    <rPh sb="0" eb="4">
      <t>キバンキョウカ</t>
    </rPh>
    <rPh sb="4" eb="5">
      <t>ホウ</t>
    </rPh>
    <phoneticPr fontId="19"/>
  </si>
  <si>
    <t>貸借契約満了日</t>
  </si>
  <si>
    <t>中間管理法に基づく</t>
    <rPh sb="0" eb="5">
      <t>チュウカンカンリホウ</t>
    </rPh>
    <rPh sb="6" eb="7">
      <t>モト</t>
    </rPh>
    <phoneticPr fontId="19"/>
  </si>
  <si>
    <t>中間管理法に基づく</t>
    <rPh sb="0" eb="2">
      <t>チュウカン</t>
    </rPh>
    <rPh sb="2" eb="5">
      <t>カンリホウ</t>
    </rPh>
    <rPh sb="6" eb="7">
      <t>モト</t>
    </rPh>
    <phoneticPr fontId="19"/>
  </si>
  <si>
    <t>貸借契約終期</t>
    <rPh sb="0" eb="6">
      <t>タイシャクケイヤクシュウキ</t>
    </rPh>
    <phoneticPr fontId="19"/>
  </si>
  <si>
    <t>圃場No.</t>
    <rPh sb="0" eb="2">
      <t>ホジョウ</t>
    </rPh>
    <phoneticPr fontId="19"/>
  </si>
  <si>
    <t>圃場
No.</t>
    <rPh sb="0" eb="2">
      <t>ホジョウ</t>
    </rPh>
    <phoneticPr fontId="19"/>
  </si>
  <si>
    <t>貸借契約始期</t>
    <phoneticPr fontId="19"/>
  </si>
  <si>
    <t>　本誓約書は、貸主及び借主が制約内容を確認のうえ、各自署名・押印し、各自１通ずつ所持するものとします。</t>
    <rPh sb="1" eb="2">
      <t>ホン</t>
    </rPh>
    <rPh sb="2" eb="5">
      <t>セイヤクショ</t>
    </rPh>
    <rPh sb="7" eb="9">
      <t>カシヌシ</t>
    </rPh>
    <rPh sb="9" eb="10">
      <t>オヨ</t>
    </rPh>
    <rPh sb="11" eb="13">
      <t>カリヌシ</t>
    </rPh>
    <rPh sb="14" eb="16">
      <t>セイヤク</t>
    </rPh>
    <rPh sb="16" eb="18">
      <t>ナイヨウ</t>
    </rPh>
    <rPh sb="19" eb="21">
      <t>カクニン</t>
    </rPh>
    <rPh sb="25" eb="27">
      <t>カクジ</t>
    </rPh>
    <rPh sb="27" eb="29">
      <t>ショメイ</t>
    </rPh>
    <rPh sb="30" eb="32">
      <t>オウイン</t>
    </rPh>
    <rPh sb="34" eb="36">
      <t>カクジ</t>
    </rPh>
    <rPh sb="37" eb="38">
      <t>ツウ</t>
    </rPh>
    <rPh sb="40" eb="42">
      <t>ショジ</t>
    </rPh>
    <phoneticPr fontId="19"/>
  </si>
  <si>
    <t>令和</t>
    <rPh sb="0" eb="2">
      <t>レイワ</t>
    </rPh>
    <phoneticPr fontId="19"/>
  </si>
  <si>
    <t>年</t>
    <rPh sb="0" eb="1">
      <t>ネン</t>
    </rPh>
    <phoneticPr fontId="19"/>
  </si>
  <si>
    <t>月</t>
    <rPh sb="0" eb="1">
      <t>ツキ</t>
    </rPh>
    <phoneticPr fontId="19"/>
  </si>
  <si>
    <t>日</t>
    <rPh sb="0" eb="1">
      <t>ヒ</t>
    </rPh>
    <phoneticPr fontId="19"/>
  </si>
  <si>
    <t>（貸主）氏名：</t>
    <rPh sb="1" eb="3">
      <t>カシヌシ</t>
    </rPh>
    <rPh sb="4" eb="6">
      <t>シメイ</t>
    </rPh>
    <phoneticPr fontId="19"/>
  </si>
  <si>
    <t>　　　　住所：</t>
    <rPh sb="4" eb="6">
      <t>ジュウショ</t>
    </rPh>
    <phoneticPr fontId="19"/>
  </si>
  <si>
    <t>　　電話番号：</t>
    <rPh sb="2" eb="4">
      <t>デンワ</t>
    </rPh>
    <rPh sb="4" eb="6">
      <t>バンゴウ</t>
    </rPh>
    <phoneticPr fontId="19"/>
  </si>
  <si>
    <t>（借主）氏名：</t>
    <rPh sb="1" eb="3">
      <t>カリヌシ</t>
    </rPh>
    <rPh sb="4" eb="6">
      <t>シメイ</t>
    </rPh>
    <phoneticPr fontId="19"/>
  </si>
  <si>
    <t>㊞</t>
    <phoneticPr fontId="19"/>
  </si>
  <si>
    <t>例</t>
    <rPh sb="0" eb="1">
      <t>レイ</t>
    </rPh>
    <phoneticPr fontId="19"/>
  </si>
  <si>
    <t>水戸市笠原町○○</t>
    <rPh sb="0" eb="3">
      <t>ミトシ</t>
    </rPh>
    <rPh sb="3" eb="5">
      <t>カサハラ</t>
    </rPh>
    <rPh sb="5" eb="6">
      <t>チョウ</t>
    </rPh>
    <phoneticPr fontId="19"/>
  </si>
  <si>
    <t>１　補助金交付申請額(国費＋県補助金)</t>
    <rPh sb="2" eb="5">
      <t>ホジョキン</t>
    </rPh>
    <rPh sb="5" eb="7">
      <t>コウフ</t>
    </rPh>
    <rPh sb="7" eb="9">
      <t>シンセイ</t>
    </rPh>
    <rPh sb="9" eb="10">
      <t>ガク</t>
    </rPh>
    <rPh sb="11" eb="13">
      <t>コクヒ</t>
    </rPh>
    <rPh sb="14" eb="18">
      <t>ケンホジョキン</t>
    </rPh>
    <phoneticPr fontId="19"/>
  </si>
  <si>
    <t>参考様式１　事業費積算シート（荒廃農地等再生支援）</t>
    <rPh sb="0" eb="2">
      <t>サンコウ</t>
    </rPh>
    <rPh sb="2" eb="4">
      <t>ヨウシキ</t>
    </rPh>
    <rPh sb="6" eb="8">
      <t>ジギョウ</t>
    </rPh>
    <rPh sb="8" eb="9">
      <t>ヒ</t>
    </rPh>
    <rPh sb="9" eb="11">
      <t>セキサン</t>
    </rPh>
    <rPh sb="15" eb="24">
      <t>コウハイノウチトウサイセイシエン</t>
    </rPh>
    <phoneticPr fontId="21"/>
  </si>
  <si>
    <t>荒廃農地等再生支援</t>
    <rPh sb="0" eb="2">
      <t>コウハイ</t>
    </rPh>
    <rPh sb="2" eb="4">
      <t>ノウチ</t>
    </rPh>
    <rPh sb="4" eb="5">
      <t>トウ</t>
    </rPh>
    <rPh sb="5" eb="7">
      <t>サイセイ</t>
    </rPh>
    <rPh sb="7" eb="9">
      <t>シエン</t>
    </rPh>
    <phoneticPr fontId="19"/>
  </si>
  <si>
    <t>生産体制強化支援</t>
    <rPh sb="0" eb="2">
      <t>セイサン</t>
    </rPh>
    <rPh sb="2" eb="4">
      <t>タイセイ</t>
    </rPh>
    <rPh sb="4" eb="6">
      <t>キョウカ</t>
    </rPh>
    <rPh sb="6" eb="8">
      <t>シエン</t>
    </rPh>
    <phoneticPr fontId="19"/>
  </si>
  <si>
    <t>③事業費積算シート（参考様式１）（再生作業を自主施工する場合）</t>
    <rPh sb="1" eb="6">
      <t>ジギョウヒセキサン</t>
    </rPh>
    <rPh sb="17" eb="21">
      <t>サイセイサギョウ</t>
    </rPh>
    <rPh sb="22" eb="26">
      <t>ジシュセコウ</t>
    </rPh>
    <rPh sb="28" eb="30">
      <t>バアイ</t>
    </rPh>
    <phoneticPr fontId="19"/>
  </si>
  <si>
    <t>※外部業者に委託する場合は作成不要。</t>
    <rPh sb="1" eb="3">
      <t>ガイブ</t>
    </rPh>
    <rPh sb="3" eb="5">
      <t>ギョウシャ</t>
    </rPh>
    <rPh sb="6" eb="8">
      <t>イタク</t>
    </rPh>
    <rPh sb="10" eb="12">
      <t>バアイ</t>
    </rPh>
    <rPh sb="13" eb="15">
      <t>サクセイ</t>
    </rPh>
    <rPh sb="15" eb="17">
      <t>フヨウ</t>
    </rPh>
    <phoneticPr fontId="19"/>
  </si>
  <si>
    <t>千円未満切捨て</t>
    <rPh sb="0" eb="2">
      <t>センエン</t>
    </rPh>
    <rPh sb="2" eb="4">
      <t>ミマン</t>
    </rPh>
    <rPh sb="4" eb="6">
      <t>キリス</t>
    </rPh>
    <phoneticPr fontId="19"/>
  </si>
  <si>
    <t>６　添付書類（詳細は別紙「添付書類のチェックシート」を参照すること）</t>
    <rPh sb="2" eb="6">
      <t>テンプショルイ</t>
    </rPh>
    <rPh sb="7" eb="9">
      <t>ショウサイ</t>
    </rPh>
    <rPh sb="10" eb="12">
      <t>ベッシ</t>
    </rPh>
    <rPh sb="13" eb="17">
      <t>テンプショルイ</t>
    </rPh>
    <rPh sb="27" eb="29">
      <t>サンショウ</t>
    </rPh>
    <phoneticPr fontId="19"/>
  </si>
  <si>
    <t>④誓約書（参考様式２）（農地中間管理機構以外で貸借設定をしている場合）</t>
  </si>
  <si>
    <t>その他</t>
    <rPh sb="2" eb="3">
      <t>ホカ</t>
    </rPh>
    <phoneticPr fontId="19"/>
  </si>
  <si>
    <t>本事業で改植する面積</t>
    <rPh sb="0" eb="1">
      <t>ホン</t>
    </rPh>
    <rPh sb="1" eb="3">
      <t>ジギョウ</t>
    </rPh>
    <rPh sb="4" eb="6">
      <t>カイショク</t>
    </rPh>
    <rPh sb="8" eb="10">
      <t>メンセキ</t>
    </rPh>
    <phoneticPr fontId="19"/>
  </si>
  <si>
    <t>面積</t>
    <phoneticPr fontId="19"/>
  </si>
  <si>
    <t>２　規模決定根拠</t>
    <rPh sb="2" eb="8">
      <t>キボケッテイコンキョ</t>
    </rPh>
    <phoneticPr fontId="19"/>
  </si>
  <si>
    <t>⑥
１日の
機械
稼働時間
（h/日）</t>
    <rPh sb="3" eb="4">
      <t>ニチ</t>
    </rPh>
    <rPh sb="6" eb="8">
      <t>キカイ</t>
    </rPh>
    <rPh sb="9" eb="11">
      <t>カドウ</t>
    </rPh>
    <rPh sb="11" eb="13">
      <t>ジカン</t>
    </rPh>
    <rPh sb="18" eb="19">
      <t>ヒ</t>
    </rPh>
    <phoneticPr fontId="19"/>
  </si>
  <si>
    <t xml:space="preserve"> </t>
    <phoneticPr fontId="19"/>
  </si>
  <si>
    <t>参考様式２　誓約書（荒廃農地等再生支援）</t>
    <rPh sb="0" eb="4">
      <t>サンコウヨウシキ</t>
    </rPh>
    <rPh sb="6" eb="9">
      <t>セイヤクショ</t>
    </rPh>
    <rPh sb="10" eb="19">
      <t>コウハイノウチトウサイセイシエン</t>
    </rPh>
    <phoneticPr fontId="19"/>
  </si>
  <si>
    <t>参考様式３　機械規模決定根拠（生産体制強化支援）</t>
    <rPh sb="0" eb="2">
      <t>サンコウ</t>
    </rPh>
    <rPh sb="2" eb="4">
      <t>ヨウシキ</t>
    </rPh>
    <rPh sb="6" eb="8">
      <t>キカイ</t>
    </rPh>
    <rPh sb="8" eb="14">
      <t>キボケッテイコンキョ</t>
    </rPh>
    <rPh sb="15" eb="23">
      <t>セイサンタイセイキョウカシエン</t>
    </rPh>
    <phoneticPr fontId="25"/>
  </si>
  <si>
    <t>１年間の処理が必要な面積</t>
    <rPh sb="1" eb="2">
      <t>ネン</t>
    </rPh>
    <rPh sb="2" eb="3">
      <t>カン</t>
    </rPh>
    <rPh sb="4" eb="6">
      <t>ショリ</t>
    </rPh>
    <rPh sb="7" eb="9">
      <t>ヒツヨウ</t>
    </rPh>
    <rPh sb="10" eb="12">
      <t>メンセキ</t>
    </rPh>
    <phoneticPr fontId="19"/>
  </si>
  <si>
    <t>１年間で機械が処理できる面積</t>
    <rPh sb="1" eb="2">
      <t>ネン</t>
    </rPh>
    <rPh sb="2" eb="3">
      <t>カン</t>
    </rPh>
    <rPh sb="4" eb="6">
      <t>キカイ</t>
    </rPh>
    <rPh sb="7" eb="9">
      <t>ショリ</t>
    </rPh>
    <rPh sb="12" eb="14">
      <t>メンセキ</t>
    </rPh>
    <phoneticPr fontId="19"/>
  </si>
  <si>
    <t>１年間の処理が必要な量</t>
    <rPh sb="1" eb="2">
      <t>ネン</t>
    </rPh>
    <rPh sb="2" eb="3">
      <t>カン</t>
    </rPh>
    <rPh sb="4" eb="6">
      <t>ショリ</t>
    </rPh>
    <rPh sb="7" eb="9">
      <t>ヒツヨウ</t>
    </rPh>
    <rPh sb="10" eb="11">
      <t>リョウ</t>
    </rPh>
    <phoneticPr fontId="19"/>
  </si>
  <si>
    <t>１年間で機械が処理できる量</t>
    <rPh sb="1" eb="2">
      <t>ネン</t>
    </rPh>
    <rPh sb="2" eb="3">
      <t>カン</t>
    </rPh>
    <rPh sb="4" eb="6">
      <t>キカイ</t>
    </rPh>
    <rPh sb="7" eb="9">
      <t>ショリ</t>
    </rPh>
    <rPh sb="12" eb="13">
      <t>リョウ</t>
    </rPh>
    <phoneticPr fontId="19"/>
  </si>
  <si>
    <t>１　事業実施主体名：</t>
    <rPh sb="2" eb="9">
      <t>ジギョウジッシシュタイメイ</t>
    </rPh>
    <phoneticPr fontId="19"/>
  </si>
  <si>
    <t>（例）乗用草刈機</t>
    <rPh sb="1" eb="2">
      <t>レイ</t>
    </rPh>
    <rPh sb="3" eb="5">
      <t>ジョウヨウ</t>
    </rPh>
    <rPh sb="5" eb="8">
      <t>クサカリキ</t>
    </rPh>
    <phoneticPr fontId="19"/>
  </si>
  <si>
    <t>（例）チッパー</t>
    <rPh sb="1" eb="2">
      <t>レイ</t>
    </rPh>
    <phoneticPr fontId="19"/>
  </si>
  <si>
    <t xml:space="preserve"> ③
１年の
作業量
（kg）</t>
    <rPh sb="4" eb="5">
      <t>ネン</t>
    </rPh>
    <rPh sb="7" eb="9">
      <t>サギョウ</t>
    </rPh>
    <rPh sb="9" eb="10">
      <t>リョウ</t>
    </rPh>
    <phoneticPr fontId="19"/>
  </si>
  <si>
    <t>②
（例）１株当たりの剪定量
 （kg/株）</t>
    <rPh sb="3" eb="4">
      <t>レイ</t>
    </rPh>
    <rPh sb="6" eb="7">
      <t>カブ</t>
    </rPh>
    <rPh sb="7" eb="8">
      <t>ア</t>
    </rPh>
    <rPh sb="11" eb="13">
      <t>センテイ</t>
    </rPh>
    <rPh sb="13" eb="14">
      <t>リョウ</t>
    </rPh>
    <rPh sb="21" eb="22">
      <t>カブ</t>
    </rPh>
    <phoneticPr fontId="19"/>
  </si>
  <si>
    <t>⑦
1台の処理
可能量
（kg）</t>
    <rPh sb="3" eb="4">
      <t>ダイ</t>
    </rPh>
    <rPh sb="5" eb="7">
      <t>ショリ</t>
    </rPh>
    <rPh sb="8" eb="10">
      <t>カノウ</t>
    </rPh>
    <rPh sb="10" eb="11">
      <t>リョウ</t>
    </rPh>
    <phoneticPr fontId="19"/>
  </si>
  <si>
    <t>３　機械を導入することによる効果</t>
    <rPh sb="2" eb="4">
      <t>キカイ</t>
    </rPh>
    <rPh sb="5" eb="7">
      <t>ドウニュウ</t>
    </rPh>
    <rPh sb="14" eb="16">
      <t>コウカ</t>
    </rPh>
    <phoneticPr fontId="19"/>
  </si>
  <si>
    <t>（１）面積を処理する機械</t>
    <rPh sb="3" eb="5">
      <t>メンセキ</t>
    </rPh>
    <rPh sb="6" eb="8">
      <t>ショリ</t>
    </rPh>
    <rPh sb="10" eb="12">
      <t>キカイ</t>
    </rPh>
    <phoneticPr fontId="19"/>
  </si>
  <si>
    <t>（２）量を処理する機械</t>
    <rPh sb="3" eb="4">
      <t>リョウ</t>
    </rPh>
    <rPh sb="5" eb="7">
      <t>ショリ</t>
    </rPh>
    <rPh sb="9" eb="11">
      <t>キカイ</t>
    </rPh>
    <phoneticPr fontId="19"/>
  </si>
  <si>
    <t>（注）１　「（２）量を処理する機械」の②以降の項目及びその単位は、機械の内容に合わせ適宜変更すること。</t>
    <rPh sb="1" eb="2">
      <t>チュウ</t>
    </rPh>
    <rPh sb="9" eb="10">
      <t>リョウ</t>
    </rPh>
    <rPh sb="11" eb="13">
      <t>ショリ</t>
    </rPh>
    <rPh sb="15" eb="17">
      <t>キカイ</t>
    </rPh>
    <rPh sb="20" eb="22">
      <t>イコウ</t>
    </rPh>
    <rPh sb="23" eb="25">
      <t>コウモク</t>
    </rPh>
    <rPh sb="25" eb="26">
      <t>オヨ</t>
    </rPh>
    <rPh sb="29" eb="31">
      <t>タンイ</t>
    </rPh>
    <rPh sb="33" eb="35">
      <t>キカイ</t>
    </rPh>
    <rPh sb="36" eb="38">
      <t>ナイヨウ</t>
    </rPh>
    <rPh sb="39" eb="40">
      <t>ア</t>
    </rPh>
    <rPh sb="42" eb="44">
      <t>テキギ</t>
    </rPh>
    <rPh sb="44" eb="46">
      <t>ヘンコウ</t>
    </rPh>
    <phoneticPr fontId="19"/>
  </si>
  <si>
    <t>機械活用面積</t>
    <rPh sb="0" eb="6">
      <t>キカイカツヨウメンセキ</t>
    </rPh>
    <phoneticPr fontId="19"/>
  </si>
  <si>
    <t>10a当たりの作業時間</t>
    <rPh sb="3" eb="4">
      <t>ア</t>
    </rPh>
    <rPh sb="7" eb="11">
      <t>サギョウジカン</t>
    </rPh>
    <phoneticPr fontId="19"/>
  </si>
  <si>
    <t>現状</t>
    <rPh sb="0" eb="2">
      <t>ゲンジョウ</t>
    </rPh>
    <phoneticPr fontId="19"/>
  </si>
  <si>
    <t>計画</t>
    <rPh sb="0" eb="2">
      <t>ケイカク</t>
    </rPh>
    <phoneticPr fontId="19"/>
  </si>
  <si>
    <t>使用する機械</t>
    <rPh sb="0" eb="2">
      <t>シヨウ</t>
    </rPh>
    <rPh sb="4" eb="6">
      <t>キカイ</t>
    </rPh>
    <phoneticPr fontId="19"/>
  </si>
  <si>
    <t>a</t>
    <phoneticPr fontId="19"/>
  </si>
  <si>
    <t>約　時間</t>
    <rPh sb="0" eb="1">
      <t>ヤク</t>
    </rPh>
    <rPh sb="2" eb="4">
      <t>ジカン</t>
    </rPh>
    <phoneticPr fontId="19"/>
  </si>
  <si>
    <t>４　その他確認事項</t>
    <rPh sb="4" eb="5">
      <t>ホカ</t>
    </rPh>
    <rPh sb="5" eb="9">
      <t>カクニンジコウ</t>
    </rPh>
    <phoneticPr fontId="19"/>
  </si>
  <si>
    <t>（４）枝物の生産計画</t>
    <rPh sb="3" eb="5">
      <t>エダモノ</t>
    </rPh>
    <rPh sb="6" eb="10">
      <t>セイサンケイカク</t>
    </rPh>
    <phoneticPr fontId="19"/>
  </si>
  <si>
    <t>（a）</t>
    <phoneticPr fontId="19"/>
  </si>
  <si>
    <t>⑤
年間機械稼働日数
（日）</t>
    <rPh sb="2" eb="4">
      <t>ネンカン</t>
    </rPh>
    <rPh sb="4" eb="6">
      <t>キカイ</t>
    </rPh>
    <rPh sb="6" eb="10">
      <t>カドウニッスウ</t>
    </rPh>
    <rPh sb="14" eb="15">
      <t>ヒ</t>
    </rPh>
    <phoneticPr fontId="19"/>
  </si>
  <si>
    <t>②
１圃場の年間作業回数
 （回）</t>
    <rPh sb="3" eb="5">
      <t>ホジョウ</t>
    </rPh>
    <rPh sb="6" eb="12">
      <t>ネンカンサギョウカイスウ</t>
    </rPh>
    <rPh sb="17" eb="18">
      <t>カイ</t>
    </rPh>
    <phoneticPr fontId="19"/>
  </si>
  <si>
    <t>（事業実施主体名）</t>
    <rPh sb="1" eb="3">
      <t>ジギョウ</t>
    </rPh>
    <rPh sb="3" eb="5">
      <t>ジッシ</t>
    </rPh>
    <rPh sb="5" eb="7">
      <t>シュタイ</t>
    </rPh>
    <rPh sb="7" eb="8">
      <t>メイ</t>
    </rPh>
    <phoneticPr fontId="19"/>
  </si>
  <si>
    <t>（１）事業実施主体の経営概要</t>
    <rPh sb="3" eb="9">
      <t>ジギョウジッシシュタイ</t>
    </rPh>
    <rPh sb="10" eb="12">
      <t>ケイエイ</t>
    </rPh>
    <rPh sb="12" eb="14">
      <t>ガイヨウ</t>
    </rPh>
    <phoneticPr fontId="19"/>
  </si>
  <si>
    <t>事業実施主体名</t>
    <rPh sb="0" eb="2">
      <t>ジギョウ</t>
    </rPh>
    <rPh sb="2" eb="4">
      <t>ジッシ</t>
    </rPh>
    <rPh sb="4" eb="6">
      <t>シュタイ</t>
    </rPh>
    <rPh sb="6" eb="7">
      <t>ナ</t>
    </rPh>
    <phoneticPr fontId="19"/>
  </si>
  <si>
    <t>（注）機械毎に作成する。</t>
    <rPh sb="1" eb="2">
      <t>チュウ</t>
    </rPh>
    <rPh sb="3" eb="6">
      <t>キカイゴト</t>
    </rPh>
    <rPh sb="7" eb="9">
      <t>サクセイ</t>
    </rPh>
    <phoneticPr fontId="19"/>
  </si>
  <si>
    <t>導入機械の利用下限面積を上回っていることを確認した。（導入機械の利用下限面積：</t>
    <rPh sb="0" eb="4">
      <t>ドウニュウキカイ</t>
    </rPh>
    <rPh sb="5" eb="11">
      <t>リヨウカゲンメンセキ</t>
    </rPh>
    <rPh sb="12" eb="14">
      <t>ウワマワ</t>
    </rPh>
    <rPh sb="21" eb="23">
      <t>カクニン</t>
    </rPh>
    <rPh sb="27" eb="31">
      <t>ドウニュウキカイ</t>
    </rPh>
    <rPh sb="32" eb="38">
      <t>リヨウカゲンメンセキ</t>
    </rPh>
    <phoneticPr fontId="19"/>
  </si>
  <si>
    <t>a)</t>
    <phoneticPr fontId="19"/>
  </si>
  <si>
    <t>各事業費</t>
    <rPh sb="0" eb="1">
      <t>カク</t>
    </rPh>
    <rPh sb="1" eb="4">
      <t>ジギョウヒ</t>
    </rPh>
    <phoneticPr fontId="21"/>
  </si>
  <si>
    <t>税抜（円）</t>
    <rPh sb="0" eb="2">
      <t>ゼイヌキ</t>
    </rPh>
    <rPh sb="3" eb="4">
      <t>エン</t>
    </rPh>
    <phoneticPr fontId="19"/>
  </si>
  <si>
    <t>各事業費</t>
    <rPh sb="0" eb="1">
      <t>カク</t>
    </rPh>
    <rPh sb="1" eb="4">
      <t>ジギョウヒ</t>
    </rPh>
    <phoneticPr fontId="19"/>
  </si>
  <si>
    <r>
      <t>④
作業
能率
（m</t>
    </r>
    <r>
      <rPr>
        <vertAlign val="superscript"/>
        <sz val="11"/>
        <rFont val="ＭＳ 明朝"/>
        <family val="1"/>
        <charset val="128"/>
      </rPr>
      <t>3</t>
    </r>
    <r>
      <rPr>
        <sz val="11"/>
        <rFont val="ＭＳ 明朝"/>
        <family val="1"/>
        <charset val="128"/>
      </rPr>
      <t>/h）</t>
    </r>
    <rPh sb="2" eb="4">
      <t>サギョウ</t>
    </rPh>
    <rPh sb="5" eb="7">
      <t>ノウリツ</t>
    </rPh>
    <phoneticPr fontId="19"/>
  </si>
  <si>
    <t>令和８年度（機械導入前）</t>
    <rPh sb="0" eb="2">
      <t>レイワ</t>
    </rPh>
    <rPh sb="3" eb="5">
      <t>ネンド</t>
    </rPh>
    <rPh sb="6" eb="8">
      <t>キカイ</t>
    </rPh>
    <rPh sb="8" eb="11">
      <t>ドウニュウマエ</t>
    </rPh>
    <phoneticPr fontId="19"/>
  </si>
  <si>
    <t>令和11年度（機械導入後）</t>
    <rPh sb="0" eb="2">
      <t>レイワ</t>
    </rPh>
    <rPh sb="4" eb="6">
      <t>ネンド</t>
    </rPh>
    <rPh sb="7" eb="9">
      <t>キカイ</t>
    </rPh>
    <rPh sb="9" eb="12">
      <t>ドウニュウゴ</t>
    </rPh>
    <phoneticPr fontId="19"/>
  </si>
  <si>
    <t>事業費A(税込)</t>
    <rPh sb="0" eb="3">
      <t>ジギョウヒ</t>
    </rPh>
    <rPh sb="5" eb="7">
      <t>ゼイコミ</t>
    </rPh>
    <phoneticPr fontId="21"/>
  </si>
  <si>
    <t>事業費B(税抜)</t>
    <rPh sb="0" eb="3">
      <t>ジギョウヒ</t>
    </rPh>
    <rPh sb="5" eb="7">
      <t>ゼイヌキ</t>
    </rPh>
    <phoneticPr fontId="21"/>
  </si>
  <si>
    <t>ブロードキャスター（直装式）</t>
    <rPh sb="10" eb="11">
      <t>チョク</t>
    </rPh>
    <rPh sb="11" eb="12">
      <t>ソウ</t>
    </rPh>
    <rPh sb="12" eb="13">
      <t>シキ</t>
    </rPh>
    <phoneticPr fontId="19"/>
  </si>
  <si>
    <t>容量150～400L</t>
    <rPh sb="0" eb="2">
      <t>ヨウリョウ</t>
    </rPh>
    <phoneticPr fontId="19"/>
  </si>
  <si>
    <t>容量400～500L</t>
    <rPh sb="0" eb="2">
      <t>ヨウリョウ</t>
    </rPh>
    <phoneticPr fontId="19"/>
  </si>
  <si>
    <t>容量600L</t>
    <rPh sb="0" eb="2">
      <t>ヨウリョウ</t>
    </rPh>
    <phoneticPr fontId="19"/>
  </si>
  <si>
    <t>賃借料</t>
    <rPh sb="0" eb="3">
      <t>チンシャクリョウ</t>
    </rPh>
    <phoneticPr fontId="19"/>
  </si>
  <si>
    <t>税抜金額</t>
    <rPh sb="0" eb="2">
      <t>ゼイヌキ</t>
    </rPh>
    <rPh sb="2" eb="4">
      <t>キンガク</t>
    </rPh>
    <phoneticPr fontId="19"/>
  </si>
  <si>
    <t>税込金額</t>
    <rPh sb="0" eb="2">
      <t>ゼイコミ</t>
    </rPh>
    <rPh sb="2" eb="4">
      <t>キンガク</t>
    </rPh>
    <phoneticPr fontId="19"/>
  </si>
  <si>
    <t>賃借料(税込)</t>
    <rPh sb="0" eb="3">
      <t>チンシャクリョウ</t>
    </rPh>
    <rPh sb="3" eb="7">
      <t>ゼイコミ</t>
    </rPh>
    <rPh sb="4" eb="6">
      <t>ゼイコミ</t>
    </rPh>
    <phoneticPr fontId="21"/>
  </si>
  <si>
    <t>賃借料(税抜)</t>
    <rPh sb="0" eb="3">
      <t>チンシャクリョウ</t>
    </rPh>
    <rPh sb="4" eb="6">
      <t>ゼイヌキ</t>
    </rPh>
    <phoneticPr fontId="21"/>
  </si>
  <si>
    <t>様式第１号別添１-１（荒廃農地等再生支援）</t>
    <rPh sb="0" eb="2">
      <t>ヨウシキ</t>
    </rPh>
    <rPh sb="2" eb="3">
      <t>ダイ</t>
    </rPh>
    <rPh sb="4" eb="5">
      <t>ゴウ</t>
    </rPh>
    <rPh sb="5" eb="7">
      <t>ベッテン</t>
    </rPh>
    <rPh sb="11" eb="20">
      <t>コウハイノウチトウサイセイシエン</t>
    </rPh>
    <phoneticPr fontId="19"/>
  </si>
  <si>
    <t>様式第１号別添１-２（生産体制強化支援）</t>
    <rPh sb="0" eb="2">
      <t>ヨウシキ</t>
    </rPh>
    <rPh sb="2" eb="3">
      <t>ダイ</t>
    </rPh>
    <rPh sb="4" eb="5">
      <t>ゴウ</t>
    </rPh>
    <rPh sb="5" eb="7">
      <t>ベッテン</t>
    </rPh>
    <rPh sb="11" eb="19">
      <t>セイサンタイセイキョウカシエン</t>
    </rPh>
    <phoneticPr fontId="19"/>
  </si>
  <si>
    <t>２　「満了日」は、「方法」で「農地法第３条/利用権設定」を選択した場合に限り記入する。</t>
    <rPh sb="3" eb="6">
      <t>マンリョウビ</t>
    </rPh>
    <rPh sb="10" eb="12">
      <t>ホウホウ</t>
    </rPh>
    <rPh sb="15" eb="18">
      <t>ノウチホウ</t>
    </rPh>
    <rPh sb="18" eb="19">
      <t>ダイ</t>
    </rPh>
    <rPh sb="20" eb="21">
      <t>ジョウ</t>
    </rPh>
    <rPh sb="22" eb="27">
      <t>リヨウケンセッテイ</t>
    </rPh>
    <rPh sb="29" eb="31">
      <t>センタク</t>
    </rPh>
    <rPh sb="33" eb="35">
      <t>バアイ</t>
    </rPh>
    <rPh sb="36" eb="37">
      <t>カギ</t>
    </rPh>
    <rPh sb="38" eb="40">
      <t>キニュウ</t>
    </rPh>
    <phoneticPr fontId="19"/>
  </si>
  <si>
    <t>※アタッチメント稼働時間を除いた合計時間を入力</t>
    <rPh sb="8" eb="12">
      <t>カドウジカン</t>
    </rPh>
    <rPh sb="13" eb="14">
      <t>ノゾ</t>
    </rPh>
    <rPh sb="16" eb="18">
      <t>ゴウケイ</t>
    </rPh>
    <rPh sb="18" eb="20">
      <t>ジカン</t>
    </rPh>
    <rPh sb="21" eb="23">
      <t>ニュウリョク</t>
    </rPh>
    <phoneticPr fontId="19"/>
  </si>
  <si>
    <t>補助金を受領する口座の通帳の写し</t>
    <rPh sb="0" eb="3">
      <t>ホジョキン</t>
    </rPh>
    <rPh sb="4" eb="6">
      <t>ジュリョウ</t>
    </rPh>
    <rPh sb="8" eb="10">
      <t>コウザ</t>
    </rPh>
    <rPh sb="11" eb="13">
      <t>ツウチョウ</t>
    </rPh>
    <rPh sb="14" eb="15">
      <t>ウツ</t>
    </rPh>
    <phoneticPr fontId="19"/>
  </si>
  <si>
    <t>④機械の規模決定根拠（参考様式３）⑤機械の管理運営規定</t>
    <phoneticPr fontId="19"/>
  </si>
  <si>
    <t>税込</t>
    <phoneticPr fontId="19"/>
  </si>
  <si>
    <t>税抜</t>
    <rPh sb="0" eb="2">
      <t>ゼイヌキ</t>
    </rPh>
    <phoneticPr fontId="19"/>
  </si>
  <si>
    <t>税込</t>
    <rPh sb="0" eb="2">
      <t>ゼイコミ</t>
    </rPh>
    <phoneticPr fontId="19"/>
  </si>
  <si>
    <t xml:space="preserve">上限額 </t>
    <rPh sb="0" eb="3">
      <t>ジョウゲンガク</t>
    </rPh>
    <phoneticPr fontId="19"/>
  </si>
  <si>
    <t xml:space="preserve">A×1/2 </t>
    <phoneticPr fontId="19"/>
  </si>
  <si>
    <t>・上限150万円まで</t>
    <rPh sb="1" eb="3">
      <t>ジョウゲン</t>
    </rPh>
    <rPh sb="6" eb="8">
      <t>マンエン</t>
    </rPh>
    <phoneticPr fontId="19"/>
  </si>
  <si>
    <t>⑤青年等就農計画認定書（新規就農者の場合）</t>
    <rPh sb="1" eb="4">
      <t>セイネントウ</t>
    </rPh>
    <rPh sb="4" eb="6">
      <t>シュウノウ</t>
    </rPh>
    <rPh sb="6" eb="8">
      <t>ケイカク</t>
    </rPh>
    <rPh sb="8" eb="11">
      <t>ニンテイショ</t>
    </rPh>
    <rPh sb="12" eb="17">
      <t>シンキシュウノウシャ</t>
    </rPh>
    <rPh sb="18" eb="20">
      <t>バアイ</t>
    </rPh>
    <phoneticPr fontId="19"/>
  </si>
  <si>
    <t>○○農林事務所長　殿</t>
    <rPh sb="2" eb="8">
      <t>ノウリンジムショチョウ</t>
    </rPh>
    <rPh sb="9" eb="10">
      <t>トノ</t>
    </rPh>
    <phoneticPr fontId="19"/>
  </si>
  <si>
    <t>国費B（円）</t>
    <rPh sb="0" eb="2">
      <t>コクヒ</t>
    </rPh>
    <rPh sb="4" eb="5">
      <t>エン</t>
    </rPh>
    <phoneticPr fontId="19"/>
  </si>
  <si>
    <t>令和８年度いばらきの枝物トップランナー産地拡大事業費補助金交付申請書</t>
    <rPh sb="0" eb="2">
      <t>レイワ</t>
    </rPh>
    <rPh sb="3" eb="5">
      <t>ネンド</t>
    </rPh>
    <rPh sb="10" eb="12">
      <t>エダモノ</t>
    </rPh>
    <rPh sb="19" eb="25">
      <t>サンチカクダイジギョウ</t>
    </rPh>
    <rPh sb="25" eb="26">
      <t>ヒ</t>
    </rPh>
    <rPh sb="26" eb="29">
      <t>ホジョキン</t>
    </rPh>
    <rPh sb="29" eb="31">
      <t>コウフ</t>
    </rPh>
    <rPh sb="31" eb="34">
      <t>シンセイショ</t>
    </rPh>
    <phoneticPr fontId="19"/>
  </si>
  <si>
    <t>　いばらきの枝物トップランナー産地拡大事業を下記のとおり実施したいので、令和８年度いばらきの枝物トップランナー産地拡大事業補助金交付等要綱第７条の規定により補助金の交付を申請します。</t>
    <rPh sb="6" eb="8">
      <t>エダモノ</t>
    </rPh>
    <rPh sb="15" eb="17">
      <t>サンチ</t>
    </rPh>
    <rPh sb="17" eb="19">
      <t>カクダイ</t>
    </rPh>
    <rPh sb="19" eb="21">
      <t>ジギョウ</t>
    </rPh>
    <rPh sb="22" eb="24">
      <t>カキ</t>
    </rPh>
    <rPh sb="28" eb="30">
      <t>ジッシ</t>
    </rPh>
    <rPh sb="36" eb="38">
      <t>レイワ</t>
    </rPh>
    <rPh sb="39" eb="41">
      <t>ネンド</t>
    </rPh>
    <rPh sb="46" eb="47">
      <t>エダ</t>
    </rPh>
    <rPh sb="47" eb="48">
      <t>モノ</t>
    </rPh>
    <rPh sb="55" eb="57">
      <t>サンチ</t>
    </rPh>
    <rPh sb="57" eb="59">
      <t>カクダイ</t>
    </rPh>
    <rPh sb="59" eb="61">
      <t>ジギョウ</t>
    </rPh>
    <rPh sb="61" eb="64">
      <t>ホジョキン</t>
    </rPh>
    <rPh sb="64" eb="66">
      <t>コウフ</t>
    </rPh>
    <rPh sb="66" eb="67">
      <t>トウ</t>
    </rPh>
    <rPh sb="67" eb="69">
      <t>ヨウコウ</t>
    </rPh>
    <rPh sb="69" eb="70">
      <t>ダイ</t>
    </rPh>
    <rPh sb="71" eb="72">
      <t>ジョウ</t>
    </rPh>
    <rPh sb="73" eb="75">
      <t>キテイ</t>
    </rPh>
    <rPh sb="78" eb="81">
      <t>ホジョキン</t>
    </rPh>
    <rPh sb="82" eb="84">
      <t>コウフ</t>
    </rPh>
    <rPh sb="85" eb="87">
      <t>シンセイ</t>
    </rPh>
    <phoneticPr fontId="19"/>
  </si>
  <si>
    <t>事業費（円）</t>
    <rPh sb="0" eb="2">
      <t>ジギョウ</t>
    </rPh>
    <rPh sb="2" eb="3">
      <t>ヒ</t>
    </rPh>
    <rPh sb="4" eb="5">
      <t>エン</t>
    </rPh>
    <phoneticPr fontId="19"/>
  </si>
  <si>
    <t>負担区分（円）</t>
    <rPh sb="0" eb="4">
      <t>フタンクブン</t>
    </rPh>
    <rPh sb="5" eb="6">
      <t>エン</t>
    </rPh>
    <phoneticPr fontId="19"/>
  </si>
  <si>
    <t>本年度予算額（円）</t>
    <rPh sb="0" eb="3">
      <t>ホンネンド</t>
    </rPh>
    <rPh sb="3" eb="6">
      <t>ヨサンガク</t>
    </rPh>
    <rPh sb="7" eb="8">
      <t>エン</t>
    </rPh>
    <phoneticPr fontId="19"/>
  </si>
  <si>
    <t>①実施計画書（様式第１号別添1-1） ②位置図 ③現況写真 ④対象地の地番・面積が確認できる書類</t>
    <rPh sb="1" eb="6">
      <t>ジッシケイカクショ</t>
    </rPh>
    <rPh sb="7" eb="9">
      <t>ヨウシキ</t>
    </rPh>
    <rPh sb="9" eb="10">
      <t>ダイ</t>
    </rPh>
    <rPh sb="11" eb="12">
      <t>ゴウ</t>
    </rPh>
    <rPh sb="12" eb="14">
      <t>ベッテン</t>
    </rPh>
    <rPh sb="20" eb="23">
      <t>イチズ</t>
    </rPh>
    <rPh sb="25" eb="29">
      <t>ゲンキョウシャシン</t>
    </rPh>
    <rPh sb="31" eb="33">
      <t>タイショウ</t>
    </rPh>
    <rPh sb="33" eb="34">
      <t>チ</t>
    </rPh>
    <rPh sb="35" eb="37">
      <t>チバン</t>
    </rPh>
    <rPh sb="38" eb="40">
      <t>メンセキ</t>
    </rPh>
    <rPh sb="41" eb="43">
      <t>カクニン</t>
    </rPh>
    <rPh sb="46" eb="48">
      <t>ショルイ</t>
    </rPh>
    <phoneticPr fontId="19"/>
  </si>
  <si>
    <t xml:space="preserve">①実施計画書（様式第１号別添1-2）②３者以上の見積書 ③機械のカタログ </t>
    <rPh sb="1" eb="6">
      <t>ジッシケイカクショ</t>
    </rPh>
    <rPh sb="7" eb="9">
      <t>ヨウシキ</t>
    </rPh>
    <rPh sb="9" eb="10">
      <t>ダイ</t>
    </rPh>
    <rPh sb="11" eb="12">
      <t>ゴウ</t>
    </rPh>
    <rPh sb="12" eb="14">
      <t>ベッテン</t>
    </rPh>
    <rPh sb="20" eb="21">
      <t>シャ</t>
    </rPh>
    <rPh sb="21" eb="23">
      <t>イジョウ</t>
    </rPh>
    <rPh sb="24" eb="27">
      <t>ミツモリショ</t>
    </rPh>
    <rPh sb="29" eb="31">
      <t>キカイ</t>
    </rPh>
    <phoneticPr fontId="19"/>
  </si>
  <si>
    <t>令和８年度いばらきの枝物トップランナー産地拡大事業実施（変更）計画書</t>
    <rPh sb="0" eb="2">
      <t>レイワ</t>
    </rPh>
    <rPh sb="3" eb="5">
      <t>ネンド</t>
    </rPh>
    <rPh sb="10" eb="12">
      <t>エダモノ</t>
    </rPh>
    <rPh sb="19" eb="25">
      <t>サンチカクダイジギョウ</t>
    </rPh>
    <rPh sb="25" eb="27">
      <t>ジッシ</t>
    </rPh>
    <rPh sb="28" eb="30">
      <t>ヘンコウ</t>
    </rPh>
    <rPh sb="31" eb="33">
      <t>ケイカク</t>
    </rPh>
    <rPh sb="33" eb="34">
      <t>ショ</t>
    </rPh>
    <phoneticPr fontId="19"/>
  </si>
  <si>
    <t>自己負担（円）</t>
    <rPh sb="0" eb="4">
      <t>ジコフタン</t>
    </rPh>
    <rPh sb="5" eb="6">
      <t>エン</t>
    </rPh>
    <phoneticPr fontId="19"/>
  </si>
  <si>
    <t>税抜A</t>
    <rPh sb="0" eb="2">
      <t>ゼイヌキ</t>
    </rPh>
    <phoneticPr fontId="19"/>
  </si>
  <si>
    <t>２　新規就農者が50a以上の農地において、再生作業を実施する場合、BにはAに2/3を乗じた額を記載する。</t>
    <rPh sb="2" eb="7">
      <t>シンキシュウノウシャ</t>
    </rPh>
    <rPh sb="11" eb="13">
      <t>イジョウ</t>
    </rPh>
    <rPh sb="14" eb="16">
      <t>ノウチ</t>
    </rPh>
    <rPh sb="21" eb="25">
      <t>サイセイサギョウ</t>
    </rPh>
    <rPh sb="26" eb="28">
      <t>ジッシ</t>
    </rPh>
    <rPh sb="30" eb="32">
      <t>バアイ</t>
    </rPh>
    <rPh sb="42" eb="43">
      <t>ジョウ</t>
    </rPh>
    <rPh sb="45" eb="46">
      <t>ガク</t>
    </rPh>
    <rPh sb="47" eb="49">
      <t>キサイ</t>
    </rPh>
    <phoneticPr fontId="19"/>
  </si>
  <si>
    <t>事業費（円）</t>
    <rPh sb="0" eb="3">
      <t>ジギョウヒ</t>
    </rPh>
    <phoneticPr fontId="19"/>
  </si>
  <si>
    <t>国　費（円）</t>
    <rPh sb="0" eb="1">
      <t>クニ</t>
    </rPh>
    <rPh sb="2" eb="3">
      <t>ヒ</t>
    </rPh>
    <phoneticPr fontId="19"/>
  </si>
  <si>
    <t>自己負担（円）</t>
    <rPh sb="0" eb="4">
      <t>ジコフタン</t>
    </rPh>
    <phoneticPr fontId="19"/>
  </si>
  <si>
    <t xml:space="preserve">税抜A×1/2 </t>
    <rPh sb="0" eb="2">
      <t>ゼイヌキ</t>
    </rPh>
    <phoneticPr fontId="19"/>
  </si>
  <si>
    <t>税込（円）</t>
    <rPh sb="0" eb="2">
      <t>ゼイコミ</t>
    </rPh>
    <rPh sb="3" eb="4">
      <t>エン</t>
    </rPh>
    <phoneticPr fontId="19"/>
  </si>
  <si>
    <t>※機械をリース・借用する場合は、「賃借料」の該当機械の行に、費用を記載する。</t>
    <rPh sb="1" eb="3">
      <t>キカイ</t>
    </rPh>
    <rPh sb="8" eb="10">
      <t>シャクヨウ</t>
    </rPh>
    <rPh sb="12" eb="14">
      <t>バアイ</t>
    </rPh>
    <rPh sb="17" eb="20">
      <t>チンシャクリョウ</t>
    </rPh>
    <rPh sb="22" eb="24">
      <t>ガイトウ</t>
    </rPh>
    <rPh sb="24" eb="26">
      <t>キカイ</t>
    </rPh>
    <rPh sb="27" eb="28">
      <t>ギョウ</t>
    </rPh>
    <rPh sb="30" eb="32">
      <t>ヒヨウ</t>
    </rPh>
    <rPh sb="33" eb="35">
      <t>キサイ</t>
    </rPh>
    <phoneticPr fontId="19"/>
  </si>
  <si>
    <t>令和８年度いばらきの枝物トップランナー産地拡大事業
機械の規模決定根拠</t>
    <rPh sb="0" eb="2">
      <t>レイワ</t>
    </rPh>
    <rPh sb="3" eb="5">
      <t>ネンド</t>
    </rPh>
    <rPh sb="10" eb="12">
      <t>エダモノ</t>
    </rPh>
    <rPh sb="19" eb="25">
      <t>サンチカクダイジギョウ</t>
    </rPh>
    <phoneticPr fontId="19"/>
  </si>
  <si>
    <t xml:space="preserve">理論上
必要台数
１程度にすること
③÷⑦
（台）
</t>
    <rPh sb="0" eb="3">
      <t>リロンジョウ</t>
    </rPh>
    <rPh sb="4" eb="8">
      <t>ヒツヨウダイスウ</t>
    </rPh>
    <rPh sb="11" eb="13">
      <t>テイド</t>
    </rPh>
    <rPh sb="24" eb="25">
      <t>ダイ</t>
    </rPh>
    <phoneticPr fontId="19"/>
  </si>
  <si>
    <t xml:space="preserve"> ①
R11機械処理面積
（a）
</t>
    <rPh sb="6" eb="8">
      <t>キカイ</t>
    </rPh>
    <rPh sb="8" eb="12">
      <t>ショリメンセキ</t>
    </rPh>
    <phoneticPr fontId="19"/>
  </si>
  <si>
    <t xml:space="preserve"> ③
１年の
作業面積
①×②
（a）</t>
    <rPh sb="4" eb="5">
      <t>ネン</t>
    </rPh>
    <rPh sb="7" eb="9">
      <t>サギョウ</t>
    </rPh>
    <rPh sb="9" eb="11">
      <t>メンセキ</t>
    </rPh>
    <phoneticPr fontId="19"/>
  </si>
  <si>
    <t>④
作業
能率
（a/h）</t>
    <rPh sb="2" eb="4">
      <t>サギョウ</t>
    </rPh>
    <rPh sb="5" eb="7">
      <t>ノウリツ</t>
    </rPh>
    <phoneticPr fontId="19"/>
  </si>
  <si>
    <t>⑦
1台の処理
可能面積
④×⑤×⑥
（a）</t>
    <rPh sb="3" eb="4">
      <t>ダイ</t>
    </rPh>
    <rPh sb="5" eb="7">
      <t>ショリ</t>
    </rPh>
    <rPh sb="8" eb="10">
      <t>カノウ</t>
    </rPh>
    <rPh sb="10" eb="12">
      <t>メンセキ</t>
    </rPh>
    <phoneticPr fontId="19"/>
  </si>
  <si>
    <t xml:space="preserve">理論上
必要台数
１程度にすること
③÷⑦
（台）
</t>
    <rPh sb="0" eb="3">
      <t>リロンジョウ</t>
    </rPh>
    <rPh sb="4" eb="8">
      <t>ヒツヨウダイスウ</t>
    </rPh>
    <rPh sb="11" eb="13">
      <t>テイド</t>
    </rPh>
    <rPh sb="25" eb="26">
      <t>ダイ</t>
    </rPh>
    <phoneticPr fontId="19"/>
  </si>
  <si>
    <t xml:space="preserve"> ①
R11機械処理面積
（a）
</t>
    <rPh sb="6" eb="12">
      <t>キカイショリメンセキ</t>
    </rPh>
    <phoneticPr fontId="19"/>
  </si>
  <si>
    <t>　　　２　理論上必要台数が１程度を目安に規模決定すること。</t>
    <rPh sb="5" eb="8">
      <t>リロンジョウ</t>
    </rPh>
    <rPh sb="8" eb="10">
      <t>ヒツヨウ</t>
    </rPh>
    <rPh sb="10" eb="12">
      <t>ダイスウ</t>
    </rPh>
    <rPh sb="14" eb="16">
      <t>テイド</t>
    </rPh>
    <rPh sb="17" eb="19">
      <t>メヤス</t>
    </rPh>
    <rPh sb="20" eb="22">
      <t>キボ</t>
    </rPh>
    <rPh sb="22" eb="24">
      <t>ケッテイ</t>
    </rPh>
    <phoneticPr fontId="19"/>
  </si>
  <si>
    <t>現況(R8)</t>
    <rPh sb="0" eb="2">
      <t>ゲンキョウ</t>
    </rPh>
    <phoneticPr fontId="19"/>
  </si>
  <si>
    <t>計画（R9）</t>
    <phoneticPr fontId="19"/>
  </si>
  <si>
    <t>計画(R11)</t>
    <rPh sb="0" eb="2">
      <t>ケイカク</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</si>
</sst>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0"/>
    <numFmt numFmtId="177" formatCode="0_);[Red]\(0\)"/>
    <numFmt numFmtId="178" formatCode="#,##0_);[Red]\(#,##0\)"/>
    <numFmt numFmtId="179" formatCode="0.0_);[Red]\(0.0\)"/>
    <numFmt numFmtId="180" formatCode="0.00_);[Red]\(0.00\)"/>
    <numFmt numFmtId="181" formatCode="#,###"/>
    <numFmt numFmtId="182" formatCode="#"/>
    <numFmt numFmtId="183" formatCode="#.##"/>
    <numFmt numFmtId="184" formatCode="#,###.0"/>
    <numFmt numFmtId="185" formatCode="#\a"/>
  </numFmts>
  <fonts count="43">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1"/>
      <color theme="1"/>
      <name val="ＭＳ 明朝"/>
      <family val="1"/>
      <charset val="128"/>
    </font>
    <font>
      <sz val="6"/>
      <name val="游ゴシック"/>
      <family val="2"/>
      <charset val="128"/>
      <scheme val="minor"/>
    </font>
    <font>
      <sz val="11"/>
      <color theme="1"/>
      <name val="游ゴシック"/>
      <family val="3"/>
      <scheme val="minor"/>
    </font>
    <font>
      <sz val="6"/>
      <name val="游ゴシック"/>
      <family val="3"/>
      <scheme val="minor"/>
    </font>
    <font>
      <sz val="11"/>
      <name val="ＭＳ 明朝"/>
      <family val="1"/>
      <charset val="128"/>
    </font>
    <font>
      <sz val="14"/>
      <name val="ＭＳ 明朝"/>
      <family val="1"/>
      <charset val="128"/>
    </font>
    <font>
      <b/>
      <sz val="11"/>
      <name val="ＭＳ 明朝"/>
      <family val="1"/>
      <charset val="128"/>
    </font>
    <font>
      <sz val="6"/>
      <name val="游ゴシック"/>
      <family val="3"/>
      <charset val="128"/>
      <scheme val="minor"/>
    </font>
    <font>
      <sz val="12"/>
      <name val="ＭＳ 明朝"/>
      <family val="1"/>
      <charset val="128"/>
    </font>
    <font>
      <sz val="11"/>
      <name val="游ゴシック"/>
      <family val="2"/>
      <charset val="128"/>
      <scheme val="minor"/>
    </font>
    <font>
      <sz val="10"/>
      <name val="ＭＳ 明朝"/>
      <family val="1"/>
      <charset val="128"/>
    </font>
    <font>
      <sz val="9"/>
      <name val="ＭＳ 明朝"/>
      <family val="1"/>
      <charset val="128"/>
    </font>
    <font>
      <sz val="16"/>
      <name val="ＭＳ 明朝"/>
      <family val="1"/>
      <charset val="128"/>
    </font>
    <font>
      <sz val="10.5"/>
      <name val="ＭＳ 明朝"/>
      <family val="1"/>
      <charset val="128"/>
    </font>
    <font>
      <sz val="11"/>
      <name val="ＭＳ ゴシック"/>
      <family val="3"/>
    </font>
    <font>
      <sz val="18"/>
      <name val="ＭＳ 明朝"/>
      <family val="1"/>
      <charset val="128"/>
    </font>
    <font>
      <sz val="11"/>
      <name val="游ゴシック"/>
      <family val="3"/>
      <scheme val="minor"/>
    </font>
    <font>
      <b/>
      <sz val="14"/>
      <name val="ＭＳ 明朝"/>
      <family val="1"/>
      <charset val="128"/>
    </font>
    <font>
      <b/>
      <sz val="10"/>
      <name val="ＭＳ 明朝"/>
      <family val="1"/>
      <charset val="128"/>
    </font>
    <font>
      <sz val="8"/>
      <name val="ＭＳ 明朝"/>
      <family val="1"/>
      <charset val="128"/>
    </font>
    <font>
      <vertAlign val="superscript"/>
      <sz val="11"/>
      <name val="ＭＳ 明朝"/>
      <family val="1"/>
      <charset val="128"/>
    </font>
    <font>
      <sz val="11"/>
      <name val="ＭＳ 明朝"/>
      <family val="1"/>
    </font>
    <font>
      <sz val="10"/>
      <name val="游ゴシック"/>
      <family val="2"/>
      <charset val="128"/>
      <scheme val="minor"/>
    </font>
    <font>
      <sz val="9"/>
      <name val="游ゴシック"/>
      <family val="2"/>
      <charset val="128"/>
      <scheme val="minor"/>
    </font>
    <font>
      <b/>
      <sz val="16"/>
      <name val="ＭＳ 明朝"/>
      <family val="1"/>
      <charset val="128"/>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theme="4" tint="0.59999389629810485"/>
        <bgColor indexed="64"/>
      </patternFill>
    </fill>
    <fill>
      <patternFill patternType="solid">
        <fgColor rgb="FFECECEC"/>
        <bgColor indexed="64"/>
      </patternFill>
    </fill>
    <fill>
      <patternFill patternType="solid">
        <fgColor theme="2"/>
        <bgColor indexed="64"/>
      </patternFill>
    </fill>
  </fills>
  <borders count="7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hair">
        <color indexed="64"/>
      </bottom>
      <diagonal/>
    </border>
    <border>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s>
  <cellStyleXfs count="45">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38" fontId="1" fillId="0" borderId="0" applyFont="0" applyFill="0" applyBorder="0" applyAlignment="0" applyProtection="0">
      <alignment vertical="center"/>
    </xf>
    <xf numFmtId="0" fontId="20" fillId="0" borderId="0">
      <alignment vertical="center"/>
    </xf>
    <xf numFmtId="38" fontId="20" fillId="0" borderId="0" applyFont="0" applyFill="0" applyBorder="0" applyAlignment="0" applyProtection="0">
      <alignment vertical="center"/>
    </xf>
  </cellStyleXfs>
  <cellXfs count="349">
    <xf numFmtId="0" fontId="0" fillId="0" borderId="0" xfId="0">
      <alignment vertical="center"/>
    </xf>
    <xf numFmtId="0" fontId="18" fillId="0" borderId="0" xfId="0" applyFont="1">
      <alignment vertical="center"/>
    </xf>
    <xf numFmtId="0" fontId="0" fillId="0" borderId="0" xfId="0">
      <alignment vertical="center"/>
    </xf>
    <xf numFmtId="178" fontId="24" fillId="0" borderId="0" xfId="44" applyNumberFormat="1" applyFont="1" applyFill="1" applyBorder="1" applyAlignment="1">
      <alignment horizontal="right" vertical="center"/>
    </xf>
    <xf numFmtId="0" fontId="22" fillId="0" borderId="0" xfId="0" applyFont="1">
      <alignment vertical="center"/>
    </xf>
    <xf numFmtId="0" fontId="22" fillId="0" borderId="0" xfId="0" applyFont="1" applyAlignment="1">
      <alignment horizontal="right" vertical="center"/>
    </xf>
    <xf numFmtId="0" fontId="22" fillId="0" borderId="0" xfId="0" applyFont="1" applyBorder="1">
      <alignment vertical="center"/>
    </xf>
    <xf numFmtId="0" fontId="27" fillId="0" borderId="0" xfId="0" applyFont="1">
      <alignment vertical="center"/>
    </xf>
    <xf numFmtId="0" fontId="28" fillId="0" borderId="0" xfId="0" applyFont="1">
      <alignment vertical="center"/>
    </xf>
    <xf numFmtId="0" fontId="28" fillId="0" borderId="14" xfId="0" applyFont="1" applyBorder="1">
      <alignment vertical="center"/>
    </xf>
    <xf numFmtId="0" fontId="29" fillId="0" borderId="0" xfId="0" applyFont="1">
      <alignment vertical="center"/>
    </xf>
    <xf numFmtId="0" fontId="28" fillId="0" borderId="22" xfId="0" applyFont="1" applyBorder="1">
      <alignment vertical="center"/>
    </xf>
    <xf numFmtId="0" fontId="29" fillId="0" borderId="0" xfId="0" applyFont="1" applyAlignment="1">
      <alignment horizontal="left" vertical="top"/>
    </xf>
    <xf numFmtId="0" fontId="28" fillId="0" borderId="0" xfId="0" applyFont="1" applyAlignment="1">
      <alignment vertical="top" wrapText="1"/>
    </xf>
    <xf numFmtId="0" fontId="29" fillId="0" borderId="0" xfId="0" applyFont="1" applyAlignment="1">
      <alignment vertical="top"/>
    </xf>
    <xf numFmtId="0" fontId="22" fillId="0" borderId="0" xfId="0" applyFont="1" applyAlignment="1">
      <alignment vertical="center"/>
    </xf>
    <xf numFmtId="0" fontId="27" fillId="0" borderId="0" xfId="0" applyFont="1" applyAlignment="1">
      <alignment vertical="center"/>
    </xf>
    <xf numFmtId="0" fontId="27" fillId="0" borderId="0" xfId="43" applyFont="1">
      <alignment vertical="center"/>
    </xf>
    <xf numFmtId="0" fontId="22" fillId="0" borderId="0" xfId="43" applyFont="1">
      <alignment vertical="center"/>
    </xf>
    <xf numFmtId="0" fontId="22" fillId="0" borderId="0" xfId="43" applyFont="1" applyBorder="1">
      <alignment vertical="center"/>
    </xf>
    <xf numFmtId="49" fontId="22" fillId="0" borderId="0" xfId="0" applyNumberFormat="1" applyFont="1">
      <alignment vertical="center"/>
    </xf>
    <xf numFmtId="0" fontId="31" fillId="0" borderId="0" xfId="0" applyFont="1" applyBorder="1" applyAlignment="1">
      <alignment horizontal="right" vertical="center"/>
    </xf>
    <xf numFmtId="0" fontId="22" fillId="0" borderId="24" xfId="0" applyFont="1" applyBorder="1">
      <alignment vertical="center"/>
    </xf>
    <xf numFmtId="0" fontId="22" fillId="0" borderId="23" xfId="0" applyFont="1" applyBorder="1">
      <alignment vertical="center"/>
    </xf>
    <xf numFmtId="0" fontId="22" fillId="0" borderId="18" xfId="0" applyFont="1" applyBorder="1">
      <alignment vertical="center"/>
    </xf>
    <xf numFmtId="0" fontId="32" fillId="0" borderId="0" xfId="43" applyFont="1">
      <alignment vertical="center"/>
    </xf>
    <xf numFmtId="0" fontId="23" fillId="0" borderId="0" xfId="43" applyFont="1">
      <alignment vertical="center"/>
    </xf>
    <xf numFmtId="56" fontId="22" fillId="0" borderId="0" xfId="43" quotePrefix="1" applyNumberFormat="1" applyFont="1">
      <alignment vertical="center"/>
    </xf>
    <xf numFmtId="0" fontId="22" fillId="0" borderId="0" xfId="43" applyFont="1" applyAlignment="1">
      <alignment horizontal="right" vertical="center"/>
    </xf>
    <xf numFmtId="0" fontId="22" fillId="0" borderId="33" xfId="43" applyFont="1" applyBorder="1" applyAlignment="1">
      <alignment horizontal="center" vertical="center"/>
    </xf>
    <xf numFmtId="38" fontId="22" fillId="0" borderId="35" xfId="44" applyFont="1" applyFill="1" applyBorder="1" applyAlignment="1">
      <alignment horizontal="center" vertical="center"/>
    </xf>
    <xf numFmtId="38" fontId="22" fillId="0" borderId="39" xfId="44" applyFont="1" applyFill="1" applyBorder="1" applyAlignment="1">
      <alignment horizontal="center" vertical="center"/>
    </xf>
    <xf numFmtId="0" fontId="22" fillId="0" borderId="0" xfId="43" applyFont="1" applyAlignment="1">
      <alignment horizontal="left" vertical="center"/>
    </xf>
    <xf numFmtId="0" fontId="22" fillId="0" borderId="42" xfId="43" applyFont="1" applyBorder="1">
      <alignment vertical="center"/>
    </xf>
    <xf numFmtId="0" fontId="34" fillId="0" borderId="0" xfId="43" applyFont="1">
      <alignment vertical="center"/>
    </xf>
    <xf numFmtId="38" fontId="22" fillId="0" borderId="44" xfId="44" applyNumberFormat="1" applyFont="1" applyFill="1" applyBorder="1" applyAlignment="1" applyProtection="1">
      <alignment horizontal="right" vertical="center"/>
    </xf>
    <xf numFmtId="38" fontId="22" fillId="35" borderId="44" xfId="44" applyFont="1" applyFill="1" applyBorder="1" applyAlignment="1" applyProtection="1">
      <alignment horizontal="right" vertical="center"/>
    </xf>
    <xf numFmtId="38" fontId="22" fillId="35" borderId="44" xfId="44" applyNumberFormat="1" applyFont="1" applyFill="1" applyBorder="1" applyAlignment="1" applyProtection="1">
      <alignment horizontal="right" vertical="center"/>
    </xf>
    <xf numFmtId="38" fontId="22" fillId="0" borderId="45" xfId="44" applyFont="1" applyFill="1" applyBorder="1">
      <alignment vertical="center"/>
    </xf>
    <xf numFmtId="38" fontId="22" fillId="0" borderId="44" xfId="44" applyFont="1" applyFill="1" applyBorder="1">
      <alignment vertical="center"/>
    </xf>
    <xf numFmtId="38" fontId="22" fillId="35" borderId="46" xfId="43" applyNumberFormat="1" applyFont="1" applyFill="1" applyBorder="1" applyAlignment="1" applyProtection="1">
      <alignment horizontal="right" vertical="center"/>
    </xf>
    <xf numFmtId="38" fontId="22" fillId="0" borderId="47" xfId="44" applyNumberFormat="1" applyFont="1" applyFill="1" applyBorder="1" applyAlignment="1" applyProtection="1">
      <alignment horizontal="right" vertical="center"/>
    </xf>
    <xf numFmtId="38" fontId="22" fillId="35" borderId="47" xfId="44" applyFont="1" applyFill="1" applyBorder="1" applyAlignment="1" applyProtection="1">
      <alignment horizontal="right" vertical="center"/>
    </xf>
    <xf numFmtId="38" fontId="22" fillId="35" borderId="47" xfId="44" applyNumberFormat="1" applyFont="1" applyFill="1" applyBorder="1" applyAlignment="1" applyProtection="1">
      <alignment horizontal="right" vertical="center"/>
    </xf>
    <xf numFmtId="38" fontId="22" fillId="0" borderId="47" xfId="44" applyFont="1" applyFill="1" applyBorder="1">
      <alignment vertical="center"/>
    </xf>
    <xf numFmtId="0" fontId="23" fillId="0" borderId="42" xfId="43" applyFont="1" applyBorder="1">
      <alignment vertical="center"/>
    </xf>
    <xf numFmtId="0" fontId="34" fillId="0" borderId="42" xfId="43" applyFont="1" applyBorder="1">
      <alignment vertical="center"/>
    </xf>
    <xf numFmtId="38" fontId="22" fillId="0" borderId="48" xfId="44" applyNumberFormat="1" applyFont="1" applyFill="1" applyBorder="1" applyAlignment="1" applyProtection="1">
      <alignment horizontal="right" vertical="center"/>
    </xf>
    <xf numFmtId="38" fontId="22" fillId="35" borderId="48" xfId="44" applyFont="1" applyFill="1" applyBorder="1" applyAlignment="1" applyProtection="1">
      <alignment horizontal="right" vertical="center"/>
    </xf>
    <xf numFmtId="38" fontId="22" fillId="35" borderId="48" xfId="44" applyNumberFormat="1" applyFont="1" applyFill="1" applyBorder="1" applyAlignment="1" applyProtection="1">
      <alignment horizontal="right" vertical="center"/>
    </xf>
    <xf numFmtId="38" fontId="22" fillId="0" borderId="48" xfId="44" applyFont="1" applyFill="1" applyBorder="1">
      <alignment vertical="center"/>
    </xf>
    <xf numFmtId="38" fontId="24" fillId="35" borderId="11" xfId="44" applyFont="1" applyFill="1" applyBorder="1">
      <alignment vertical="center"/>
    </xf>
    <xf numFmtId="38" fontId="24" fillId="0" borderId="0" xfId="44" applyFont="1" applyFill="1" applyBorder="1">
      <alignment vertical="center"/>
    </xf>
    <xf numFmtId="38" fontId="24" fillId="35" borderId="40" xfId="44" applyFont="1" applyFill="1" applyBorder="1">
      <alignment vertical="center"/>
    </xf>
    <xf numFmtId="38" fontId="22" fillId="35" borderId="50" xfId="44" applyFont="1" applyFill="1" applyBorder="1">
      <alignment vertical="center"/>
    </xf>
    <xf numFmtId="38" fontId="22" fillId="35" borderId="58" xfId="44" applyFont="1" applyFill="1" applyBorder="1">
      <alignment vertical="center"/>
    </xf>
    <xf numFmtId="38" fontId="22" fillId="35" borderId="59" xfId="44" applyFont="1" applyFill="1" applyBorder="1">
      <alignment vertical="center"/>
    </xf>
    <xf numFmtId="38" fontId="22" fillId="35" borderId="51" xfId="44" applyFont="1" applyFill="1" applyBorder="1">
      <alignment vertical="center"/>
    </xf>
    <xf numFmtId="0" fontId="22" fillId="0" borderId="0" xfId="43" applyFont="1" applyAlignment="1">
      <alignment horizontal="center" vertical="center" wrapText="1"/>
    </xf>
    <xf numFmtId="38" fontId="34" fillId="0" borderId="0" xfId="42" applyFont="1">
      <alignment vertical="center"/>
    </xf>
    <xf numFmtId="38" fontId="23" fillId="0" borderId="49" xfId="42" applyFont="1" applyBorder="1" applyAlignment="1">
      <alignment horizontal="right" vertical="center"/>
    </xf>
    <xf numFmtId="38" fontId="35" fillId="0" borderId="64" xfId="42" applyFont="1" applyBorder="1" applyAlignment="1">
      <alignment horizontal="right" vertical="center"/>
    </xf>
    <xf numFmtId="0" fontId="28" fillId="0" borderId="0" xfId="0" applyFont="1" applyBorder="1">
      <alignment vertical="center"/>
    </xf>
    <xf numFmtId="0" fontId="22" fillId="0" borderId="22" xfId="0" applyFont="1" applyBorder="1">
      <alignment vertical="center"/>
    </xf>
    <xf numFmtId="0" fontId="28" fillId="0" borderId="19" xfId="0" applyFont="1" applyBorder="1" applyAlignment="1">
      <alignment vertical="center"/>
    </xf>
    <xf numFmtId="0" fontId="28" fillId="0" borderId="0" xfId="0" applyFont="1" applyBorder="1" applyAlignment="1">
      <alignment vertical="center"/>
    </xf>
    <xf numFmtId="0" fontId="29" fillId="0" borderId="0" xfId="0" applyFont="1" applyBorder="1" applyAlignment="1">
      <alignment vertical="top"/>
    </xf>
    <xf numFmtId="0" fontId="22" fillId="0" borderId="10" xfId="43" applyFont="1" applyBorder="1">
      <alignment vertical="center"/>
    </xf>
    <xf numFmtId="0" fontId="22" fillId="0" borderId="0" xfId="43" applyFont="1" applyBorder="1" applyAlignment="1">
      <alignment vertical="top" wrapText="1"/>
    </xf>
    <xf numFmtId="0" fontId="22" fillId="0" borderId="0" xfId="43" applyFont="1" applyBorder="1" applyAlignment="1">
      <alignment horizontal="left" vertical="top" wrapText="1"/>
    </xf>
    <xf numFmtId="0" fontId="22" fillId="0" borderId="10" xfId="0" applyFont="1" applyBorder="1" applyAlignment="1">
      <alignment horizontal="center" vertical="top" wrapText="1"/>
    </xf>
    <xf numFmtId="0" fontId="28" fillId="0" borderId="10" xfId="0" applyFont="1" applyBorder="1">
      <alignment vertical="center"/>
    </xf>
    <xf numFmtId="0" fontId="22" fillId="0" borderId="10" xfId="0" applyFont="1" applyBorder="1">
      <alignment vertical="center"/>
    </xf>
    <xf numFmtId="183" fontId="22" fillId="0" borderId="10" xfId="0" applyNumberFormat="1" applyFont="1" applyBorder="1">
      <alignment vertical="center"/>
    </xf>
    <xf numFmtId="184" fontId="22" fillId="0" borderId="10" xfId="0" applyNumberFormat="1" applyFont="1" applyBorder="1">
      <alignment vertical="center"/>
    </xf>
    <xf numFmtId="0" fontId="22" fillId="0" borderId="0" xfId="0" applyFont="1" applyBorder="1" applyAlignment="1">
      <alignment horizontal="left" vertical="center"/>
    </xf>
    <xf numFmtId="0" fontId="22" fillId="0" borderId="0" xfId="0" applyFont="1" applyBorder="1" applyAlignment="1">
      <alignment horizontal="left" vertical="top" wrapText="1"/>
    </xf>
    <xf numFmtId="0" fontId="28" fillId="0" borderId="0" xfId="0" applyFont="1" applyBorder="1" applyAlignment="1">
      <alignment horizontal="center" vertical="center" wrapText="1"/>
    </xf>
    <xf numFmtId="0" fontId="22" fillId="0" borderId="22" xfId="0" applyFont="1" applyBorder="1" applyAlignment="1">
      <alignment horizontal="left" vertical="center"/>
    </xf>
    <xf numFmtId="0" fontId="22" fillId="0" borderId="14" xfId="0" applyFont="1" applyBorder="1" applyAlignment="1">
      <alignment horizontal="left" vertical="center"/>
    </xf>
    <xf numFmtId="0" fontId="29" fillId="0" borderId="35" xfId="43" applyFont="1" applyBorder="1" applyAlignment="1">
      <alignment horizontal="center" vertical="center"/>
    </xf>
    <xf numFmtId="0" fontId="28" fillId="0" borderId="39" xfId="43" applyFont="1" applyBorder="1" applyAlignment="1">
      <alignment horizontal="center" vertical="center"/>
    </xf>
    <xf numFmtId="0" fontId="22" fillId="0" borderId="0" xfId="0" applyFont="1" applyFill="1" applyBorder="1" applyAlignment="1">
      <alignment horizontal="left" vertical="center"/>
    </xf>
    <xf numFmtId="0" fontId="27" fillId="0" borderId="0" xfId="0" applyFont="1" applyAlignment="1">
      <alignment vertical="center" wrapText="1"/>
    </xf>
    <xf numFmtId="0" fontId="22" fillId="0" borderId="0" xfId="0" applyFont="1" applyFill="1">
      <alignment vertical="center"/>
    </xf>
    <xf numFmtId="0" fontId="33" fillId="0" borderId="0" xfId="43" applyFont="1">
      <alignment vertical="center"/>
    </xf>
    <xf numFmtId="0" fontId="23" fillId="34" borderId="57" xfId="43" applyFont="1" applyFill="1" applyBorder="1">
      <alignment vertical="center"/>
    </xf>
    <xf numFmtId="38" fontId="23" fillId="0" borderId="49" xfId="43" applyNumberFormat="1" applyFont="1" applyBorder="1">
      <alignment vertical="center"/>
    </xf>
    <xf numFmtId="38" fontId="22" fillId="0" borderId="55" xfId="44" applyFont="1" applyFill="1" applyBorder="1">
      <alignment vertical="center"/>
    </xf>
    <xf numFmtId="38" fontId="22" fillId="0" borderId="19" xfId="44" applyFont="1" applyFill="1" applyBorder="1">
      <alignment vertical="center"/>
    </xf>
    <xf numFmtId="38" fontId="22" fillId="0" borderId="34" xfId="44" applyFont="1" applyFill="1" applyBorder="1">
      <alignment vertical="center"/>
    </xf>
    <xf numFmtId="0" fontId="23" fillId="34" borderId="57" xfId="43" applyFont="1" applyFill="1" applyBorder="1" applyAlignment="1">
      <alignment horizontal="center" vertical="center"/>
    </xf>
    <xf numFmtId="38" fontId="35" fillId="0" borderId="64" xfId="43" applyNumberFormat="1" applyFont="1" applyBorder="1">
      <alignment vertical="center"/>
    </xf>
    <xf numFmtId="38" fontId="23" fillId="0" borderId="64" xfId="43" applyNumberFormat="1" applyFont="1" applyBorder="1">
      <alignment vertical="center"/>
    </xf>
    <xf numFmtId="38" fontId="23" fillId="0" borderId="64" xfId="42" applyFont="1" applyBorder="1" applyAlignment="1">
      <alignment horizontal="right" vertical="center"/>
    </xf>
    <xf numFmtId="0" fontId="28" fillId="0" borderId="0" xfId="0" applyFont="1" applyFill="1">
      <alignment vertical="center"/>
    </xf>
    <xf numFmtId="0" fontId="28" fillId="0" borderId="0" xfId="0" applyFont="1" applyFill="1" applyBorder="1" applyAlignment="1">
      <alignment horizontal="center" vertical="center"/>
    </xf>
    <xf numFmtId="181" fontId="28" fillId="0" borderId="0" xfId="0" applyNumberFormat="1" applyFont="1" applyFill="1" applyBorder="1" applyAlignment="1">
      <alignment horizontal="center" vertical="center"/>
    </xf>
    <xf numFmtId="181" fontId="28" fillId="0" borderId="0" xfId="42" applyNumberFormat="1" applyFont="1" applyFill="1" applyBorder="1" applyAlignment="1">
      <alignment horizontal="right" vertical="center"/>
    </xf>
    <xf numFmtId="181" fontId="28" fillId="0" borderId="0" xfId="42" applyNumberFormat="1" applyFont="1" applyFill="1" applyBorder="1" applyAlignment="1">
      <alignment horizontal="center" vertical="center"/>
    </xf>
    <xf numFmtId="0" fontId="28" fillId="0" borderId="0" xfId="0" applyFont="1" applyFill="1" applyBorder="1" applyAlignment="1">
      <alignment vertical="center"/>
    </xf>
    <xf numFmtId="0" fontId="22" fillId="0" borderId="0" xfId="0" applyFont="1" applyFill="1" applyBorder="1">
      <alignment vertical="center"/>
    </xf>
    <xf numFmtId="0" fontId="28" fillId="0" borderId="0" xfId="0" applyFont="1" applyBorder="1" applyAlignment="1">
      <alignment horizontal="center" vertical="center"/>
    </xf>
    <xf numFmtId="0" fontId="22" fillId="0" borderId="0" xfId="0" applyFont="1" applyBorder="1" applyAlignment="1">
      <alignment horizontal="center" vertical="center"/>
    </xf>
    <xf numFmtId="0" fontId="22" fillId="0" borderId="18" xfId="0" applyFont="1" applyBorder="1" applyAlignment="1">
      <alignment horizontal="center" vertical="center"/>
    </xf>
    <xf numFmtId="0" fontId="22" fillId="0" borderId="24" xfId="0" applyFont="1" applyBorder="1" applyAlignment="1">
      <alignment horizontal="center" vertical="center"/>
    </xf>
    <xf numFmtId="0" fontId="22" fillId="0" borderId="23" xfId="0" applyFont="1" applyBorder="1" applyAlignment="1">
      <alignment horizontal="center" vertical="center"/>
    </xf>
    <xf numFmtId="0" fontId="22" fillId="0" borderId="0" xfId="0" applyFont="1" applyBorder="1" applyAlignment="1">
      <alignment horizontal="right" vertical="center"/>
    </xf>
    <xf numFmtId="0" fontId="22" fillId="0" borderId="0" xfId="0" applyFont="1" applyAlignment="1">
      <alignment horizontal="center" vertical="center"/>
    </xf>
    <xf numFmtId="0" fontId="22" fillId="0" borderId="16" xfId="0" applyFont="1" applyBorder="1" applyAlignment="1">
      <alignment horizontal="center" vertical="center"/>
    </xf>
    <xf numFmtId="0" fontId="22" fillId="0" borderId="22" xfId="0" applyFont="1" applyBorder="1" applyAlignment="1">
      <alignment horizontal="center" vertical="center"/>
    </xf>
    <xf numFmtId="0" fontId="22" fillId="0" borderId="13" xfId="0" applyFont="1" applyBorder="1" applyAlignment="1">
      <alignment horizontal="center" vertical="center"/>
    </xf>
    <xf numFmtId="0" fontId="35" fillId="0" borderId="66" xfId="43" applyFont="1" applyBorder="1" applyAlignment="1">
      <alignment horizontal="center" vertical="center"/>
    </xf>
    <xf numFmtId="0" fontId="23" fillId="34" borderId="52" xfId="43" applyFont="1" applyFill="1" applyBorder="1" applyAlignment="1">
      <alignment horizontal="center" vertical="center"/>
    </xf>
    <xf numFmtId="0" fontId="23" fillId="0" borderId="41" xfId="43" applyFont="1" applyBorder="1" applyAlignment="1">
      <alignment horizontal="center" vertical="center"/>
    </xf>
    <xf numFmtId="0" fontId="22" fillId="34" borderId="16" xfId="43" applyFont="1" applyFill="1" applyBorder="1" applyAlignment="1">
      <alignment horizontal="center" vertical="center" wrapText="1"/>
    </xf>
    <xf numFmtId="0" fontId="23" fillId="0" borderId="66" xfId="43" applyFont="1" applyBorder="1" applyAlignment="1">
      <alignment horizontal="center" vertical="center"/>
    </xf>
    <xf numFmtId="0" fontId="22" fillId="34" borderId="10" xfId="43" applyFont="1" applyFill="1" applyBorder="1" applyAlignment="1">
      <alignment horizontal="center" vertical="center" wrapText="1"/>
    </xf>
    <xf numFmtId="0" fontId="22" fillId="34" borderId="10" xfId="43" applyFont="1" applyFill="1" applyBorder="1" applyAlignment="1">
      <alignment horizontal="center" vertical="center"/>
    </xf>
    <xf numFmtId="0" fontId="22" fillId="0" borderId="34" xfId="43" applyFont="1" applyBorder="1" applyAlignment="1">
      <alignment horizontal="center" vertical="center"/>
    </xf>
    <xf numFmtId="0" fontId="22" fillId="0" borderId="35" xfId="43" applyFont="1" applyBorder="1" applyAlignment="1">
      <alignment horizontal="center" vertical="center"/>
    </xf>
    <xf numFmtId="0" fontId="22" fillId="0" borderId="29" xfId="43" applyFont="1" applyBorder="1" applyAlignment="1">
      <alignment horizontal="center" vertical="center"/>
    </xf>
    <xf numFmtId="0" fontId="22" fillId="34" borderId="18" xfId="43" applyFont="1" applyFill="1" applyBorder="1" applyAlignment="1">
      <alignment horizontal="center" vertical="center"/>
    </xf>
    <xf numFmtId="0" fontId="22" fillId="34" borderId="23" xfId="43" applyFont="1" applyFill="1" applyBorder="1" applyAlignment="1">
      <alignment horizontal="center" vertical="center"/>
    </xf>
    <xf numFmtId="0" fontId="22" fillId="34" borderId="23" xfId="43" applyFont="1" applyFill="1" applyBorder="1" applyAlignment="1">
      <alignment horizontal="center" vertical="center" wrapText="1"/>
    </xf>
    <xf numFmtId="0" fontId="22" fillId="0" borderId="10" xfId="43" applyFont="1" applyBorder="1" applyAlignment="1">
      <alignment horizontal="center" vertical="center"/>
    </xf>
    <xf numFmtId="0" fontId="40" fillId="0" borderId="0" xfId="0" applyFont="1">
      <alignment vertical="center"/>
    </xf>
    <xf numFmtId="0" fontId="27" fillId="0" borderId="0" xfId="0" applyFont="1" applyFill="1">
      <alignment vertical="center"/>
    </xf>
    <xf numFmtId="0" fontId="41" fillId="0" borderId="0" xfId="0" applyFont="1" applyAlignment="1">
      <alignment vertical="top"/>
    </xf>
    <xf numFmtId="38" fontId="32" fillId="0" borderId="0" xfId="43" applyNumberFormat="1" applyFont="1">
      <alignment vertical="center"/>
    </xf>
    <xf numFmtId="0" fontId="35" fillId="0" borderId="10" xfId="43" quotePrefix="1" applyFont="1" applyBorder="1" applyAlignment="1">
      <alignment horizontal="center" vertical="center"/>
    </xf>
    <xf numFmtId="176" fontId="42" fillId="0" borderId="10" xfId="43" applyNumberFormat="1" applyFont="1" applyBorder="1" applyAlignment="1">
      <alignment horizontal="center" vertical="center"/>
    </xf>
    <xf numFmtId="176" fontId="42" fillId="0" borderId="18" xfId="43" applyNumberFormat="1" applyFont="1" applyBorder="1" applyAlignment="1">
      <alignment horizontal="center" vertical="center"/>
    </xf>
    <xf numFmtId="56" fontId="24" fillId="0" borderId="26" xfId="43" applyNumberFormat="1" applyFont="1" applyBorder="1" applyAlignment="1">
      <alignment horizontal="center" vertical="center"/>
    </xf>
    <xf numFmtId="0" fontId="24" fillId="0" borderId="29" xfId="43" applyFont="1" applyBorder="1" applyAlignment="1">
      <alignment horizontal="center" vertical="center"/>
    </xf>
    <xf numFmtId="38" fontId="24" fillId="0" borderId="33" xfId="44" applyFont="1" applyFill="1" applyBorder="1" applyAlignment="1">
      <alignment horizontal="center" vertical="center"/>
    </xf>
    <xf numFmtId="56" fontId="24" fillId="0" borderId="34" xfId="43" applyNumberFormat="1" applyFont="1" applyBorder="1" applyAlignment="1">
      <alignment horizontal="center" vertical="center"/>
    </xf>
    <xf numFmtId="0" fontId="36" fillId="0" borderId="35" xfId="43" applyFont="1" applyBorder="1" applyAlignment="1">
      <alignment horizontal="center" vertical="center"/>
    </xf>
    <xf numFmtId="38" fontId="24" fillId="0" borderId="35" xfId="44" applyFont="1" applyFill="1" applyBorder="1" applyAlignment="1">
      <alignment horizontal="center" vertical="center"/>
    </xf>
    <xf numFmtId="0" fontId="24" fillId="0" borderId="34" xfId="43" applyFont="1" applyBorder="1" applyAlignment="1">
      <alignment horizontal="center" vertical="center"/>
    </xf>
    <xf numFmtId="0" fontId="39" fillId="0" borderId="10" xfId="43" applyFont="1" applyBorder="1">
      <alignment vertical="center"/>
    </xf>
    <xf numFmtId="0" fontId="22" fillId="0" borderId="15" xfId="43" applyFont="1" applyBorder="1">
      <alignment vertical="center"/>
    </xf>
    <xf numFmtId="38" fontId="22" fillId="0" borderId="10" xfId="44" applyFont="1" applyBorder="1">
      <alignment vertical="center"/>
    </xf>
    <xf numFmtId="179" fontId="22" fillId="0" borderId="10" xfId="43" applyNumberFormat="1" applyFont="1" applyBorder="1">
      <alignment vertical="center"/>
    </xf>
    <xf numFmtId="179" fontId="22" fillId="0" borderId="10" xfId="43" applyNumberFormat="1" applyFont="1" applyBorder="1" applyAlignment="1">
      <alignment horizontal="right" vertical="center"/>
    </xf>
    <xf numFmtId="179" fontId="22" fillId="0" borderId="10" xfId="43" applyNumberFormat="1" applyFont="1" applyBorder="1" applyAlignment="1">
      <alignment horizontal="center" vertical="center"/>
    </xf>
    <xf numFmtId="38" fontId="22" fillId="0" borderId="10" xfId="44" applyFont="1" applyBorder="1" applyAlignment="1">
      <alignment horizontal="center" vertical="center"/>
    </xf>
    <xf numFmtId="180" fontId="22" fillId="0" borderId="10" xfId="43" applyNumberFormat="1" applyFont="1" applyBorder="1" applyAlignment="1">
      <alignment horizontal="right" vertical="center"/>
    </xf>
    <xf numFmtId="0" fontId="22" fillId="0" borderId="36" xfId="43" applyFont="1" applyBorder="1" applyAlignment="1">
      <alignment horizontal="center" vertical="center"/>
    </xf>
    <xf numFmtId="0" fontId="22" fillId="0" borderId="39" xfId="43" applyFont="1" applyBorder="1" applyAlignment="1">
      <alignment horizontal="center" vertical="center"/>
    </xf>
    <xf numFmtId="0" fontId="22" fillId="0" borderId="18" xfId="0" applyFont="1" applyBorder="1" applyAlignment="1">
      <alignment horizontal="center" vertical="center"/>
    </xf>
    <xf numFmtId="0" fontId="22" fillId="0" borderId="24" xfId="0" applyFont="1" applyBorder="1" applyAlignment="1">
      <alignment horizontal="center" vertical="center"/>
    </xf>
    <xf numFmtId="0" fontId="22" fillId="0" borderId="23" xfId="0" applyFont="1" applyBorder="1" applyAlignment="1">
      <alignment horizontal="center" vertical="center"/>
    </xf>
    <xf numFmtId="181" fontId="22" fillId="0" borderId="18" xfId="42" applyNumberFormat="1" applyFont="1" applyFill="1" applyBorder="1" applyAlignment="1">
      <alignment horizontal="center" vertical="center"/>
    </xf>
    <xf numFmtId="181" fontId="22" fillId="0" borderId="24" xfId="42" applyNumberFormat="1" applyFont="1" applyFill="1" applyBorder="1" applyAlignment="1">
      <alignment horizontal="center" vertical="center"/>
    </xf>
    <xf numFmtId="181" fontId="22" fillId="0" borderId="23" xfId="42" applyNumberFormat="1" applyFont="1" applyFill="1" applyBorder="1" applyAlignment="1">
      <alignment horizontal="center" vertical="center"/>
    </xf>
    <xf numFmtId="181" fontId="22" fillId="36" borderId="18" xfId="42" applyNumberFormat="1" applyFont="1" applyFill="1" applyBorder="1" applyAlignment="1">
      <alignment horizontal="center" vertical="center"/>
    </xf>
    <xf numFmtId="181" fontId="22" fillId="36" borderId="24" xfId="42" applyNumberFormat="1" applyFont="1" applyFill="1" applyBorder="1" applyAlignment="1">
      <alignment horizontal="center" vertical="center"/>
    </xf>
    <xf numFmtId="181" fontId="22" fillId="36" borderId="23" xfId="42" applyNumberFormat="1" applyFont="1" applyFill="1" applyBorder="1" applyAlignment="1">
      <alignment horizontal="center" vertical="center"/>
    </xf>
    <xf numFmtId="38" fontId="22" fillId="0" borderId="24" xfId="42" applyFont="1" applyBorder="1" applyAlignment="1">
      <alignment horizontal="right" vertical="center"/>
    </xf>
    <xf numFmtId="38" fontId="22" fillId="0" borderId="23" xfId="42" applyFont="1" applyBorder="1" applyAlignment="1">
      <alignment horizontal="right" vertical="center"/>
    </xf>
    <xf numFmtId="38" fontId="22" fillId="0" borderId="10" xfId="42" applyFont="1" applyBorder="1" applyAlignment="1">
      <alignment horizontal="right" vertical="center"/>
    </xf>
    <xf numFmtId="38" fontId="22" fillId="0" borderId="18" xfId="42" applyFont="1" applyBorder="1" applyAlignment="1">
      <alignment horizontal="right" vertical="center"/>
    </xf>
    <xf numFmtId="38" fontId="24" fillId="0" borderId="18" xfId="42" applyFont="1" applyFill="1" applyBorder="1" applyAlignment="1">
      <alignment horizontal="right" vertical="center"/>
    </xf>
    <xf numFmtId="38" fontId="24" fillId="0" borderId="24" xfId="42" applyFont="1" applyFill="1" applyBorder="1" applyAlignment="1">
      <alignment horizontal="right" vertical="center"/>
    </xf>
    <xf numFmtId="38" fontId="24" fillId="0" borderId="23" xfId="42" applyFont="1" applyFill="1" applyBorder="1" applyAlignment="1">
      <alignment horizontal="right" vertical="center"/>
    </xf>
    <xf numFmtId="181" fontId="22" fillId="36" borderId="18" xfId="42" applyNumberFormat="1" applyFont="1" applyFill="1" applyBorder="1" applyAlignment="1">
      <alignment horizontal="right" vertical="center"/>
    </xf>
    <xf numFmtId="181" fontId="22" fillId="36" borderId="24" xfId="42" applyNumberFormat="1" applyFont="1" applyFill="1" applyBorder="1" applyAlignment="1">
      <alignment horizontal="right" vertical="center"/>
    </xf>
    <xf numFmtId="181" fontId="22" fillId="36" borderId="23" xfId="42" applyNumberFormat="1" applyFont="1" applyFill="1" applyBorder="1" applyAlignment="1">
      <alignment horizontal="right" vertical="center"/>
    </xf>
    <xf numFmtId="38" fontId="22" fillId="0" borderId="16" xfId="42" applyFont="1" applyBorder="1" applyAlignment="1">
      <alignment horizontal="right" vertical="center"/>
    </xf>
    <xf numFmtId="38" fontId="22" fillId="0" borderId="22" xfId="42" applyFont="1" applyBorder="1" applyAlignment="1">
      <alignment horizontal="right" vertical="center"/>
    </xf>
    <xf numFmtId="38" fontId="22" fillId="0" borderId="13" xfId="42" applyFont="1" applyBorder="1" applyAlignment="1">
      <alignment horizontal="right" vertical="center"/>
    </xf>
    <xf numFmtId="0" fontId="22" fillId="0" borderId="0" xfId="0" applyFont="1" applyBorder="1" applyAlignment="1">
      <alignment horizontal="right" vertical="center"/>
    </xf>
    <xf numFmtId="0" fontId="31" fillId="0" borderId="18" xfId="0" applyFont="1" applyBorder="1" applyAlignment="1">
      <alignment horizontal="center" vertical="center"/>
    </xf>
    <xf numFmtId="0" fontId="31" fillId="0" borderId="24" xfId="0" applyFont="1" applyBorder="1" applyAlignment="1">
      <alignment horizontal="center" vertical="center"/>
    </xf>
    <xf numFmtId="0" fontId="31" fillId="0" borderId="23" xfId="0" applyFont="1" applyBorder="1" applyAlignment="1">
      <alignment horizontal="center" vertical="center"/>
    </xf>
    <xf numFmtId="0" fontId="26" fillId="0" borderId="0" xfId="0" applyFont="1" applyAlignment="1">
      <alignment horizontal="center" vertical="center"/>
    </xf>
    <xf numFmtId="0" fontId="22" fillId="0" borderId="0" xfId="0" applyFont="1" applyAlignment="1">
      <alignment horizontal="center" vertical="center"/>
    </xf>
    <xf numFmtId="0" fontId="26" fillId="0" borderId="0" xfId="0" applyFont="1" applyAlignment="1">
      <alignment horizontal="left" vertical="top" wrapText="1"/>
    </xf>
    <xf numFmtId="0" fontId="22" fillId="0" borderId="17" xfId="0" applyFont="1" applyBorder="1" applyAlignment="1">
      <alignment horizontal="center" vertical="center"/>
    </xf>
    <xf numFmtId="0" fontId="22" fillId="0" borderId="20" xfId="0" applyFont="1" applyBorder="1" applyAlignment="1">
      <alignment horizontal="center" vertical="center"/>
    </xf>
    <xf numFmtId="0" fontId="22" fillId="0" borderId="21" xfId="0" applyFont="1" applyBorder="1" applyAlignment="1">
      <alignment horizontal="center" vertical="center"/>
    </xf>
    <xf numFmtId="0" fontId="22" fillId="0" borderId="16" xfId="0" applyFont="1" applyBorder="1" applyAlignment="1">
      <alignment horizontal="center" vertical="center"/>
    </xf>
    <xf numFmtId="0" fontId="22" fillId="0" borderId="22" xfId="0" applyFont="1" applyBorder="1" applyAlignment="1">
      <alignment horizontal="center" vertical="center"/>
    </xf>
    <xf numFmtId="0" fontId="22" fillId="0" borderId="13" xfId="0" applyFont="1" applyBorder="1" applyAlignment="1">
      <alignment horizontal="center" vertical="center"/>
    </xf>
    <xf numFmtId="0" fontId="22" fillId="0" borderId="10" xfId="0" applyFont="1" applyBorder="1" applyAlignment="1">
      <alignment horizontal="center" vertical="center"/>
    </xf>
    <xf numFmtId="181" fontId="22" fillId="36" borderId="0" xfId="42" applyNumberFormat="1" applyFont="1" applyFill="1" applyAlignment="1">
      <alignment horizontal="right" vertical="center"/>
    </xf>
    <xf numFmtId="0" fontId="22" fillId="0" borderId="18" xfId="0" applyFont="1" applyBorder="1" applyAlignment="1">
      <alignment horizontal="center" vertical="center" wrapText="1"/>
    </xf>
    <xf numFmtId="0" fontId="22" fillId="0" borderId="24" xfId="0" applyFont="1" applyBorder="1" applyAlignment="1">
      <alignment horizontal="center" vertical="center" wrapText="1"/>
    </xf>
    <xf numFmtId="0" fontId="29" fillId="0" borderId="0" xfId="0" applyFont="1" applyBorder="1" applyAlignment="1">
      <alignment horizontal="left" vertical="top" wrapText="1"/>
    </xf>
    <xf numFmtId="0" fontId="28" fillId="0" borderId="18" xfId="0" applyFont="1" applyBorder="1" applyAlignment="1">
      <alignment horizontal="center" vertical="center"/>
    </xf>
    <xf numFmtId="0" fontId="28" fillId="0" borderId="24" xfId="0" applyFont="1" applyBorder="1" applyAlignment="1">
      <alignment horizontal="center" vertical="center"/>
    </xf>
    <xf numFmtId="0" fontId="28" fillId="0" borderId="23" xfId="0" applyFont="1" applyBorder="1" applyAlignment="1">
      <alignment horizontal="center" vertical="center"/>
    </xf>
    <xf numFmtId="0" fontId="28" fillId="0" borderId="17" xfId="0" applyFont="1" applyBorder="1" applyAlignment="1">
      <alignment horizontal="center" vertical="center"/>
    </xf>
    <xf numFmtId="0" fontId="28" fillId="0" borderId="20" xfId="0" applyFont="1" applyBorder="1" applyAlignment="1">
      <alignment horizontal="center" vertical="center"/>
    </xf>
    <xf numFmtId="0" fontId="28" fillId="0" borderId="21" xfId="0" applyFont="1" applyBorder="1" applyAlignment="1">
      <alignment horizontal="center" vertical="center"/>
    </xf>
    <xf numFmtId="0" fontId="28" fillId="0" borderId="16" xfId="0" applyFont="1" applyBorder="1" applyAlignment="1">
      <alignment horizontal="center" vertical="center"/>
    </xf>
    <xf numFmtId="0" fontId="28" fillId="0" borderId="22" xfId="0" applyFont="1" applyBorder="1" applyAlignment="1">
      <alignment horizontal="center" vertical="center"/>
    </xf>
    <xf numFmtId="0" fontId="28" fillId="0" borderId="13" xfId="0" applyFont="1" applyBorder="1" applyAlignment="1">
      <alignment horizontal="center" vertical="center"/>
    </xf>
    <xf numFmtId="0" fontId="37" fillId="0" borderId="18" xfId="0" applyFont="1" applyBorder="1" applyAlignment="1">
      <alignment horizontal="center" vertical="center" shrinkToFit="1"/>
    </xf>
    <xf numFmtId="0" fontId="37" fillId="0" borderId="24" xfId="0" applyFont="1" applyBorder="1" applyAlignment="1">
      <alignment horizontal="center" vertical="center" shrinkToFit="1"/>
    </xf>
    <xf numFmtId="0" fontId="37" fillId="0" borderId="23" xfId="0" applyFont="1" applyBorder="1" applyAlignment="1">
      <alignment horizontal="center" vertical="center" shrinkToFit="1"/>
    </xf>
    <xf numFmtId="181" fontId="36" fillId="36" borderId="18" xfId="42" applyNumberFormat="1" applyFont="1" applyFill="1" applyBorder="1" applyAlignment="1">
      <alignment horizontal="right" vertical="center"/>
    </xf>
    <xf numFmtId="181" fontId="36" fillId="36" borderId="24" xfId="42" applyNumberFormat="1" applyFont="1" applyFill="1" applyBorder="1" applyAlignment="1">
      <alignment horizontal="right" vertical="center"/>
    </xf>
    <xf numFmtId="181" fontId="36" fillId="36" borderId="23" xfId="42" applyNumberFormat="1" applyFont="1" applyFill="1" applyBorder="1" applyAlignment="1">
      <alignment horizontal="right" vertical="center"/>
    </xf>
    <xf numFmtId="38" fontId="28" fillId="0" borderId="18" xfId="42" applyFont="1" applyBorder="1" applyAlignment="1">
      <alignment horizontal="right" vertical="center"/>
    </xf>
    <xf numFmtId="38" fontId="28" fillId="0" borderId="24" xfId="42" applyFont="1" applyBorder="1" applyAlignment="1">
      <alignment horizontal="right" vertical="center"/>
    </xf>
    <xf numFmtId="38" fontId="28" fillId="0" borderId="23" xfId="42" applyFont="1" applyBorder="1" applyAlignment="1">
      <alignment horizontal="right" vertical="center"/>
    </xf>
    <xf numFmtId="0" fontId="28" fillId="0" borderId="10" xfId="0" applyFont="1" applyBorder="1" applyAlignment="1">
      <alignment horizontal="center" vertical="center"/>
    </xf>
    <xf numFmtId="0" fontId="29" fillId="0" borderId="10" xfId="0" applyFont="1" applyBorder="1" applyAlignment="1">
      <alignment horizontal="center" vertical="center" shrinkToFit="1"/>
    </xf>
    <xf numFmtId="0" fontId="27" fillId="0" borderId="24" xfId="0" applyFont="1" applyBorder="1" applyAlignment="1">
      <alignment horizontal="center" vertical="center"/>
    </xf>
    <xf numFmtId="0" fontId="27" fillId="0" borderId="23" xfId="0" applyFont="1" applyBorder="1" applyAlignment="1">
      <alignment horizontal="center" vertical="center"/>
    </xf>
    <xf numFmtId="0" fontId="29" fillId="0" borderId="18" xfId="0" applyFont="1" applyBorder="1" applyAlignment="1">
      <alignment horizontal="center" vertical="center" shrinkToFit="1"/>
    </xf>
    <xf numFmtId="0" fontId="29" fillId="0" borderId="24" xfId="0" applyFont="1" applyBorder="1" applyAlignment="1">
      <alignment horizontal="center" vertical="center" shrinkToFit="1"/>
    </xf>
    <xf numFmtId="0" fontId="29" fillId="0" borderId="23" xfId="0" applyFont="1" applyBorder="1" applyAlignment="1">
      <alignment horizontal="center" vertical="center" shrinkToFit="1"/>
    </xf>
    <xf numFmtId="0" fontId="29" fillId="0" borderId="16" xfId="0" applyFont="1" applyBorder="1" applyAlignment="1">
      <alignment horizontal="center" vertical="center"/>
    </xf>
    <xf numFmtId="0" fontId="29" fillId="0" borderId="22" xfId="0" applyFont="1" applyBorder="1" applyAlignment="1">
      <alignment horizontal="center" vertical="center"/>
    </xf>
    <xf numFmtId="0" fontId="29" fillId="0" borderId="13" xfId="0" applyFont="1" applyBorder="1" applyAlignment="1">
      <alignment horizontal="center" vertical="center"/>
    </xf>
    <xf numFmtId="38" fontId="28" fillId="36" borderId="18" xfId="42" applyFont="1" applyFill="1" applyBorder="1" applyAlignment="1">
      <alignment horizontal="right" vertical="center"/>
    </xf>
    <xf numFmtId="38" fontId="28" fillId="36" borderId="24" xfId="42" applyFont="1" applyFill="1" applyBorder="1" applyAlignment="1">
      <alignment horizontal="right" vertical="center"/>
    </xf>
    <xf numFmtId="38" fontId="28" fillId="36" borderId="23" xfId="42" applyFont="1" applyFill="1" applyBorder="1" applyAlignment="1">
      <alignment horizontal="right" vertical="center"/>
    </xf>
    <xf numFmtId="38" fontId="28" fillId="0" borderId="20" xfId="42" applyFont="1" applyFill="1" applyBorder="1" applyAlignment="1">
      <alignment horizontal="right" vertical="center"/>
    </xf>
    <xf numFmtId="181" fontId="28" fillId="36" borderId="18" xfId="42" applyNumberFormat="1" applyFont="1" applyFill="1" applyBorder="1" applyAlignment="1">
      <alignment horizontal="right" vertical="center"/>
    </xf>
    <xf numFmtId="181" fontId="28" fillId="36" borderId="24" xfId="42" applyNumberFormat="1" applyFont="1" applyFill="1" applyBorder="1" applyAlignment="1">
      <alignment horizontal="right" vertical="center"/>
    </xf>
    <xf numFmtId="181" fontId="28" fillId="36" borderId="23" xfId="42" applyNumberFormat="1" applyFont="1" applyFill="1" applyBorder="1" applyAlignment="1">
      <alignment horizontal="right" vertical="center"/>
    </xf>
    <xf numFmtId="181" fontId="28" fillId="0" borderId="18" xfId="42" applyNumberFormat="1" applyFont="1" applyFill="1" applyBorder="1" applyAlignment="1">
      <alignment horizontal="right" vertical="center"/>
    </xf>
    <xf numFmtId="181" fontId="28" fillId="0" borderId="24" xfId="42" applyNumberFormat="1" applyFont="1" applyFill="1" applyBorder="1" applyAlignment="1">
      <alignment horizontal="right" vertical="center"/>
    </xf>
    <xf numFmtId="181" fontId="28" fillId="0" borderId="23" xfId="42" applyNumberFormat="1" applyFont="1" applyFill="1" applyBorder="1" applyAlignment="1">
      <alignment horizontal="right" vertical="center"/>
    </xf>
    <xf numFmtId="0" fontId="29" fillId="0" borderId="10" xfId="0" applyFont="1" applyBorder="1" applyAlignment="1">
      <alignment vertical="center"/>
    </xf>
    <xf numFmtId="0" fontId="29" fillId="0" borderId="18" xfId="0" applyFont="1" applyBorder="1" applyAlignment="1">
      <alignment vertical="center"/>
    </xf>
    <xf numFmtId="0" fontId="29" fillId="0" borderId="24" xfId="0" applyFont="1" applyBorder="1" applyAlignment="1">
      <alignment vertical="center"/>
    </xf>
    <xf numFmtId="0" fontId="29" fillId="0" borderId="23" xfId="0" applyFont="1" applyBorder="1" applyAlignment="1">
      <alignment vertical="center"/>
    </xf>
    <xf numFmtId="0" fontId="27" fillId="0" borderId="20" xfId="0" applyFont="1" applyBorder="1" applyAlignment="1">
      <alignment horizontal="center" vertical="center"/>
    </xf>
    <xf numFmtId="0" fontId="29" fillId="0" borderId="16" xfId="0" applyFont="1" applyBorder="1" applyAlignment="1">
      <alignment horizontal="center" vertical="center" shrinkToFit="1"/>
    </xf>
    <xf numFmtId="0" fontId="29" fillId="0" borderId="22" xfId="0" applyFont="1" applyBorder="1" applyAlignment="1">
      <alignment horizontal="center" vertical="center" shrinkToFit="1"/>
    </xf>
    <xf numFmtId="0" fontId="29" fillId="0" borderId="13" xfId="0" applyFont="1" applyBorder="1" applyAlignment="1">
      <alignment horizontal="center" vertical="center" shrinkToFit="1"/>
    </xf>
    <xf numFmtId="185" fontId="28" fillId="0" borderId="18" xfId="0" applyNumberFormat="1" applyFont="1" applyBorder="1" applyAlignment="1">
      <alignment horizontal="center" vertical="center"/>
    </xf>
    <xf numFmtId="185" fontId="28" fillId="0" borderId="24" xfId="0" applyNumberFormat="1" applyFont="1" applyBorder="1" applyAlignment="1">
      <alignment horizontal="center" vertical="center"/>
    </xf>
    <xf numFmtId="0" fontId="28" fillId="0" borderId="10" xfId="0" applyFont="1" applyFill="1" applyBorder="1" applyAlignment="1">
      <alignment horizontal="center" vertical="center"/>
    </xf>
    <xf numFmtId="0" fontId="28" fillId="0" borderId="18" xfId="0" applyFont="1" applyFill="1" applyBorder="1" applyAlignment="1">
      <alignment horizontal="center" vertical="center"/>
    </xf>
    <xf numFmtId="0" fontId="28" fillId="0" borderId="24" xfId="0" applyFont="1" applyFill="1" applyBorder="1" applyAlignment="1">
      <alignment horizontal="center" vertical="center"/>
    </xf>
    <xf numFmtId="0" fontId="28" fillId="0" borderId="23" xfId="0" applyFont="1" applyFill="1" applyBorder="1" applyAlignment="1">
      <alignment horizontal="center" vertical="center"/>
    </xf>
    <xf numFmtId="57" fontId="28" fillId="0" borderId="10" xfId="0" applyNumberFormat="1" applyFont="1" applyFill="1" applyBorder="1" applyAlignment="1">
      <alignment horizontal="center" vertical="center"/>
    </xf>
    <xf numFmtId="0" fontId="28" fillId="36" borderId="10" xfId="0" applyFont="1" applyFill="1" applyBorder="1" applyAlignment="1">
      <alignment horizontal="center" vertical="center"/>
    </xf>
    <xf numFmtId="0" fontId="28" fillId="0" borderId="10" xfId="0" applyFont="1" applyBorder="1" applyAlignment="1">
      <alignment horizontal="center" vertical="center" wrapText="1"/>
    </xf>
    <xf numFmtId="0" fontId="22" fillId="0" borderId="18" xfId="0" applyNumberFormat="1" applyFont="1" applyBorder="1" applyAlignment="1">
      <alignment horizontal="center" vertical="center"/>
    </xf>
    <xf numFmtId="0" fontId="22" fillId="0" borderId="24" xfId="0" applyNumberFormat="1" applyFont="1" applyBorder="1" applyAlignment="1">
      <alignment horizontal="center" vertical="center"/>
    </xf>
    <xf numFmtId="0" fontId="22" fillId="0" borderId="23" xfId="0" applyNumberFormat="1" applyFont="1" applyBorder="1" applyAlignment="1">
      <alignment horizontal="center" vertical="center"/>
    </xf>
    <xf numFmtId="0" fontId="22" fillId="0" borderId="10" xfId="0" applyNumberFormat="1" applyFont="1" applyBorder="1" applyAlignment="1">
      <alignment horizontal="center" vertical="center"/>
    </xf>
    <xf numFmtId="181" fontId="36" fillId="36" borderId="18" xfId="0" applyNumberFormat="1" applyFont="1" applyFill="1" applyBorder="1" applyAlignment="1">
      <alignment horizontal="center" vertical="center"/>
    </xf>
    <xf numFmtId="181" fontId="36" fillId="36" borderId="24" xfId="0" applyNumberFormat="1" applyFont="1" applyFill="1" applyBorder="1" applyAlignment="1">
      <alignment horizontal="center" vertical="center"/>
    </xf>
    <xf numFmtId="181" fontId="36" fillId="36" borderId="23" xfId="0" applyNumberFormat="1" applyFont="1" applyFill="1" applyBorder="1" applyAlignment="1">
      <alignment horizontal="center" vertical="center"/>
    </xf>
    <xf numFmtId="181" fontId="28" fillId="0" borderId="18" xfId="42" applyNumberFormat="1" applyFont="1" applyFill="1" applyBorder="1" applyAlignment="1">
      <alignment horizontal="center" vertical="center"/>
    </xf>
    <xf numFmtId="181" fontId="28" fillId="0" borderId="24" xfId="42" applyNumberFormat="1" applyFont="1" applyFill="1" applyBorder="1" applyAlignment="1">
      <alignment horizontal="center" vertical="center"/>
    </xf>
    <xf numFmtId="181" fontId="28" fillId="0" borderId="23" xfId="42" applyNumberFormat="1" applyFont="1" applyFill="1" applyBorder="1" applyAlignment="1">
      <alignment horizontal="center" vertical="center"/>
    </xf>
    <xf numFmtId="182" fontId="36" fillId="36" borderId="18" xfId="0" applyNumberFormat="1" applyFont="1" applyFill="1" applyBorder="1" applyAlignment="1">
      <alignment horizontal="center" vertical="center"/>
    </xf>
    <xf numFmtId="182" fontId="36" fillId="36" borderId="24" xfId="0" applyNumberFormat="1" applyFont="1" applyFill="1" applyBorder="1" applyAlignment="1">
      <alignment horizontal="center" vertical="center"/>
    </xf>
    <xf numFmtId="182" fontId="36" fillId="36" borderId="23" xfId="0" applyNumberFormat="1" applyFont="1" applyFill="1" applyBorder="1" applyAlignment="1">
      <alignment horizontal="center" vertical="center"/>
    </xf>
    <xf numFmtId="182" fontId="28" fillId="36" borderId="18" xfId="0" applyNumberFormat="1" applyFont="1" applyFill="1" applyBorder="1" applyAlignment="1">
      <alignment horizontal="center" vertical="center"/>
    </xf>
    <xf numFmtId="182" fontId="28" fillId="36" borderId="24" xfId="0" applyNumberFormat="1" applyFont="1" applyFill="1" applyBorder="1" applyAlignment="1">
      <alignment horizontal="center" vertical="center"/>
    </xf>
    <xf numFmtId="182" fontId="28" fillId="36" borderId="23" xfId="0" applyNumberFormat="1" applyFont="1" applyFill="1" applyBorder="1" applyAlignment="1">
      <alignment horizontal="center" vertical="center"/>
    </xf>
    <xf numFmtId="178" fontId="28" fillId="0" borderId="18" xfId="42" applyNumberFormat="1" applyFont="1" applyBorder="1" applyAlignment="1">
      <alignment horizontal="right" vertical="center"/>
    </xf>
    <xf numFmtId="178" fontId="28" fillId="0" borderId="24" xfId="42" applyNumberFormat="1" applyFont="1" applyBorder="1" applyAlignment="1">
      <alignment horizontal="right" vertical="center"/>
    </xf>
    <xf numFmtId="178" fontId="28" fillId="0" borderId="23" xfId="42" applyNumberFormat="1" applyFont="1" applyBorder="1" applyAlignment="1">
      <alignment horizontal="right" vertical="center"/>
    </xf>
    <xf numFmtId="181" fontId="28" fillId="36" borderId="18" xfId="42" applyNumberFormat="1" applyFont="1" applyFill="1" applyBorder="1" applyAlignment="1">
      <alignment horizontal="center" vertical="center"/>
    </xf>
    <xf numFmtId="181" fontId="28" fillId="36" borderId="24" xfId="42" applyNumberFormat="1" applyFont="1" applyFill="1" applyBorder="1" applyAlignment="1">
      <alignment horizontal="center" vertical="center"/>
    </xf>
    <xf numFmtId="181" fontId="28" fillId="36" borderId="23" xfId="42" applyNumberFormat="1" applyFont="1" applyFill="1" applyBorder="1" applyAlignment="1">
      <alignment horizontal="center" vertical="center"/>
    </xf>
    <xf numFmtId="181" fontId="28" fillId="36" borderId="18" xfId="0" applyNumberFormat="1" applyFont="1" applyFill="1" applyBorder="1" applyAlignment="1">
      <alignment horizontal="center" vertical="center"/>
    </xf>
    <xf numFmtId="181" fontId="28" fillId="36" borderId="24" xfId="0" applyNumberFormat="1" applyFont="1" applyFill="1" applyBorder="1" applyAlignment="1">
      <alignment horizontal="center" vertical="center"/>
    </xf>
    <xf numFmtId="181" fontId="28" fillId="36" borderId="23" xfId="0" applyNumberFormat="1" applyFont="1" applyFill="1" applyBorder="1" applyAlignment="1">
      <alignment horizontal="center" vertical="center"/>
    </xf>
    <xf numFmtId="0" fontId="35" fillId="0" borderId="66" xfId="43" applyFont="1" applyBorder="1" applyAlignment="1">
      <alignment horizontal="center" vertical="center"/>
    </xf>
    <xf numFmtId="0" fontId="35" fillId="0" borderId="42" xfId="43" applyFont="1" applyBorder="1" applyAlignment="1">
      <alignment horizontal="center" vertical="center"/>
    </xf>
    <xf numFmtId="38" fontId="22" fillId="35" borderId="60" xfId="43" applyNumberFormat="1" applyFont="1" applyFill="1" applyBorder="1" applyAlignment="1" applyProtection="1">
      <alignment horizontal="center" vertical="center"/>
    </xf>
    <xf numFmtId="38" fontId="22" fillId="35" borderId="61" xfId="43" applyNumberFormat="1" applyFont="1" applyFill="1" applyBorder="1" applyAlignment="1" applyProtection="1">
      <alignment horizontal="center" vertical="center"/>
    </xf>
    <xf numFmtId="0" fontId="23" fillId="34" borderId="52" xfId="43" applyFont="1" applyFill="1" applyBorder="1" applyAlignment="1">
      <alignment horizontal="center" vertical="center"/>
    </xf>
    <xf numFmtId="0" fontId="23" fillId="34" borderId="53" xfId="43" applyFont="1" applyFill="1" applyBorder="1" applyAlignment="1">
      <alignment horizontal="center" vertical="center"/>
    </xf>
    <xf numFmtId="0" fontId="23" fillId="0" borderId="41" xfId="43" applyFont="1" applyBorder="1" applyAlignment="1">
      <alignment horizontal="center" vertical="center"/>
    </xf>
    <xf numFmtId="0" fontId="23" fillId="0" borderId="0" xfId="43" applyFont="1" applyBorder="1" applyAlignment="1">
      <alignment horizontal="center" vertical="center"/>
    </xf>
    <xf numFmtId="0" fontId="24" fillId="0" borderId="11" xfId="43" applyFont="1" applyFill="1" applyBorder="1" applyAlignment="1">
      <alignment horizontal="center" vertical="center"/>
    </xf>
    <xf numFmtId="0" fontId="24" fillId="0" borderId="13" xfId="43" applyFont="1" applyFill="1" applyBorder="1" applyAlignment="1">
      <alignment horizontal="center" vertical="center"/>
    </xf>
    <xf numFmtId="0" fontId="22" fillId="34" borderId="53" xfId="43" applyFont="1" applyFill="1" applyBorder="1" applyAlignment="1">
      <alignment horizontal="center" vertical="center"/>
    </xf>
    <xf numFmtId="0" fontId="22" fillId="34" borderId="54" xfId="43" applyFont="1" applyFill="1" applyBorder="1" applyAlignment="1">
      <alignment horizontal="center" vertical="center"/>
    </xf>
    <xf numFmtId="0" fontId="22" fillId="34" borderId="17" xfId="43" applyFont="1" applyFill="1" applyBorder="1" applyAlignment="1">
      <alignment horizontal="center" vertical="center" wrapText="1"/>
    </xf>
    <xf numFmtId="0" fontId="22" fillId="34" borderId="43" xfId="43" applyFont="1" applyFill="1" applyBorder="1" applyAlignment="1">
      <alignment horizontal="center" vertical="center" wrapText="1"/>
    </xf>
    <xf numFmtId="0" fontId="22" fillId="34" borderId="16" xfId="43" applyFont="1" applyFill="1" applyBorder="1" applyAlignment="1">
      <alignment horizontal="center" vertical="center" wrapText="1"/>
    </xf>
    <xf numFmtId="0" fontId="22" fillId="34" borderId="56" xfId="43" applyFont="1" applyFill="1" applyBorder="1" applyAlignment="1">
      <alignment horizontal="center" vertical="center" wrapText="1"/>
    </xf>
    <xf numFmtId="0" fontId="23" fillId="0" borderId="66" xfId="43" applyFont="1" applyBorder="1" applyAlignment="1">
      <alignment horizontal="center" vertical="center"/>
    </xf>
    <xf numFmtId="0" fontId="23" fillId="0" borderId="42" xfId="43" applyFont="1" applyBorder="1" applyAlignment="1">
      <alignment horizontal="center" vertical="center"/>
    </xf>
    <xf numFmtId="38" fontId="24" fillId="35" borderId="62" xfId="44" applyFont="1" applyFill="1" applyBorder="1" applyAlignment="1">
      <alignment horizontal="center" vertical="center"/>
    </xf>
    <xf numFmtId="38" fontId="24" fillId="35" borderId="63" xfId="44" applyFont="1" applyFill="1" applyBorder="1" applyAlignment="1">
      <alignment horizontal="center" vertical="center"/>
    </xf>
    <xf numFmtId="0" fontId="22" fillId="34" borderId="10" xfId="43" applyFont="1" applyFill="1" applyBorder="1" applyAlignment="1">
      <alignment horizontal="center" vertical="center" wrapText="1"/>
    </xf>
    <xf numFmtId="0" fontId="22" fillId="0" borderId="36" xfId="43" applyFont="1" applyBorder="1" applyAlignment="1">
      <alignment horizontal="center" vertical="center"/>
    </xf>
    <xf numFmtId="0" fontId="22" fillId="0" borderId="37" xfId="43" applyFont="1" applyBorder="1" applyAlignment="1">
      <alignment horizontal="center" vertical="center"/>
    </xf>
    <xf numFmtId="0" fontId="22" fillId="0" borderId="38" xfId="43" applyFont="1" applyBorder="1" applyAlignment="1">
      <alignment horizontal="center" vertical="center"/>
    </xf>
    <xf numFmtId="177" fontId="22" fillId="35" borderId="67" xfId="44" applyNumberFormat="1" applyFont="1" applyFill="1" applyBorder="1" applyAlignment="1" applyProtection="1">
      <alignment horizontal="center" vertical="center" shrinkToFit="1"/>
    </xf>
    <xf numFmtId="177" fontId="22" fillId="35" borderId="68" xfId="44" applyNumberFormat="1" applyFont="1" applyFill="1" applyBorder="1" applyAlignment="1" applyProtection="1">
      <alignment horizontal="center" vertical="center" shrinkToFit="1"/>
    </xf>
    <xf numFmtId="177" fontId="22" fillId="35" borderId="69" xfId="44" applyNumberFormat="1" applyFont="1" applyFill="1" applyBorder="1" applyAlignment="1" applyProtection="1">
      <alignment horizontal="center" vertical="center" shrinkToFit="1"/>
    </xf>
    <xf numFmtId="40" fontId="22" fillId="35" borderId="67" xfId="44" applyNumberFormat="1" applyFont="1" applyFill="1" applyBorder="1" applyAlignment="1" applyProtection="1">
      <alignment horizontal="center" vertical="center" shrinkToFit="1"/>
    </xf>
    <xf numFmtId="40" fontId="22" fillId="35" borderId="22" xfId="44" applyNumberFormat="1" applyFont="1" applyFill="1" applyBorder="1" applyAlignment="1" applyProtection="1">
      <alignment horizontal="center" vertical="center" shrinkToFit="1"/>
    </xf>
    <xf numFmtId="40" fontId="22" fillId="35" borderId="69" xfId="44" applyNumberFormat="1" applyFont="1" applyFill="1" applyBorder="1" applyAlignment="1" applyProtection="1">
      <alignment horizontal="center" vertical="center" shrinkToFit="1"/>
    </xf>
    <xf numFmtId="0" fontId="22" fillId="0" borderId="65" xfId="43" applyFont="1" applyBorder="1" applyAlignment="1">
      <alignment horizontal="center" vertical="center"/>
    </xf>
    <xf numFmtId="0" fontId="22" fillId="0" borderId="39" xfId="43" applyFont="1" applyBorder="1" applyAlignment="1">
      <alignment horizontal="center" vertical="center"/>
    </xf>
    <xf numFmtId="0" fontId="22" fillId="34" borderId="10" xfId="43" applyFont="1" applyFill="1" applyBorder="1" applyAlignment="1">
      <alignment horizontal="center" vertical="center"/>
    </xf>
    <xf numFmtId="40" fontId="22" fillId="35" borderId="18" xfId="44" applyNumberFormat="1" applyFont="1" applyFill="1" applyBorder="1" applyAlignment="1" applyProtection="1">
      <alignment horizontal="center" vertical="center"/>
    </xf>
    <xf numFmtId="40" fontId="22" fillId="35" borderId="23" xfId="44" applyNumberFormat="1" applyFont="1" applyFill="1" applyBorder="1" applyAlignment="1" applyProtection="1">
      <alignment horizontal="center" vertical="center"/>
    </xf>
    <xf numFmtId="0" fontId="22" fillId="0" borderId="34" xfId="43" applyFont="1" applyBorder="1" applyAlignment="1">
      <alignment horizontal="center" vertical="center"/>
    </xf>
    <xf numFmtId="0" fontId="22" fillId="0" borderId="35" xfId="43" applyFont="1" applyBorder="1" applyAlignment="1">
      <alignment horizontal="center" vertical="center"/>
    </xf>
    <xf numFmtId="177" fontId="22" fillId="35" borderId="30" xfId="44" applyNumberFormat="1" applyFont="1" applyFill="1" applyBorder="1" applyAlignment="1" applyProtection="1">
      <alignment horizontal="center" vertical="center" shrinkToFit="1"/>
    </xf>
    <xf numFmtId="177" fontId="22" fillId="35" borderId="31" xfId="44" applyNumberFormat="1" applyFont="1" applyFill="1" applyBorder="1" applyAlignment="1" applyProtection="1">
      <alignment horizontal="center" vertical="center" shrinkToFit="1"/>
    </xf>
    <xf numFmtId="177" fontId="22" fillId="35" borderId="32" xfId="44" applyNumberFormat="1" applyFont="1" applyFill="1" applyBorder="1" applyAlignment="1" applyProtection="1">
      <alignment horizontal="center" vertical="center" shrinkToFit="1"/>
    </xf>
    <xf numFmtId="40" fontId="22" fillId="35" borderId="30" xfId="44" applyNumberFormat="1" applyFont="1" applyFill="1" applyBorder="1" applyAlignment="1" applyProtection="1">
      <alignment horizontal="center" vertical="center" shrinkToFit="1"/>
    </xf>
    <xf numFmtId="40" fontId="22" fillId="35" borderId="25" xfId="44" applyNumberFormat="1" applyFont="1" applyFill="1" applyBorder="1" applyAlignment="1" applyProtection="1">
      <alignment horizontal="center" vertical="center" shrinkToFit="1"/>
    </xf>
    <xf numFmtId="40" fontId="22" fillId="35" borderId="32" xfId="44" applyNumberFormat="1" applyFont="1" applyFill="1" applyBorder="1" applyAlignment="1" applyProtection="1">
      <alignment horizontal="center" vertical="center" shrinkToFit="1"/>
    </xf>
    <xf numFmtId="0" fontId="24" fillId="0" borderId="34" xfId="43" applyFont="1" applyBorder="1" applyAlignment="1">
      <alignment horizontal="center" vertical="center"/>
    </xf>
    <xf numFmtId="0" fontId="24" fillId="0" borderId="35" xfId="43" applyFont="1" applyBorder="1" applyAlignment="1">
      <alignment horizontal="center" vertical="center"/>
    </xf>
    <xf numFmtId="0" fontId="24" fillId="0" borderId="26" xfId="43" applyFont="1" applyBorder="1" applyAlignment="1">
      <alignment horizontal="center" vertical="center"/>
    </xf>
    <xf numFmtId="0" fontId="24" fillId="0" borderId="27" xfId="43" applyFont="1" applyBorder="1" applyAlignment="1">
      <alignment horizontal="center" vertical="center"/>
    </xf>
    <xf numFmtId="0" fontId="24" fillId="0" borderId="28" xfId="43" applyFont="1" applyBorder="1" applyAlignment="1">
      <alignment horizontal="center" vertical="center"/>
    </xf>
    <xf numFmtId="0" fontId="22" fillId="0" borderId="60" xfId="43" applyFont="1" applyBorder="1" applyAlignment="1">
      <alignment horizontal="center" vertical="center"/>
    </xf>
    <xf numFmtId="0" fontId="22" fillId="0" borderId="29" xfId="43" applyFont="1" applyBorder="1" applyAlignment="1">
      <alignment horizontal="center" vertical="center"/>
    </xf>
    <xf numFmtId="0" fontId="22" fillId="34" borderId="16" xfId="43" applyFont="1" applyFill="1" applyBorder="1" applyAlignment="1">
      <alignment horizontal="center" vertical="center"/>
    </xf>
    <xf numFmtId="0" fontId="22" fillId="34" borderId="17" xfId="43" applyFont="1" applyFill="1" applyBorder="1" applyAlignment="1">
      <alignment horizontal="center" vertical="center"/>
    </xf>
    <xf numFmtId="0" fontId="22" fillId="34" borderId="21" xfId="43" applyFont="1" applyFill="1" applyBorder="1" applyAlignment="1">
      <alignment horizontal="center" vertical="center"/>
    </xf>
    <xf numFmtId="0" fontId="22" fillId="34" borderId="13" xfId="43" applyFont="1" applyFill="1" applyBorder="1" applyAlignment="1">
      <alignment horizontal="center" vertical="center"/>
    </xf>
    <xf numFmtId="0" fontId="22" fillId="34" borderId="18" xfId="43" applyFont="1" applyFill="1" applyBorder="1" applyAlignment="1">
      <alignment horizontal="center" vertical="center"/>
    </xf>
    <xf numFmtId="0" fontId="22" fillId="34" borderId="24" xfId="43" applyFont="1" applyFill="1" applyBorder="1" applyAlignment="1">
      <alignment horizontal="center" vertical="center"/>
    </xf>
    <xf numFmtId="0" fontId="22" fillId="34" borderId="23" xfId="43" applyFont="1" applyFill="1" applyBorder="1" applyAlignment="1">
      <alignment horizontal="center" vertical="center"/>
    </xf>
    <xf numFmtId="0" fontId="22" fillId="34" borderId="18" xfId="43" applyFont="1" applyFill="1" applyBorder="1" applyAlignment="1">
      <alignment horizontal="center" vertical="center" wrapText="1"/>
    </xf>
    <xf numFmtId="0" fontId="22" fillId="34" borderId="24" xfId="43" applyFont="1" applyFill="1" applyBorder="1" applyAlignment="1">
      <alignment horizontal="center" vertical="center" wrapText="1"/>
    </xf>
    <xf numFmtId="0" fontId="22" fillId="34" borderId="23" xfId="43" applyFont="1" applyFill="1" applyBorder="1" applyAlignment="1">
      <alignment horizontal="center" vertical="center" wrapText="1"/>
    </xf>
    <xf numFmtId="0" fontId="33" fillId="33" borderId="0" xfId="43" applyFont="1" applyFill="1" applyAlignment="1">
      <alignment horizontal="center" vertical="center"/>
    </xf>
    <xf numFmtId="0" fontId="22" fillId="0" borderId="10" xfId="43" applyFont="1" applyBorder="1" applyAlignment="1">
      <alignment horizontal="center" vertical="center"/>
    </xf>
    <xf numFmtId="0" fontId="24" fillId="0" borderId="18" xfId="43" quotePrefix="1" applyFont="1" applyBorder="1" applyAlignment="1">
      <alignment horizontal="left" vertical="center"/>
    </xf>
    <xf numFmtId="0" fontId="24" fillId="0" borderId="24" xfId="43" quotePrefix="1" applyFont="1" applyBorder="1" applyAlignment="1">
      <alignment horizontal="left" vertical="center"/>
    </xf>
    <xf numFmtId="0" fontId="24" fillId="0" borderId="23" xfId="43" quotePrefix="1" applyFont="1" applyBorder="1" applyAlignment="1">
      <alignment horizontal="left" vertical="center"/>
    </xf>
    <xf numFmtId="57" fontId="35" fillId="0" borderId="18" xfId="43" applyNumberFormat="1" applyFont="1" applyBorder="1" applyAlignment="1">
      <alignment horizontal="center" vertical="center"/>
    </xf>
    <xf numFmtId="57" fontId="35" fillId="0" borderId="24" xfId="43" applyNumberFormat="1" applyFont="1" applyBorder="1" applyAlignment="1">
      <alignment horizontal="center" vertical="center"/>
    </xf>
    <xf numFmtId="57" fontId="35" fillId="0" borderId="23" xfId="43" applyNumberFormat="1" applyFont="1" applyBorder="1" applyAlignment="1">
      <alignment horizontal="center" vertical="center"/>
    </xf>
    <xf numFmtId="0" fontId="30" fillId="0" borderId="0" xfId="0" applyFont="1" applyAlignment="1">
      <alignment horizontal="center" vertical="center"/>
    </xf>
    <xf numFmtId="0" fontId="22" fillId="0" borderId="0" xfId="0" applyFont="1" applyAlignment="1">
      <alignment horizontal="center" vertical="top" wrapText="1"/>
    </xf>
    <xf numFmtId="0" fontId="22" fillId="0" borderId="12" xfId="0" applyFont="1" applyBorder="1" applyAlignment="1">
      <alignment horizontal="center" vertical="center"/>
    </xf>
    <xf numFmtId="0" fontId="22" fillId="0" borderId="10" xfId="0" applyFont="1" applyBorder="1" applyAlignment="1">
      <alignment horizontal="center" vertical="center" wrapText="1"/>
    </xf>
    <xf numFmtId="0" fontId="22" fillId="0" borderId="11" xfId="0" applyFont="1" applyBorder="1" applyAlignment="1">
      <alignment horizontal="center" vertical="center"/>
    </xf>
    <xf numFmtId="57" fontId="22" fillId="0" borderId="18" xfId="0" applyNumberFormat="1" applyFont="1" applyFill="1" applyBorder="1" applyAlignment="1">
      <alignment horizontal="center" vertical="center"/>
    </xf>
    <xf numFmtId="57" fontId="22" fillId="0" borderId="24" xfId="0" applyNumberFormat="1" applyFont="1" applyFill="1" applyBorder="1" applyAlignment="1">
      <alignment horizontal="center" vertical="center"/>
    </xf>
    <xf numFmtId="57" fontId="22" fillId="0" borderId="23" xfId="0" applyNumberFormat="1" applyFont="1" applyFill="1" applyBorder="1" applyAlignment="1">
      <alignment horizontal="center" vertical="center"/>
    </xf>
    <xf numFmtId="0" fontId="26" fillId="0" borderId="0" xfId="0" applyFont="1" applyAlignment="1">
      <alignment horizontal="center" vertical="center" wrapText="1"/>
    </xf>
    <xf numFmtId="0" fontId="22" fillId="0" borderId="12" xfId="0" applyFont="1" applyBorder="1" applyAlignment="1">
      <alignment horizontal="center" vertical="center" wrapText="1"/>
    </xf>
    <xf numFmtId="0" fontId="22" fillId="0" borderId="11" xfId="0" applyFont="1" applyBorder="1" applyAlignment="1">
      <alignment horizontal="center" vertical="center" wrapText="1"/>
    </xf>
  </cellXfs>
  <cellStyles count="45">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桁区切り 2" xfId="44" xr:uid="{00000000-0005-0000-0000-000021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3" xr:uid="{00000000-0005-0000-0000-00002B000000}"/>
    <cellStyle name="良い" xfId="6" builtinId="26" customBuiltin="1"/>
  </cellStyles>
  <dxfs count="1">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50800</xdr:colOff>
          <xdr:row>27</xdr:row>
          <xdr:rowOff>241300</xdr:rowOff>
        </xdr:from>
        <xdr:to>
          <xdr:col>1</xdr:col>
          <xdr:colOff>133350</xdr:colOff>
          <xdr:row>29</xdr:row>
          <xdr:rowOff>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6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29</xdr:row>
          <xdr:rowOff>0</xdr:rowOff>
        </xdr:from>
        <xdr:to>
          <xdr:col>1</xdr:col>
          <xdr:colOff>146050</xdr:colOff>
          <xdr:row>30</xdr:row>
          <xdr:rowOff>12700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6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7.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P52"/>
  <sheetViews>
    <sheetView showGridLines="0" zoomScaleNormal="100" zoomScaleSheetLayoutView="85" workbookViewId="0">
      <selection activeCell="T11" sqref="T11"/>
    </sheetView>
  </sheetViews>
  <sheetFormatPr defaultColWidth="9" defaultRowHeight="18"/>
  <cols>
    <col min="1" max="35" width="2.83203125" style="4" customWidth="1"/>
    <col min="36" max="36" width="11.58203125" style="4" customWidth="1"/>
    <col min="37" max="62" width="2.83203125" style="4" customWidth="1"/>
    <col min="63" max="64" width="9" style="4"/>
    <col min="65" max="16384" width="9" style="7"/>
  </cols>
  <sheetData>
    <row r="1" spans="1:35">
      <c r="A1" s="4" t="s">
        <v>207</v>
      </c>
    </row>
    <row r="2" spans="1:35">
      <c r="AI2" s="5" t="s">
        <v>9</v>
      </c>
    </row>
    <row r="3" spans="1:35">
      <c r="B3" s="4" t="s">
        <v>335</v>
      </c>
    </row>
    <row r="4" spans="1:35">
      <c r="AI4" s="5" t="s">
        <v>48</v>
      </c>
    </row>
    <row r="5" spans="1:35">
      <c r="AI5" s="5"/>
    </row>
    <row r="6" spans="1:35">
      <c r="AI6" s="5" t="s">
        <v>49</v>
      </c>
    </row>
    <row r="7" spans="1:35">
      <c r="AI7" s="5" t="s">
        <v>299</v>
      </c>
    </row>
    <row r="8" spans="1:35">
      <c r="AI8" s="5" t="s">
        <v>50</v>
      </c>
    </row>
    <row r="10" spans="1:35">
      <c r="B10" s="176" t="s">
        <v>337</v>
      </c>
      <c r="C10" s="176"/>
      <c r="D10" s="176"/>
      <c r="E10" s="176"/>
      <c r="F10" s="176"/>
      <c r="G10" s="176"/>
      <c r="H10" s="176"/>
      <c r="I10" s="176"/>
      <c r="J10" s="176"/>
      <c r="K10" s="176"/>
      <c r="L10" s="176"/>
      <c r="M10" s="176"/>
      <c r="N10" s="176"/>
      <c r="O10" s="176"/>
      <c r="P10" s="176"/>
      <c r="Q10" s="176"/>
      <c r="R10" s="176"/>
      <c r="S10" s="176"/>
      <c r="T10" s="176"/>
      <c r="U10" s="176"/>
      <c r="V10" s="176"/>
      <c r="W10" s="176"/>
      <c r="X10" s="176"/>
      <c r="Y10" s="176"/>
      <c r="Z10" s="176"/>
      <c r="AA10" s="176"/>
      <c r="AB10" s="176"/>
      <c r="AC10" s="176"/>
      <c r="AD10" s="176"/>
      <c r="AE10" s="176"/>
      <c r="AF10" s="176"/>
      <c r="AG10" s="176"/>
      <c r="AH10" s="176"/>
      <c r="AI10" s="176"/>
    </row>
    <row r="12" spans="1:35">
      <c r="B12" s="178" t="s">
        <v>338</v>
      </c>
      <c r="C12" s="178"/>
      <c r="D12" s="178"/>
      <c r="E12" s="178"/>
      <c r="F12" s="178"/>
      <c r="G12" s="178"/>
      <c r="H12" s="178"/>
      <c r="I12" s="178"/>
      <c r="J12" s="178"/>
      <c r="K12" s="178"/>
      <c r="L12" s="178"/>
      <c r="M12" s="178"/>
      <c r="N12" s="178"/>
      <c r="O12" s="178"/>
      <c r="P12" s="178"/>
      <c r="Q12" s="178"/>
      <c r="R12" s="178"/>
      <c r="S12" s="178"/>
      <c r="T12" s="178"/>
      <c r="U12" s="178"/>
      <c r="V12" s="178"/>
      <c r="W12" s="178"/>
      <c r="X12" s="178"/>
      <c r="Y12" s="178"/>
      <c r="Z12" s="178"/>
      <c r="AA12" s="178"/>
      <c r="AB12" s="178"/>
      <c r="AC12" s="178"/>
      <c r="AD12" s="178"/>
      <c r="AE12" s="178"/>
      <c r="AF12" s="178"/>
      <c r="AG12" s="178"/>
      <c r="AH12" s="178"/>
      <c r="AI12" s="178"/>
    </row>
    <row r="13" spans="1:35">
      <c r="B13" s="178"/>
      <c r="C13" s="178"/>
      <c r="D13" s="178"/>
      <c r="E13" s="178"/>
      <c r="F13" s="178"/>
      <c r="G13" s="178"/>
      <c r="H13" s="178"/>
      <c r="I13" s="178"/>
      <c r="J13" s="178"/>
      <c r="K13" s="178"/>
      <c r="L13" s="178"/>
      <c r="M13" s="178"/>
      <c r="N13" s="178"/>
      <c r="O13" s="178"/>
      <c r="P13" s="178"/>
      <c r="Q13" s="178"/>
      <c r="R13" s="178"/>
      <c r="S13" s="178"/>
      <c r="T13" s="178"/>
      <c r="U13" s="178"/>
      <c r="V13" s="178"/>
      <c r="W13" s="178"/>
      <c r="X13" s="178"/>
      <c r="Y13" s="178"/>
      <c r="Z13" s="178"/>
      <c r="AA13" s="178"/>
      <c r="AB13" s="178"/>
      <c r="AC13" s="178"/>
      <c r="AD13" s="178"/>
      <c r="AE13" s="178"/>
      <c r="AF13" s="178"/>
      <c r="AG13" s="178"/>
      <c r="AH13" s="178"/>
      <c r="AI13" s="178"/>
    </row>
    <row r="14" spans="1:35" ht="15" customHeight="1"/>
    <row r="15" spans="1:35">
      <c r="B15" s="177" t="s">
        <v>7</v>
      </c>
      <c r="C15" s="177"/>
      <c r="D15" s="177"/>
      <c r="E15" s="177"/>
      <c r="F15" s="177"/>
      <c r="G15" s="177"/>
      <c r="H15" s="177"/>
      <c r="I15" s="177"/>
      <c r="J15" s="177"/>
      <c r="K15" s="177"/>
      <c r="L15" s="177"/>
      <c r="M15" s="177"/>
      <c r="N15" s="177"/>
      <c r="O15" s="177"/>
      <c r="P15" s="177"/>
      <c r="Q15" s="177"/>
      <c r="R15" s="177"/>
      <c r="S15" s="177"/>
      <c r="T15" s="177"/>
      <c r="U15" s="177"/>
      <c r="V15" s="177"/>
      <c r="W15" s="177"/>
      <c r="X15" s="177"/>
      <c r="Y15" s="177"/>
      <c r="Z15" s="177"/>
      <c r="AA15" s="177"/>
      <c r="AB15" s="177"/>
      <c r="AC15" s="177"/>
      <c r="AD15" s="177"/>
      <c r="AE15" s="177"/>
      <c r="AF15" s="177"/>
      <c r="AG15" s="177"/>
      <c r="AH15" s="177"/>
      <c r="AI15" s="177"/>
    </row>
    <row r="16" spans="1:35" ht="15" customHeight="1"/>
    <row r="17" spans="2:68">
      <c r="B17" s="4" t="s">
        <v>256</v>
      </c>
      <c r="O17" s="186">
        <f>SUM(R24:T24)</f>
        <v>0</v>
      </c>
      <c r="P17" s="186"/>
      <c r="Q17" s="186"/>
      <c r="R17" s="186"/>
      <c r="S17" s="186"/>
      <c r="T17" s="186"/>
      <c r="U17" s="4" t="s">
        <v>2</v>
      </c>
      <c r="AI17" s="7"/>
    </row>
    <row r="19" spans="2:68">
      <c r="B19" s="4" t="s">
        <v>51</v>
      </c>
    </row>
    <row r="20" spans="2:68" ht="18.75" customHeight="1">
      <c r="C20" s="179" t="s">
        <v>16</v>
      </c>
      <c r="D20" s="180"/>
      <c r="E20" s="180"/>
      <c r="F20" s="180"/>
      <c r="G20" s="180"/>
      <c r="H20" s="180"/>
      <c r="I20" s="181"/>
      <c r="J20" s="187" t="s">
        <v>339</v>
      </c>
      <c r="K20" s="188"/>
      <c r="L20" s="188"/>
      <c r="M20" s="188"/>
      <c r="N20" s="188"/>
      <c r="O20" s="188"/>
      <c r="P20" s="188"/>
      <c r="Q20" s="188"/>
      <c r="R20" s="185" t="s">
        <v>340</v>
      </c>
      <c r="S20" s="185"/>
      <c r="T20" s="185"/>
      <c r="U20" s="185"/>
      <c r="V20" s="185"/>
      <c r="W20" s="185"/>
      <c r="X20" s="185"/>
      <c r="Y20" s="185"/>
      <c r="Z20" s="185"/>
      <c r="AA20" s="185" t="s">
        <v>67</v>
      </c>
      <c r="AB20" s="185"/>
      <c r="AC20" s="185"/>
      <c r="AD20" s="185"/>
      <c r="AE20" s="185"/>
      <c r="AF20" s="185"/>
      <c r="AG20" s="103"/>
      <c r="AH20" s="103"/>
      <c r="AI20" s="103"/>
      <c r="AJ20" s="6"/>
      <c r="BM20" s="4"/>
      <c r="BN20" s="4"/>
      <c r="BO20" s="4"/>
      <c r="BP20" s="4"/>
    </row>
    <row r="21" spans="2:68">
      <c r="C21" s="182"/>
      <c r="D21" s="183"/>
      <c r="E21" s="183"/>
      <c r="F21" s="183"/>
      <c r="G21" s="183"/>
      <c r="H21" s="183"/>
      <c r="I21" s="184"/>
      <c r="J21" s="150" t="s">
        <v>328</v>
      </c>
      <c r="K21" s="151"/>
      <c r="L21" s="151"/>
      <c r="M21" s="152"/>
      <c r="N21" s="150" t="s">
        <v>329</v>
      </c>
      <c r="O21" s="151"/>
      <c r="P21" s="151"/>
      <c r="Q21" s="152"/>
      <c r="R21" s="179" t="s">
        <v>72</v>
      </c>
      <c r="S21" s="180"/>
      <c r="T21" s="181"/>
      <c r="U21" s="150" t="s">
        <v>5</v>
      </c>
      <c r="V21" s="151"/>
      <c r="W21" s="152"/>
      <c r="X21" s="150" t="s">
        <v>44</v>
      </c>
      <c r="Y21" s="151"/>
      <c r="Z21" s="152"/>
      <c r="AA21" s="109"/>
      <c r="AB21" s="110"/>
      <c r="AC21" s="110"/>
      <c r="AD21" s="110"/>
      <c r="AE21" s="110"/>
      <c r="AF21" s="111"/>
      <c r="BM21" s="4"/>
    </row>
    <row r="22" spans="2:68">
      <c r="C22" s="150" t="s">
        <v>258</v>
      </c>
      <c r="D22" s="151"/>
      <c r="E22" s="151"/>
      <c r="F22" s="151"/>
      <c r="G22" s="151"/>
      <c r="H22" s="151"/>
      <c r="I22" s="152"/>
      <c r="J22" s="153"/>
      <c r="K22" s="154"/>
      <c r="L22" s="154"/>
      <c r="M22" s="155"/>
      <c r="N22" s="153"/>
      <c r="O22" s="154"/>
      <c r="P22" s="154"/>
      <c r="Q22" s="154"/>
      <c r="R22" s="161"/>
      <c r="S22" s="161"/>
      <c r="T22" s="161"/>
      <c r="U22" s="159"/>
      <c r="V22" s="159"/>
      <c r="W22" s="160"/>
      <c r="X22" s="162"/>
      <c r="Y22" s="159"/>
      <c r="Z22" s="160"/>
      <c r="AA22" s="150"/>
      <c r="AB22" s="151"/>
      <c r="AC22" s="151"/>
      <c r="AD22" s="151"/>
      <c r="AE22" s="151"/>
      <c r="AF22" s="152"/>
      <c r="BM22" s="4"/>
    </row>
    <row r="23" spans="2:68">
      <c r="C23" s="150" t="s">
        <v>259</v>
      </c>
      <c r="D23" s="151"/>
      <c r="E23" s="151"/>
      <c r="F23" s="151"/>
      <c r="G23" s="151"/>
      <c r="H23" s="151"/>
      <c r="I23" s="152"/>
      <c r="J23" s="153"/>
      <c r="K23" s="154"/>
      <c r="L23" s="154"/>
      <c r="M23" s="155"/>
      <c r="N23" s="153"/>
      <c r="O23" s="154"/>
      <c r="P23" s="154"/>
      <c r="Q23" s="155"/>
      <c r="R23" s="169"/>
      <c r="S23" s="170"/>
      <c r="T23" s="171"/>
      <c r="U23" s="162"/>
      <c r="V23" s="159"/>
      <c r="W23" s="160"/>
      <c r="X23" s="162"/>
      <c r="Y23" s="159"/>
      <c r="Z23" s="160"/>
      <c r="AA23" s="150"/>
      <c r="AB23" s="151"/>
      <c r="AC23" s="151"/>
      <c r="AD23" s="151"/>
      <c r="AE23" s="151"/>
      <c r="AF23" s="152"/>
      <c r="BM23" s="4"/>
    </row>
    <row r="24" spans="2:68">
      <c r="C24" s="150" t="s">
        <v>1</v>
      </c>
      <c r="D24" s="151"/>
      <c r="E24" s="151"/>
      <c r="F24" s="151"/>
      <c r="G24" s="151"/>
      <c r="H24" s="151"/>
      <c r="I24" s="152"/>
      <c r="J24" s="156">
        <f>SUM(J22:M23)</f>
        <v>0</v>
      </c>
      <c r="K24" s="157"/>
      <c r="L24" s="157"/>
      <c r="M24" s="158"/>
      <c r="N24" s="156">
        <f>SUM(N22:Q23)</f>
        <v>0</v>
      </c>
      <c r="O24" s="157"/>
      <c r="P24" s="157"/>
      <c r="Q24" s="158"/>
      <c r="R24" s="166">
        <f>SUM(R22:T23)</f>
        <v>0</v>
      </c>
      <c r="S24" s="167"/>
      <c r="T24" s="168"/>
      <c r="U24" s="166">
        <f>SUM(U22:W23)</f>
        <v>0</v>
      </c>
      <c r="V24" s="167"/>
      <c r="W24" s="168"/>
      <c r="X24" s="163"/>
      <c r="Y24" s="164"/>
      <c r="Z24" s="165"/>
      <c r="AA24" s="150"/>
      <c r="AB24" s="151"/>
      <c r="AC24" s="151"/>
      <c r="AD24" s="151"/>
      <c r="AE24" s="151"/>
      <c r="AF24" s="152"/>
      <c r="BM24" s="4"/>
    </row>
    <row r="25" spans="2:68" ht="15" customHeight="1"/>
    <row r="26" spans="2:68">
      <c r="B26" s="4" t="s">
        <v>52</v>
      </c>
    </row>
    <row r="27" spans="2:68">
      <c r="C27" s="4" t="s">
        <v>53</v>
      </c>
      <c r="T27" s="4" t="s">
        <v>54</v>
      </c>
    </row>
    <row r="28" spans="2:68">
      <c r="C28" s="150" t="s">
        <v>16</v>
      </c>
      <c r="D28" s="151"/>
      <c r="E28" s="151"/>
      <c r="F28" s="151"/>
      <c r="G28" s="151"/>
      <c r="H28" s="151"/>
      <c r="I28" s="152"/>
      <c r="J28" s="150" t="s">
        <v>341</v>
      </c>
      <c r="K28" s="151"/>
      <c r="L28" s="151"/>
      <c r="M28" s="151"/>
      <c r="N28" s="151"/>
      <c r="O28" s="152"/>
      <c r="P28" s="150" t="s">
        <v>24</v>
      </c>
      <c r="Q28" s="151"/>
      <c r="R28" s="152"/>
      <c r="T28" s="150" t="s">
        <v>16</v>
      </c>
      <c r="U28" s="151"/>
      <c r="V28" s="151"/>
      <c r="W28" s="151"/>
      <c r="X28" s="151"/>
      <c r="Y28" s="152"/>
      <c r="Z28" s="150" t="s">
        <v>341</v>
      </c>
      <c r="AA28" s="151"/>
      <c r="AB28" s="151"/>
      <c r="AC28" s="151"/>
      <c r="AD28" s="151"/>
      <c r="AE28" s="151"/>
      <c r="AF28" s="152"/>
      <c r="AG28" s="150" t="s">
        <v>24</v>
      </c>
      <c r="AH28" s="151"/>
      <c r="AI28" s="152"/>
      <c r="BJ28" s="7"/>
      <c r="BK28" s="7"/>
      <c r="BL28" s="7"/>
    </row>
    <row r="29" spans="2:68">
      <c r="C29" s="150" t="s">
        <v>72</v>
      </c>
      <c r="D29" s="151"/>
      <c r="E29" s="151"/>
      <c r="F29" s="151"/>
      <c r="G29" s="151"/>
      <c r="H29" s="151"/>
      <c r="I29" s="152"/>
      <c r="J29" s="166">
        <f>R23</f>
        <v>0</v>
      </c>
      <c r="K29" s="167"/>
      <c r="L29" s="167"/>
      <c r="M29" s="167"/>
      <c r="N29" s="167"/>
      <c r="O29" s="168"/>
      <c r="P29" s="150"/>
      <c r="Q29" s="151"/>
      <c r="R29" s="152"/>
      <c r="T29" s="173" t="s">
        <v>258</v>
      </c>
      <c r="U29" s="174"/>
      <c r="V29" s="174"/>
      <c r="W29" s="174"/>
      <c r="X29" s="174"/>
      <c r="Y29" s="175"/>
      <c r="Z29" s="166">
        <f>J22</f>
        <v>0</v>
      </c>
      <c r="AA29" s="167"/>
      <c r="AB29" s="167"/>
      <c r="AC29" s="167"/>
      <c r="AD29" s="167"/>
      <c r="AE29" s="167"/>
      <c r="AF29" s="168"/>
      <c r="AG29" s="150"/>
      <c r="AH29" s="151"/>
      <c r="AI29" s="152"/>
      <c r="BJ29" s="7"/>
      <c r="BK29" s="7"/>
      <c r="BL29" s="7"/>
    </row>
    <row r="30" spans="2:68">
      <c r="C30" s="150" t="s">
        <v>5</v>
      </c>
      <c r="D30" s="151"/>
      <c r="E30" s="151"/>
      <c r="F30" s="151"/>
      <c r="G30" s="151"/>
      <c r="H30" s="151"/>
      <c r="I30" s="152"/>
      <c r="J30" s="166">
        <f>U24</f>
        <v>0</v>
      </c>
      <c r="K30" s="167"/>
      <c r="L30" s="167"/>
      <c r="M30" s="167"/>
      <c r="N30" s="167"/>
      <c r="O30" s="168"/>
      <c r="P30" s="150"/>
      <c r="Q30" s="151"/>
      <c r="R30" s="152"/>
      <c r="T30" s="150" t="s">
        <v>259</v>
      </c>
      <c r="U30" s="151"/>
      <c r="V30" s="151"/>
      <c r="W30" s="151"/>
      <c r="X30" s="151"/>
      <c r="Y30" s="152"/>
      <c r="Z30" s="166">
        <f>J23</f>
        <v>0</v>
      </c>
      <c r="AA30" s="167"/>
      <c r="AB30" s="167"/>
      <c r="AC30" s="167"/>
      <c r="AD30" s="167"/>
      <c r="AE30" s="167"/>
      <c r="AF30" s="168"/>
      <c r="AG30" s="150"/>
      <c r="AH30" s="151"/>
      <c r="AI30" s="152"/>
      <c r="BJ30" s="7"/>
      <c r="BK30" s="7"/>
      <c r="BL30" s="7"/>
    </row>
    <row r="31" spans="2:68">
      <c r="C31" s="150" t="s">
        <v>44</v>
      </c>
      <c r="D31" s="151"/>
      <c r="E31" s="151"/>
      <c r="F31" s="151"/>
      <c r="G31" s="151"/>
      <c r="H31" s="151"/>
      <c r="I31" s="152"/>
      <c r="J31" s="163"/>
      <c r="K31" s="164"/>
      <c r="L31" s="164"/>
      <c r="M31" s="164"/>
      <c r="N31" s="164"/>
      <c r="O31" s="165"/>
      <c r="P31" s="150"/>
      <c r="Q31" s="151"/>
      <c r="R31" s="152"/>
      <c r="T31" s="150" t="s">
        <v>1</v>
      </c>
      <c r="U31" s="151"/>
      <c r="V31" s="151"/>
      <c r="W31" s="151"/>
      <c r="X31" s="151"/>
      <c r="Y31" s="152"/>
      <c r="Z31" s="166">
        <f>SUM(Z29:AF30)</f>
        <v>0</v>
      </c>
      <c r="AA31" s="167"/>
      <c r="AB31" s="167"/>
      <c r="AC31" s="167"/>
      <c r="AD31" s="167"/>
      <c r="AE31" s="167"/>
      <c r="AF31" s="168"/>
      <c r="AG31" s="150"/>
      <c r="AH31" s="151"/>
      <c r="AI31" s="152"/>
      <c r="BJ31" s="7"/>
      <c r="BK31" s="7"/>
      <c r="BL31" s="7"/>
    </row>
    <row r="32" spans="2:68">
      <c r="C32" s="150" t="s">
        <v>1</v>
      </c>
      <c r="D32" s="151"/>
      <c r="E32" s="151"/>
      <c r="F32" s="151"/>
      <c r="G32" s="151"/>
      <c r="H32" s="151"/>
      <c r="I32" s="152"/>
      <c r="J32" s="166">
        <f>SUM(J29:O31)</f>
        <v>0</v>
      </c>
      <c r="K32" s="167"/>
      <c r="L32" s="167"/>
      <c r="M32" s="167"/>
      <c r="N32" s="167"/>
      <c r="O32" s="168"/>
      <c r="P32" s="150"/>
      <c r="Q32" s="151"/>
      <c r="R32" s="152"/>
      <c r="BJ32" s="7"/>
      <c r="BK32" s="7"/>
      <c r="BL32" s="7"/>
    </row>
    <row r="33" spans="2:36">
      <c r="C33" s="4" t="s">
        <v>211</v>
      </c>
    </row>
    <row r="34" spans="2:36" ht="15" customHeight="1"/>
    <row r="35" spans="2:36">
      <c r="B35" s="20" t="s">
        <v>68</v>
      </c>
      <c r="C35" s="7"/>
      <c r="D35" s="6"/>
      <c r="E35" s="6"/>
      <c r="F35" s="6"/>
      <c r="I35" s="6"/>
      <c r="J35" s="6"/>
      <c r="P35" s="7"/>
      <c r="T35" s="6"/>
      <c r="U35" s="21"/>
      <c r="V35" s="6"/>
      <c r="W35" s="6"/>
      <c r="X35" s="6"/>
      <c r="Y35" s="6"/>
      <c r="Z35" s="6"/>
      <c r="AA35" s="6"/>
      <c r="AB35" s="6"/>
      <c r="AC35" s="6"/>
      <c r="AD35" s="6"/>
      <c r="AE35" s="6"/>
    </row>
    <row r="36" spans="2:36">
      <c r="B36" s="20"/>
      <c r="G36" s="107" t="s">
        <v>69</v>
      </c>
      <c r="H36" s="6" t="s">
        <v>59</v>
      </c>
      <c r="K36" s="6" t="s">
        <v>60</v>
      </c>
      <c r="L36" s="6"/>
      <c r="M36" s="6" t="s">
        <v>61</v>
      </c>
      <c r="N36" s="6"/>
      <c r="O36" s="6" t="s">
        <v>62</v>
      </c>
      <c r="T36" s="6"/>
      <c r="U36" s="21" t="s">
        <v>70</v>
      </c>
      <c r="V36" s="6" t="s">
        <v>59</v>
      </c>
      <c r="W36" s="6"/>
      <c r="X36" s="6"/>
      <c r="Y36" s="6" t="s">
        <v>60</v>
      </c>
      <c r="Z36" s="6"/>
      <c r="AA36" s="6" t="s">
        <v>61</v>
      </c>
      <c r="AB36" s="6"/>
      <c r="AC36" s="6" t="s">
        <v>62</v>
      </c>
    </row>
    <row r="37" spans="2:36" ht="15" customHeight="1"/>
    <row r="38" spans="2:36">
      <c r="B38" s="4" t="s">
        <v>55</v>
      </c>
      <c r="C38" s="150"/>
      <c r="D38" s="151"/>
      <c r="E38" s="151"/>
      <c r="F38" s="151"/>
      <c r="G38" s="151"/>
      <c r="H38" s="151"/>
      <c r="I38" s="22" t="s">
        <v>3</v>
      </c>
      <c r="J38" s="22"/>
      <c r="K38" s="151"/>
      <c r="L38" s="151"/>
      <c r="M38" s="151"/>
      <c r="N38" s="151"/>
      <c r="O38" s="151"/>
      <c r="P38" s="151"/>
      <c r="Q38" s="22" t="s">
        <v>4</v>
      </c>
      <c r="R38" s="23"/>
      <c r="S38" s="24" t="s">
        <v>56</v>
      </c>
      <c r="T38" s="22"/>
      <c r="U38" s="23"/>
      <c r="V38" s="24" t="s">
        <v>77</v>
      </c>
      <c r="W38" s="22"/>
      <c r="X38" s="22" t="s">
        <v>78</v>
      </c>
      <c r="Y38" s="22"/>
      <c r="Z38" s="22" t="s">
        <v>63</v>
      </c>
      <c r="AA38" s="22"/>
      <c r="AB38" s="22"/>
      <c r="AC38" s="22"/>
      <c r="AD38" s="22"/>
      <c r="AE38" s="22"/>
      <c r="AF38" s="23"/>
    </row>
    <row r="39" spans="2:36">
      <c r="C39" s="150" t="s">
        <v>57</v>
      </c>
      <c r="D39" s="151"/>
      <c r="E39" s="152"/>
      <c r="F39" s="150"/>
      <c r="G39" s="151"/>
      <c r="H39" s="151"/>
      <c r="I39" s="151"/>
      <c r="J39" s="151"/>
      <c r="K39" s="152"/>
      <c r="L39" s="150" t="s">
        <v>58</v>
      </c>
      <c r="M39" s="151"/>
      <c r="N39" s="151"/>
      <c r="O39" s="151"/>
      <c r="P39" s="151"/>
      <c r="Q39" s="152"/>
      <c r="R39" s="104"/>
      <c r="S39" s="105"/>
      <c r="T39" s="105"/>
      <c r="U39" s="105"/>
      <c r="V39" s="105"/>
      <c r="W39" s="105"/>
      <c r="X39" s="105"/>
      <c r="Y39" s="105"/>
      <c r="Z39" s="105"/>
      <c r="AA39" s="105"/>
      <c r="AB39" s="105"/>
      <c r="AC39" s="105"/>
      <c r="AD39" s="105"/>
      <c r="AE39" s="105"/>
      <c r="AF39" s="106"/>
    </row>
    <row r="40" spans="2:36" ht="15" customHeight="1"/>
    <row r="41" spans="2:36">
      <c r="B41" s="4" t="s">
        <v>263</v>
      </c>
      <c r="H41" s="7"/>
    </row>
    <row r="42" spans="2:36">
      <c r="C42" s="4" t="s">
        <v>65</v>
      </c>
      <c r="H42" s="7"/>
    </row>
    <row r="43" spans="2:36">
      <c r="D43" s="7"/>
      <c r="E43" s="6" t="s">
        <v>326</v>
      </c>
      <c r="F43" s="6"/>
      <c r="G43" s="6"/>
      <c r="H43" s="6"/>
      <c r="I43" s="6"/>
      <c r="J43" s="6"/>
      <c r="K43" s="6"/>
      <c r="L43" s="6"/>
      <c r="M43" s="6"/>
      <c r="N43" s="6"/>
      <c r="O43" s="6"/>
      <c r="P43" s="6"/>
      <c r="Q43" s="6"/>
      <c r="R43" s="6"/>
      <c r="T43" s="6"/>
      <c r="U43" s="6"/>
      <c r="V43" s="6"/>
      <c r="W43" s="6"/>
      <c r="X43" s="6"/>
      <c r="Y43" s="6"/>
      <c r="Z43" s="6"/>
      <c r="AA43" s="6"/>
      <c r="AB43" s="6"/>
      <c r="AC43" s="6"/>
      <c r="AD43" s="6"/>
      <c r="AE43" s="6"/>
      <c r="AF43" s="6"/>
      <c r="AG43" s="6"/>
      <c r="AH43" s="6"/>
      <c r="AI43" s="6"/>
    </row>
    <row r="44" spans="2:36">
      <c r="C44" s="4" t="s">
        <v>64</v>
      </c>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row>
    <row r="45" spans="2:36">
      <c r="D45" s="172" t="s">
        <v>73</v>
      </c>
      <c r="E45" s="172"/>
      <c r="F45" s="172"/>
      <c r="G45" s="172"/>
      <c r="H45" s="6" t="s">
        <v>342</v>
      </c>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row>
    <row r="46" spans="2:36">
      <c r="D46" s="172" t="s">
        <v>71</v>
      </c>
      <c r="E46" s="172"/>
      <c r="F46" s="172"/>
      <c r="G46" s="172"/>
      <c r="H46" s="6" t="s">
        <v>208</v>
      </c>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row>
    <row r="47" spans="2:36">
      <c r="D47" s="107"/>
      <c r="E47" s="107"/>
      <c r="F47" s="107"/>
      <c r="G47" s="107"/>
      <c r="H47" s="6" t="s">
        <v>260</v>
      </c>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row>
    <row r="48" spans="2:36">
      <c r="D48" s="107"/>
      <c r="E48" s="107"/>
      <c r="F48" s="107"/>
      <c r="G48" s="107"/>
      <c r="H48" s="6" t="s">
        <v>264</v>
      </c>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row>
    <row r="49" spans="3:36">
      <c r="D49" s="107"/>
      <c r="E49" s="107"/>
      <c r="F49" s="107"/>
      <c r="G49" s="107"/>
      <c r="H49" s="6" t="s">
        <v>334</v>
      </c>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row>
    <row r="50" spans="3:36">
      <c r="C50" s="4" t="s">
        <v>66</v>
      </c>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row>
    <row r="51" spans="3:36">
      <c r="D51" s="172" t="s">
        <v>73</v>
      </c>
      <c r="E51" s="172"/>
      <c r="F51" s="172"/>
      <c r="G51" s="172"/>
      <c r="H51" s="6" t="s">
        <v>343</v>
      </c>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row>
    <row r="52" spans="3:36">
      <c r="H52" s="4" t="s">
        <v>327</v>
      </c>
      <c r="S52" s="6"/>
    </row>
  </sheetData>
  <mergeCells count="69">
    <mergeCell ref="B10:AI10"/>
    <mergeCell ref="B15:AI15"/>
    <mergeCell ref="X21:Z21"/>
    <mergeCell ref="B12:AI13"/>
    <mergeCell ref="C20:I21"/>
    <mergeCell ref="U21:W21"/>
    <mergeCell ref="R21:T21"/>
    <mergeCell ref="AA20:AF20"/>
    <mergeCell ref="O17:T17"/>
    <mergeCell ref="J21:M21"/>
    <mergeCell ref="J20:Q20"/>
    <mergeCell ref="N21:Q21"/>
    <mergeCell ref="R20:Z20"/>
    <mergeCell ref="T29:Y29"/>
    <mergeCell ref="T30:Y30"/>
    <mergeCell ref="T31:Y31"/>
    <mergeCell ref="P30:R30"/>
    <mergeCell ref="D45:G45"/>
    <mergeCell ref="C30:I30"/>
    <mergeCell ref="C31:I31"/>
    <mergeCell ref="C32:I32"/>
    <mergeCell ref="P31:R31"/>
    <mergeCell ref="C29:I29"/>
    <mergeCell ref="J29:O29"/>
    <mergeCell ref="P29:R29"/>
    <mergeCell ref="P32:R32"/>
    <mergeCell ref="J30:O30"/>
    <mergeCell ref="J31:O31"/>
    <mergeCell ref="J32:O32"/>
    <mergeCell ref="D51:G51"/>
    <mergeCell ref="D46:G46"/>
    <mergeCell ref="C38:H38"/>
    <mergeCell ref="K38:P38"/>
    <mergeCell ref="C39:E39"/>
    <mergeCell ref="F39:K39"/>
    <mergeCell ref="L39:Q39"/>
    <mergeCell ref="AG29:AI29"/>
    <mergeCell ref="AG30:AI30"/>
    <mergeCell ref="AG31:AI31"/>
    <mergeCell ref="Z29:AF29"/>
    <mergeCell ref="Z30:AF30"/>
    <mergeCell ref="Z31:AF31"/>
    <mergeCell ref="AA22:AF22"/>
    <mergeCell ref="AA24:AF24"/>
    <mergeCell ref="AA23:AF23"/>
    <mergeCell ref="C22:I22"/>
    <mergeCell ref="U22:W22"/>
    <mergeCell ref="N23:Q23"/>
    <mergeCell ref="N24:Q24"/>
    <mergeCell ref="C23:I23"/>
    <mergeCell ref="R22:T22"/>
    <mergeCell ref="X22:Z22"/>
    <mergeCell ref="X24:Z24"/>
    <mergeCell ref="X23:Z23"/>
    <mergeCell ref="R24:T24"/>
    <mergeCell ref="R23:T23"/>
    <mergeCell ref="U24:W24"/>
    <mergeCell ref="U23:W23"/>
    <mergeCell ref="AG28:AI28"/>
    <mergeCell ref="C28:I28"/>
    <mergeCell ref="J28:O28"/>
    <mergeCell ref="P28:R28"/>
    <mergeCell ref="T28:Y28"/>
    <mergeCell ref="Z28:AF28"/>
    <mergeCell ref="C24:I24"/>
    <mergeCell ref="J22:M22"/>
    <mergeCell ref="J23:M23"/>
    <mergeCell ref="J24:M24"/>
    <mergeCell ref="N22:Q22"/>
  </mergeCells>
  <phoneticPr fontId="19"/>
  <printOptions horizontalCentered="1"/>
  <pageMargins left="0.23622047244094491" right="0.23622047244094491" top="0.74803149606299213" bottom="0.74803149606299213" header="0.31496062992125984" footer="0.31496062992125984"/>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Y36"/>
  <sheetViews>
    <sheetView showGridLines="0" zoomScale="140" zoomScaleNormal="140" zoomScaleSheetLayoutView="115" workbookViewId="0">
      <selection activeCell="AA30" sqref="AA30:AF30"/>
    </sheetView>
  </sheetViews>
  <sheetFormatPr defaultColWidth="9" defaultRowHeight="18"/>
  <cols>
    <col min="1" max="32" width="2.25" style="4" customWidth="1"/>
    <col min="33" max="33" width="5.33203125" style="4" customWidth="1"/>
    <col min="34" max="45" width="2.25" style="4" customWidth="1"/>
    <col min="46" max="66" width="3.58203125" style="4" customWidth="1"/>
    <col min="67" max="93" width="3.58203125" style="7" customWidth="1"/>
    <col min="94" max="16384" width="9" style="7"/>
  </cols>
  <sheetData>
    <row r="1" spans="1:71">
      <c r="A1" s="4" t="s">
        <v>322</v>
      </c>
    </row>
    <row r="3" spans="1:71">
      <c r="A3" s="177" t="s">
        <v>344</v>
      </c>
      <c r="B3" s="177"/>
      <c r="C3" s="177"/>
      <c r="D3" s="177"/>
      <c r="E3" s="177"/>
      <c r="F3" s="177"/>
      <c r="G3" s="177"/>
      <c r="H3" s="177"/>
      <c r="I3" s="177"/>
      <c r="J3" s="177"/>
      <c r="K3" s="177"/>
      <c r="L3" s="177"/>
      <c r="M3" s="177"/>
      <c r="N3" s="177"/>
      <c r="O3" s="177"/>
      <c r="P3" s="177"/>
      <c r="Q3" s="177"/>
      <c r="R3" s="177"/>
      <c r="S3" s="177"/>
      <c r="T3" s="177"/>
      <c r="U3" s="177"/>
      <c r="V3" s="177"/>
      <c r="W3" s="177"/>
      <c r="X3" s="177"/>
      <c r="Y3" s="177"/>
      <c r="Z3" s="177"/>
      <c r="AA3" s="177"/>
      <c r="AB3" s="177"/>
      <c r="AC3" s="177"/>
      <c r="AD3" s="177"/>
      <c r="AE3" s="177"/>
      <c r="AF3" s="177"/>
      <c r="AG3" s="177"/>
      <c r="AH3" s="177"/>
      <c r="AI3" s="177"/>
      <c r="AJ3" s="177"/>
      <c r="AK3" s="177"/>
      <c r="AL3" s="177"/>
      <c r="AM3" s="177"/>
      <c r="AN3" s="177"/>
      <c r="AO3" s="177"/>
      <c r="AP3" s="177"/>
      <c r="AQ3" s="177"/>
    </row>
    <row r="4" spans="1:71" ht="15" customHeight="1">
      <c r="A4" s="8" t="s">
        <v>10</v>
      </c>
      <c r="B4" s="8"/>
      <c r="C4" s="8"/>
      <c r="D4" s="8"/>
      <c r="E4" s="8"/>
      <c r="F4" s="8"/>
      <c r="G4" s="8"/>
      <c r="H4" s="8"/>
      <c r="I4" s="8"/>
      <c r="J4" s="8"/>
      <c r="K4" s="8"/>
      <c r="L4" s="8"/>
      <c r="M4" s="8"/>
      <c r="N4" s="8"/>
      <c r="O4" s="8"/>
      <c r="P4" s="8"/>
      <c r="Q4" s="8"/>
      <c r="R4" s="8"/>
      <c r="S4" s="8"/>
      <c r="T4" s="8"/>
      <c r="U4" s="8"/>
      <c r="V4" s="8"/>
      <c r="W4" s="8"/>
      <c r="X4" s="8"/>
      <c r="Y4" s="8"/>
      <c r="Z4" s="8"/>
      <c r="AA4" s="8"/>
      <c r="AB4" s="8"/>
      <c r="AC4" s="8"/>
      <c r="AD4" s="8"/>
      <c r="AE4" s="8"/>
      <c r="AF4" s="8"/>
      <c r="AG4" s="8"/>
      <c r="AH4" s="8"/>
      <c r="AI4" s="8"/>
      <c r="AJ4" s="8"/>
      <c r="AK4" s="8"/>
      <c r="AL4" s="8"/>
      <c r="AM4" s="8"/>
      <c r="AN4" s="8"/>
      <c r="AO4" s="8"/>
      <c r="AP4" s="8"/>
    </row>
    <row r="5" spans="1:71" ht="15" customHeight="1">
      <c r="A5" s="8"/>
      <c r="B5" s="8" t="s">
        <v>300</v>
      </c>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row>
    <row r="6" spans="1:71" ht="15" customHeight="1">
      <c r="A6" s="9"/>
      <c r="B6" s="199" t="s">
        <v>301</v>
      </c>
      <c r="C6" s="200"/>
      <c r="D6" s="200"/>
      <c r="E6" s="201"/>
      <c r="F6" s="190"/>
      <c r="G6" s="191"/>
      <c r="H6" s="191"/>
      <c r="I6" s="191"/>
      <c r="J6" s="191"/>
      <c r="K6" s="192"/>
      <c r="L6" s="190" t="s">
        <v>11</v>
      </c>
      <c r="M6" s="191"/>
      <c r="N6" s="191"/>
      <c r="O6" s="191"/>
      <c r="P6" s="191"/>
      <c r="Q6" s="191"/>
      <c r="R6" s="192"/>
      <c r="S6" s="190" t="s">
        <v>12</v>
      </c>
      <c r="T6" s="191"/>
      <c r="U6" s="192"/>
      <c r="V6" s="190" t="s">
        <v>13</v>
      </c>
      <c r="W6" s="191"/>
      <c r="X6" s="191"/>
      <c r="Y6" s="191"/>
      <c r="Z6" s="191"/>
      <c r="AA6" s="191"/>
      <c r="AB6" s="192"/>
      <c r="AC6" s="236"/>
      <c r="AD6" s="237"/>
      <c r="AE6" s="237"/>
      <c r="AF6" s="237"/>
      <c r="AG6" s="237"/>
      <c r="AH6" s="190" t="s">
        <v>46</v>
      </c>
      <c r="AI6" s="191"/>
      <c r="AJ6" s="191"/>
      <c r="AK6" s="191"/>
      <c r="AL6" s="191"/>
      <c r="AM6" s="190"/>
      <c r="AN6" s="191"/>
      <c r="AO6" s="191"/>
      <c r="AP6" s="192"/>
    </row>
    <row r="7" spans="1:71" ht="7.5" customHeight="1">
      <c r="A7" s="8"/>
      <c r="B7" s="8"/>
      <c r="C7" s="8"/>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row>
    <row r="8" spans="1:71" ht="15" customHeight="1">
      <c r="A8" s="8"/>
      <c r="B8" s="8" t="s">
        <v>17</v>
      </c>
      <c r="C8" s="8"/>
      <c r="D8" s="8"/>
      <c r="E8" s="8"/>
      <c r="F8" s="8"/>
      <c r="G8" s="8"/>
      <c r="H8" s="8"/>
      <c r="I8" s="8"/>
      <c r="J8" s="8"/>
      <c r="K8" s="8"/>
      <c r="L8" s="8"/>
      <c r="M8" s="8"/>
      <c r="N8" s="8"/>
      <c r="O8" s="8"/>
      <c r="P8" s="8"/>
      <c r="Q8" s="8"/>
      <c r="R8" s="8"/>
      <c r="S8" s="8"/>
      <c r="T8" s="8"/>
      <c r="U8" s="8"/>
      <c r="V8" s="8"/>
      <c r="W8" s="8"/>
      <c r="X8" s="8"/>
      <c r="Y8" s="8"/>
      <c r="Z8" s="8"/>
      <c r="AA8" s="8"/>
      <c r="AB8" s="8"/>
      <c r="AC8" s="8"/>
      <c r="AD8" s="8"/>
      <c r="AE8" s="8"/>
      <c r="AF8" s="8"/>
      <c r="AG8" s="8"/>
      <c r="AH8" s="8"/>
      <c r="AI8" s="8"/>
      <c r="AJ8" s="8"/>
      <c r="AK8" s="8"/>
      <c r="AL8" s="8"/>
      <c r="AM8" s="8"/>
      <c r="AN8" s="8"/>
      <c r="AO8" s="8"/>
      <c r="AP8" s="8"/>
    </row>
    <row r="9" spans="1:71" ht="15" customHeight="1">
      <c r="A9" s="8"/>
      <c r="B9" s="193" t="s">
        <v>241</v>
      </c>
      <c r="C9" s="194"/>
      <c r="D9" s="195"/>
      <c r="E9" s="193" t="s">
        <v>14</v>
      </c>
      <c r="F9" s="194"/>
      <c r="G9" s="194"/>
      <c r="H9" s="194"/>
      <c r="I9" s="194"/>
      <c r="J9" s="194"/>
      <c r="K9" s="194"/>
      <c r="L9" s="194"/>
      <c r="M9" s="194"/>
      <c r="N9" s="194"/>
      <c r="O9" s="195"/>
      <c r="P9" s="208" t="s">
        <v>16</v>
      </c>
      <c r="Q9" s="208"/>
      <c r="R9" s="208"/>
      <c r="S9" s="208"/>
      <c r="T9" s="208"/>
      <c r="U9" s="190" t="s">
        <v>18</v>
      </c>
      <c r="V9" s="191"/>
      <c r="W9" s="191"/>
      <c r="X9" s="191"/>
      <c r="Y9" s="191"/>
      <c r="Z9" s="191"/>
      <c r="AA9" s="191"/>
      <c r="AB9" s="191"/>
      <c r="AC9" s="191"/>
      <c r="AD9" s="191"/>
      <c r="AE9" s="192"/>
      <c r="AF9" s="190" t="s">
        <v>23</v>
      </c>
      <c r="AG9" s="191"/>
      <c r="AH9" s="191"/>
      <c r="AI9" s="191"/>
      <c r="AJ9" s="191"/>
      <c r="AK9" s="191"/>
      <c r="AL9" s="191"/>
      <c r="AM9" s="192"/>
      <c r="AN9" s="7"/>
      <c r="AO9" s="7"/>
      <c r="AP9" s="7"/>
      <c r="AQ9" s="7"/>
      <c r="AR9" s="4" t="s">
        <v>36</v>
      </c>
      <c r="AS9" s="7"/>
      <c r="AT9" s="7"/>
      <c r="AU9" s="7"/>
      <c r="AV9" s="7"/>
      <c r="AW9" s="7"/>
      <c r="AX9" s="7"/>
      <c r="AY9" s="7"/>
      <c r="AZ9" s="7"/>
      <c r="BC9" s="7"/>
      <c r="BD9" s="4" t="s">
        <v>37</v>
      </c>
      <c r="BG9" s="7"/>
      <c r="BO9" s="4"/>
      <c r="BP9" s="4"/>
      <c r="BQ9" s="4"/>
      <c r="BR9" s="4"/>
      <c r="BS9" s="4"/>
    </row>
    <row r="10" spans="1:71" ht="15" customHeight="1">
      <c r="A10" s="8"/>
      <c r="B10" s="196"/>
      <c r="C10" s="197"/>
      <c r="D10" s="198"/>
      <c r="E10" s="196"/>
      <c r="F10" s="197"/>
      <c r="G10" s="197"/>
      <c r="H10" s="197"/>
      <c r="I10" s="197"/>
      <c r="J10" s="197"/>
      <c r="K10" s="197"/>
      <c r="L10" s="197"/>
      <c r="M10" s="197"/>
      <c r="N10" s="197"/>
      <c r="O10" s="198"/>
      <c r="P10" s="208"/>
      <c r="Q10" s="208"/>
      <c r="R10" s="208"/>
      <c r="S10" s="208"/>
      <c r="T10" s="208"/>
      <c r="U10" s="190" t="s">
        <v>20</v>
      </c>
      <c r="V10" s="191"/>
      <c r="W10" s="191"/>
      <c r="X10" s="191"/>
      <c r="Y10" s="191"/>
      <c r="Z10" s="191"/>
      <c r="AA10" s="192"/>
      <c r="AB10" s="196" t="s">
        <v>19</v>
      </c>
      <c r="AC10" s="197"/>
      <c r="AD10" s="197"/>
      <c r="AE10" s="198"/>
      <c r="AF10" s="208" t="s">
        <v>21</v>
      </c>
      <c r="AG10" s="208"/>
      <c r="AH10" s="208"/>
      <c r="AI10" s="208"/>
      <c r="AJ10" s="208" t="s">
        <v>22</v>
      </c>
      <c r="AK10" s="208"/>
      <c r="AL10" s="208"/>
      <c r="AM10" s="208"/>
      <c r="AN10" s="7"/>
      <c r="AO10" s="7"/>
      <c r="AP10" s="7"/>
      <c r="AQ10" s="7"/>
      <c r="AR10" s="4" t="s">
        <v>38</v>
      </c>
      <c r="AU10" s="4" t="s">
        <v>27</v>
      </c>
      <c r="BD10" s="4" t="s">
        <v>47</v>
      </c>
      <c r="BO10" s="4"/>
      <c r="BP10" s="4"/>
      <c r="BQ10" s="4"/>
      <c r="BR10" s="4"/>
      <c r="BS10" s="4"/>
    </row>
    <row r="11" spans="1:71" ht="15" customHeight="1">
      <c r="A11" s="8"/>
      <c r="B11" s="190">
        <v>1</v>
      </c>
      <c r="C11" s="210"/>
      <c r="D11" s="211"/>
      <c r="E11" s="212"/>
      <c r="F11" s="213"/>
      <c r="G11" s="213"/>
      <c r="H11" s="213"/>
      <c r="I11" s="213"/>
      <c r="J11" s="213"/>
      <c r="K11" s="213"/>
      <c r="L11" s="213"/>
      <c r="M11" s="213"/>
      <c r="N11" s="213"/>
      <c r="O11" s="214"/>
      <c r="P11" s="209"/>
      <c r="Q11" s="209"/>
      <c r="R11" s="209"/>
      <c r="S11" s="209"/>
      <c r="T11" s="209"/>
      <c r="U11" s="228"/>
      <c r="V11" s="228"/>
      <c r="W11" s="228"/>
      <c r="X11" s="228"/>
      <c r="Y11" s="228"/>
      <c r="Z11" s="228"/>
      <c r="AA11" s="228"/>
      <c r="AB11" s="239"/>
      <c r="AC11" s="240"/>
      <c r="AD11" s="240"/>
      <c r="AE11" s="241"/>
      <c r="AF11" s="242"/>
      <c r="AG11" s="242"/>
      <c r="AH11" s="242"/>
      <c r="AI11" s="242"/>
      <c r="AJ11" s="238"/>
      <c r="AK11" s="238"/>
      <c r="AL11" s="238"/>
      <c r="AM11" s="238"/>
      <c r="AN11" s="7"/>
      <c r="AO11" s="7"/>
      <c r="AP11" s="7"/>
      <c r="AQ11" s="7"/>
      <c r="AR11" s="4" t="s">
        <v>39</v>
      </c>
      <c r="AU11" s="4" t="s">
        <v>28</v>
      </c>
      <c r="BD11" s="4" t="s">
        <v>42</v>
      </c>
      <c r="BO11" s="4"/>
      <c r="BP11" s="4"/>
      <c r="BQ11" s="4"/>
      <c r="BR11" s="4"/>
      <c r="BS11" s="4"/>
    </row>
    <row r="12" spans="1:71" ht="15" customHeight="1">
      <c r="A12" s="8"/>
      <c r="B12" s="190">
        <v>2</v>
      </c>
      <c r="C12" s="210"/>
      <c r="D12" s="211"/>
      <c r="E12" s="212"/>
      <c r="F12" s="213"/>
      <c r="G12" s="213"/>
      <c r="H12" s="213"/>
      <c r="I12" s="213"/>
      <c r="J12" s="213"/>
      <c r="K12" s="213"/>
      <c r="L12" s="213"/>
      <c r="M12" s="213"/>
      <c r="N12" s="213"/>
      <c r="O12" s="214"/>
      <c r="P12" s="209"/>
      <c r="Q12" s="209"/>
      <c r="R12" s="209"/>
      <c r="S12" s="209"/>
      <c r="T12" s="209"/>
      <c r="U12" s="229"/>
      <c r="V12" s="230"/>
      <c r="W12" s="230"/>
      <c r="X12" s="230"/>
      <c r="Y12" s="230"/>
      <c r="Z12" s="230"/>
      <c r="AA12" s="231"/>
      <c r="AB12" s="239"/>
      <c r="AC12" s="240"/>
      <c r="AD12" s="240"/>
      <c r="AE12" s="241"/>
      <c r="AF12" s="238"/>
      <c r="AG12" s="238"/>
      <c r="AH12" s="238"/>
      <c r="AI12" s="238"/>
      <c r="AJ12" s="238"/>
      <c r="AK12" s="238"/>
      <c r="AL12" s="238"/>
      <c r="AM12" s="238"/>
      <c r="AN12" s="7"/>
      <c r="AO12" s="7"/>
      <c r="AP12" s="7"/>
      <c r="AQ12" s="7"/>
      <c r="AR12" s="4" t="s">
        <v>40</v>
      </c>
      <c r="BD12" s="4" t="s">
        <v>43</v>
      </c>
      <c r="BO12" s="4"/>
      <c r="BP12" s="4"/>
      <c r="BQ12" s="4"/>
      <c r="BR12" s="4"/>
      <c r="BS12" s="4"/>
    </row>
    <row r="13" spans="1:71" ht="15" customHeight="1">
      <c r="A13" s="8"/>
      <c r="B13" s="190">
        <v>3</v>
      </c>
      <c r="C13" s="210"/>
      <c r="D13" s="211"/>
      <c r="E13" s="212"/>
      <c r="F13" s="213"/>
      <c r="G13" s="213"/>
      <c r="H13" s="213"/>
      <c r="I13" s="213"/>
      <c r="J13" s="213"/>
      <c r="K13" s="213"/>
      <c r="L13" s="213"/>
      <c r="M13" s="213"/>
      <c r="N13" s="213"/>
      <c r="O13" s="214"/>
      <c r="P13" s="209"/>
      <c r="Q13" s="209"/>
      <c r="R13" s="209"/>
      <c r="S13" s="209"/>
      <c r="T13" s="209"/>
      <c r="U13" s="229"/>
      <c r="V13" s="230"/>
      <c r="W13" s="230"/>
      <c r="X13" s="230"/>
      <c r="Y13" s="230"/>
      <c r="Z13" s="230"/>
      <c r="AA13" s="231"/>
      <c r="AB13" s="239"/>
      <c r="AC13" s="240"/>
      <c r="AD13" s="240"/>
      <c r="AE13" s="241"/>
      <c r="AF13" s="238"/>
      <c r="AG13" s="238"/>
      <c r="AH13" s="238"/>
      <c r="AI13" s="238"/>
      <c r="AJ13" s="238"/>
      <c r="AK13" s="238"/>
      <c r="AL13" s="238"/>
      <c r="AM13" s="238"/>
      <c r="AN13" s="7"/>
      <c r="AO13" s="7"/>
      <c r="AP13" s="7"/>
      <c r="AQ13" s="7"/>
      <c r="AR13" s="4" t="s">
        <v>41</v>
      </c>
      <c r="BD13" s="4" t="s">
        <v>44</v>
      </c>
      <c r="BO13" s="4"/>
      <c r="BP13" s="4"/>
      <c r="BQ13" s="4"/>
      <c r="BR13" s="4"/>
      <c r="BS13" s="4"/>
    </row>
    <row r="14" spans="1:71" ht="10.5" customHeight="1">
      <c r="A14" s="8"/>
      <c r="B14" s="10" t="s">
        <v>76</v>
      </c>
      <c r="C14" s="10"/>
      <c r="D14" s="10" t="s">
        <v>212</v>
      </c>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BK14" s="7"/>
      <c r="BL14" s="7"/>
      <c r="BM14" s="7"/>
      <c r="BN14" s="7"/>
    </row>
    <row r="15" spans="1:71" ht="10.5" customHeight="1">
      <c r="A15" s="8"/>
      <c r="B15" s="10"/>
      <c r="C15" s="10"/>
      <c r="D15" s="10" t="s">
        <v>324</v>
      </c>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BK15" s="7"/>
      <c r="BL15" s="7"/>
      <c r="BM15" s="7"/>
      <c r="BN15" s="7"/>
    </row>
    <row r="16" spans="1:71" ht="10.5" customHeight="1">
      <c r="A16" s="8"/>
      <c r="B16" s="8"/>
      <c r="C16" s="8"/>
      <c r="D16" s="8"/>
      <c r="E16" s="8"/>
      <c r="F16" s="8"/>
      <c r="G16" s="8"/>
      <c r="H16" s="8"/>
      <c r="I16" s="8"/>
      <c r="J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row>
    <row r="17" spans="1:77" ht="15" customHeight="1">
      <c r="A17" s="8"/>
      <c r="B17" s="8" t="s">
        <v>29</v>
      </c>
      <c r="C17" s="11"/>
      <c r="D17" s="8"/>
      <c r="E17" s="8"/>
      <c r="F17" s="8"/>
      <c r="G17" s="8"/>
      <c r="H17" s="8"/>
      <c r="I17" s="8"/>
      <c r="J17" s="8"/>
      <c r="K17" s="8"/>
      <c r="L17" s="8"/>
      <c r="M17" s="8"/>
      <c r="N17" s="8"/>
      <c r="O17" s="8"/>
      <c r="P17" s="8"/>
      <c r="Q17" s="8"/>
      <c r="R17" s="8"/>
      <c r="S17" s="11"/>
      <c r="T17" s="8"/>
      <c r="U17" s="8"/>
      <c r="V17" s="8"/>
      <c r="W17" s="8"/>
      <c r="X17" s="8"/>
      <c r="Y17" s="8"/>
      <c r="Z17" s="8"/>
      <c r="AA17" s="8"/>
      <c r="AB17" s="8"/>
      <c r="AC17" s="8"/>
      <c r="AD17" s="8"/>
      <c r="AE17" s="8"/>
      <c r="AF17" s="8"/>
      <c r="AG17" s="8"/>
      <c r="AH17" s="8"/>
      <c r="AI17" s="8"/>
      <c r="AJ17" s="8"/>
      <c r="AK17" s="8"/>
      <c r="AL17" s="8"/>
      <c r="AM17" s="8"/>
      <c r="AN17" s="8"/>
      <c r="AO17" s="8"/>
      <c r="AP17" s="8"/>
    </row>
    <row r="18" spans="1:77" ht="15" customHeight="1">
      <c r="B18" s="193" t="s">
        <v>241</v>
      </c>
      <c r="C18" s="194"/>
      <c r="D18" s="195"/>
      <c r="E18" s="208" t="s">
        <v>15</v>
      </c>
      <c r="F18" s="208"/>
      <c r="G18" s="208"/>
      <c r="H18" s="208"/>
      <c r="I18" s="208"/>
      <c r="J18" s="208"/>
      <c r="K18" s="208"/>
      <c r="L18" s="244" t="s">
        <v>215</v>
      </c>
      <c r="M18" s="244"/>
      <c r="N18" s="244"/>
      <c r="O18" s="208" t="s">
        <v>339</v>
      </c>
      <c r="P18" s="208"/>
      <c r="Q18" s="208"/>
      <c r="R18" s="208"/>
      <c r="S18" s="208"/>
      <c r="T18" s="208"/>
      <c r="U18" s="208"/>
      <c r="V18" s="208"/>
      <c r="W18" s="193" t="s">
        <v>336</v>
      </c>
      <c r="X18" s="194"/>
      <c r="Y18" s="194"/>
      <c r="Z18" s="194"/>
      <c r="AA18" s="194"/>
      <c r="AB18" s="194"/>
      <c r="AC18" s="195"/>
      <c r="AD18" s="193" t="s">
        <v>345</v>
      </c>
      <c r="AE18" s="194"/>
      <c r="AF18" s="194"/>
      <c r="AG18" s="195"/>
      <c r="AH18" s="193" t="s">
        <v>265</v>
      </c>
      <c r="AI18" s="194"/>
      <c r="AJ18" s="194"/>
      <c r="AK18" s="195"/>
      <c r="AL18" s="208" t="s">
        <v>24</v>
      </c>
      <c r="AM18" s="208"/>
      <c r="AN18" s="208"/>
      <c r="AO18" s="208"/>
      <c r="AP18" s="208"/>
      <c r="AQ18" s="7"/>
      <c r="AR18" s="7"/>
      <c r="AS18" s="193" t="s">
        <v>332</v>
      </c>
      <c r="AT18" s="194"/>
      <c r="AU18" s="194"/>
      <c r="AV18" s="194"/>
      <c r="AW18" s="195"/>
      <c r="AX18" s="193" t="s">
        <v>331</v>
      </c>
      <c r="AY18" s="232"/>
      <c r="AZ18" s="194"/>
      <c r="BA18" s="194"/>
      <c r="BB18" s="195"/>
      <c r="BO18" s="4"/>
      <c r="BP18" s="4"/>
      <c r="BQ18" s="4"/>
      <c r="BR18" s="4"/>
      <c r="BS18" s="4"/>
    </row>
    <row r="19" spans="1:77" ht="15" customHeight="1">
      <c r="B19" s="196"/>
      <c r="C19" s="197"/>
      <c r="D19" s="198"/>
      <c r="E19" s="208"/>
      <c r="F19" s="208"/>
      <c r="G19" s="208"/>
      <c r="H19" s="208"/>
      <c r="I19" s="208"/>
      <c r="J19" s="208"/>
      <c r="K19" s="208"/>
      <c r="L19" s="244"/>
      <c r="M19" s="244"/>
      <c r="N19" s="244"/>
      <c r="O19" s="196" t="s">
        <v>330</v>
      </c>
      <c r="P19" s="197"/>
      <c r="Q19" s="197"/>
      <c r="R19" s="198"/>
      <c r="S19" s="190" t="s">
        <v>346</v>
      </c>
      <c r="T19" s="191"/>
      <c r="U19" s="191"/>
      <c r="V19" s="192"/>
      <c r="W19" s="196"/>
      <c r="X19" s="197"/>
      <c r="Y19" s="197"/>
      <c r="Z19" s="197"/>
      <c r="AA19" s="197"/>
      <c r="AB19" s="197"/>
      <c r="AC19" s="198"/>
      <c r="AD19" s="196"/>
      <c r="AE19" s="197"/>
      <c r="AF19" s="197"/>
      <c r="AG19" s="198"/>
      <c r="AH19" s="196"/>
      <c r="AI19" s="197"/>
      <c r="AJ19" s="197"/>
      <c r="AK19" s="198"/>
      <c r="AL19" s="208"/>
      <c r="AM19" s="208"/>
      <c r="AN19" s="208"/>
      <c r="AO19" s="208"/>
      <c r="AP19" s="208"/>
      <c r="AS19" s="215" t="s">
        <v>45</v>
      </c>
      <c r="AT19" s="216"/>
      <c r="AU19" s="216"/>
      <c r="AV19" s="216"/>
      <c r="AW19" s="217"/>
      <c r="AX19" s="233" t="s">
        <v>213</v>
      </c>
      <c r="AY19" s="234"/>
      <c r="AZ19" s="234"/>
      <c r="BA19" s="234"/>
      <c r="BB19" s="235"/>
      <c r="BO19" s="4"/>
      <c r="BP19" s="4"/>
      <c r="BQ19" s="4"/>
      <c r="BR19" s="4"/>
      <c r="BS19" s="4"/>
    </row>
    <row r="20" spans="1:77" ht="15" customHeight="1">
      <c r="B20" s="190">
        <v>1</v>
      </c>
      <c r="C20" s="210"/>
      <c r="D20" s="211"/>
      <c r="E20" s="208"/>
      <c r="F20" s="208"/>
      <c r="G20" s="208"/>
      <c r="H20" s="208"/>
      <c r="I20" s="208"/>
      <c r="J20" s="208"/>
      <c r="K20" s="208"/>
      <c r="L20" s="245"/>
      <c r="M20" s="246"/>
      <c r="N20" s="247"/>
      <c r="O20" s="205"/>
      <c r="P20" s="206"/>
      <c r="Q20" s="206"/>
      <c r="R20" s="207"/>
      <c r="S20" s="205"/>
      <c r="T20" s="206"/>
      <c r="U20" s="206"/>
      <c r="V20" s="207"/>
      <c r="W20" s="222">
        <f>IF(AS20&lt;AX20,AS20,AX20)</f>
        <v>0</v>
      </c>
      <c r="X20" s="223"/>
      <c r="Y20" s="223"/>
      <c r="Z20" s="223"/>
      <c r="AA20" s="223"/>
      <c r="AB20" s="223"/>
      <c r="AC20" s="224"/>
      <c r="AD20" s="225"/>
      <c r="AE20" s="226"/>
      <c r="AF20" s="226"/>
      <c r="AG20" s="227"/>
      <c r="AH20" s="252"/>
      <c r="AI20" s="253"/>
      <c r="AJ20" s="253"/>
      <c r="AK20" s="254"/>
      <c r="AL20" s="208"/>
      <c r="AM20" s="208"/>
      <c r="AN20" s="208"/>
      <c r="AO20" s="208"/>
      <c r="AP20" s="208"/>
      <c r="AS20" s="218">
        <f>ROUNDDOWN(S20/2,-3)</f>
        <v>0</v>
      </c>
      <c r="AT20" s="219"/>
      <c r="AU20" s="219"/>
      <c r="AV20" s="219"/>
      <c r="AW20" s="220"/>
      <c r="AX20" s="218">
        <f>ROUNDDOWN(L20,0)*20000</f>
        <v>0</v>
      </c>
      <c r="AY20" s="219"/>
      <c r="AZ20" s="219"/>
      <c r="BA20" s="219"/>
      <c r="BB20" s="220"/>
      <c r="BO20" s="4"/>
      <c r="BP20" s="4"/>
      <c r="BQ20" s="4"/>
      <c r="BR20" s="4"/>
      <c r="BS20" s="4"/>
    </row>
    <row r="21" spans="1:77" ht="15" customHeight="1">
      <c r="B21" s="190">
        <v>2</v>
      </c>
      <c r="C21" s="210"/>
      <c r="D21" s="211"/>
      <c r="E21" s="208"/>
      <c r="F21" s="208"/>
      <c r="G21" s="208"/>
      <c r="H21" s="208"/>
      <c r="I21" s="208"/>
      <c r="J21" s="208"/>
      <c r="K21" s="208"/>
      <c r="L21" s="248"/>
      <c r="M21" s="248"/>
      <c r="N21" s="248"/>
      <c r="O21" s="205"/>
      <c r="P21" s="206"/>
      <c r="Q21" s="206"/>
      <c r="R21" s="207"/>
      <c r="S21" s="205"/>
      <c r="T21" s="206"/>
      <c r="U21" s="206"/>
      <c r="V21" s="207"/>
      <c r="W21" s="222">
        <f>IF(AS21&lt;AX21,AS21,AX21)</f>
        <v>0</v>
      </c>
      <c r="X21" s="223"/>
      <c r="Y21" s="223"/>
      <c r="Z21" s="223"/>
      <c r="AA21" s="223"/>
      <c r="AB21" s="223"/>
      <c r="AC21" s="224"/>
      <c r="AD21" s="225"/>
      <c r="AE21" s="226"/>
      <c r="AF21" s="226"/>
      <c r="AG21" s="227"/>
      <c r="AH21" s="252"/>
      <c r="AI21" s="253"/>
      <c r="AJ21" s="253"/>
      <c r="AK21" s="254"/>
      <c r="AL21" s="208"/>
      <c r="AM21" s="208"/>
      <c r="AN21" s="208"/>
      <c r="AO21" s="208"/>
      <c r="AP21" s="208"/>
      <c r="AS21" s="218">
        <f>ROUNDDOWN(S21/2,-3)</f>
        <v>0</v>
      </c>
      <c r="AT21" s="219"/>
      <c r="AU21" s="219"/>
      <c r="AV21" s="219"/>
      <c r="AW21" s="220"/>
      <c r="AX21" s="218">
        <f>ROUNDDOWN(L21,0)*20000</f>
        <v>0</v>
      </c>
      <c r="AY21" s="219"/>
      <c r="AZ21" s="219"/>
      <c r="BA21" s="219"/>
      <c r="BB21" s="220"/>
      <c r="BO21" s="4"/>
      <c r="BP21" s="4"/>
      <c r="BQ21" s="4"/>
      <c r="BR21" s="4"/>
      <c r="BS21" s="4"/>
    </row>
    <row r="22" spans="1:77" ht="15" customHeight="1">
      <c r="B22" s="190">
        <v>3</v>
      </c>
      <c r="C22" s="210"/>
      <c r="D22" s="211"/>
      <c r="E22" s="208"/>
      <c r="F22" s="208"/>
      <c r="G22" s="208"/>
      <c r="H22" s="208"/>
      <c r="I22" s="208"/>
      <c r="J22" s="208"/>
      <c r="K22" s="208"/>
      <c r="L22" s="248"/>
      <c r="M22" s="248"/>
      <c r="N22" s="248"/>
      <c r="O22" s="205"/>
      <c r="P22" s="206"/>
      <c r="Q22" s="206"/>
      <c r="R22" s="207"/>
      <c r="S22" s="205"/>
      <c r="T22" s="206"/>
      <c r="U22" s="206"/>
      <c r="V22" s="207"/>
      <c r="W22" s="222">
        <f>IF(AS22&lt;AX22,AS22,AX22)</f>
        <v>0</v>
      </c>
      <c r="X22" s="223"/>
      <c r="Y22" s="223"/>
      <c r="Z22" s="223"/>
      <c r="AA22" s="223"/>
      <c r="AB22" s="223"/>
      <c r="AC22" s="224"/>
      <c r="AD22" s="225"/>
      <c r="AE22" s="226"/>
      <c r="AF22" s="226"/>
      <c r="AG22" s="227"/>
      <c r="AH22" s="252"/>
      <c r="AI22" s="253"/>
      <c r="AJ22" s="253"/>
      <c r="AK22" s="254"/>
      <c r="AL22" s="208"/>
      <c r="AM22" s="208"/>
      <c r="AN22" s="208"/>
      <c r="AO22" s="208"/>
      <c r="AP22" s="208"/>
      <c r="AS22" s="218">
        <f>ROUNDDOWN(S22/2,-3)</f>
        <v>0</v>
      </c>
      <c r="AT22" s="219"/>
      <c r="AU22" s="219"/>
      <c r="AV22" s="219"/>
      <c r="AW22" s="220"/>
      <c r="AX22" s="218">
        <f>ROUNDDOWN(L22,0)*20000</f>
        <v>0</v>
      </c>
      <c r="AY22" s="219"/>
      <c r="AZ22" s="219"/>
      <c r="BA22" s="219"/>
      <c r="BB22" s="220"/>
      <c r="BO22" s="4"/>
      <c r="BP22" s="4"/>
      <c r="BQ22" s="4"/>
      <c r="BR22" s="4"/>
      <c r="BS22" s="4"/>
    </row>
    <row r="23" spans="1:77" ht="15" customHeight="1">
      <c r="B23" s="190" t="s">
        <v>25</v>
      </c>
      <c r="C23" s="191"/>
      <c r="D23" s="192"/>
      <c r="E23" s="243"/>
      <c r="F23" s="243"/>
      <c r="G23" s="243"/>
      <c r="H23" s="243"/>
      <c r="I23" s="243"/>
      <c r="J23" s="243"/>
      <c r="K23" s="243"/>
      <c r="L23" s="249">
        <f>SUM(ROUNDDOWN(L20,0),ROUNDDOWN(L21,0),ROUNDDOWN(L22,0))</f>
        <v>0</v>
      </c>
      <c r="M23" s="250"/>
      <c r="N23" s="251"/>
      <c r="O23" s="202">
        <f>SUM(O20:R22)</f>
        <v>0</v>
      </c>
      <c r="P23" s="203"/>
      <c r="Q23" s="203"/>
      <c r="R23" s="204"/>
      <c r="S23" s="222">
        <f>SUM(S20:V22)</f>
        <v>0</v>
      </c>
      <c r="T23" s="223"/>
      <c r="U23" s="223"/>
      <c r="V23" s="224"/>
      <c r="W23" s="202">
        <f>SUM(W20:AC22)</f>
        <v>0</v>
      </c>
      <c r="X23" s="203"/>
      <c r="Y23" s="203"/>
      <c r="Z23" s="203"/>
      <c r="AA23" s="203"/>
      <c r="AB23" s="203"/>
      <c r="AC23" s="204"/>
      <c r="AD23" s="202">
        <f>SUM(AD20:AG22)</f>
        <v>0</v>
      </c>
      <c r="AE23" s="203"/>
      <c r="AF23" s="203"/>
      <c r="AG23" s="204"/>
      <c r="AH23" s="202">
        <f>SUM(AH20:AK22)</f>
        <v>0</v>
      </c>
      <c r="AI23" s="203"/>
      <c r="AJ23" s="203"/>
      <c r="AK23" s="204"/>
      <c r="AL23" s="208"/>
      <c r="AM23" s="208"/>
      <c r="AN23" s="208"/>
      <c r="AO23" s="208"/>
      <c r="AP23" s="208"/>
      <c r="AQ23" s="6"/>
      <c r="AR23" s="6"/>
      <c r="AS23" s="221"/>
      <c r="AT23" s="221"/>
      <c r="AU23" s="221"/>
      <c r="AV23" s="221"/>
      <c r="AW23" s="221"/>
      <c r="AX23" s="221"/>
      <c r="AY23" s="221"/>
      <c r="AZ23" s="221"/>
      <c r="BA23" s="221"/>
      <c r="BB23" s="221"/>
      <c r="BC23" s="6"/>
      <c r="BO23" s="4"/>
      <c r="BP23" s="4"/>
      <c r="BQ23" s="4"/>
      <c r="BR23" s="4"/>
      <c r="BS23" s="4"/>
    </row>
    <row r="24" spans="1:77" s="126" customFormat="1" ht="10.5" customHeight="1">
      <c r="A24" s="8"/>
      <c r="B24" s="12" t="s">
        <v>26</v>
      </c>
      <c r="C24" s="10"/>
      <c r="D24" s="10"/>
      <c r="E24" s="189" t="s">
        <v>214</v>
      </c>
      <c r="F24" s="189"/>
      <c r="G24" s="189"/>
      <c r="H24" s="189"/>
      <c r="I24" s="189"/>
      <c r="J24" s="189"/>
      <c r="K24" s="189"/>
      <c r="L24" s="189"/>
      <c r="M24" s="189"/>
      <c r="N24" s="189"/>
      <c r="O24" s="189"/>
      <c r="P24" s="189"/>
      <c r="Q24" s="189"/>
      <c r="R24" s="189"/>
      <c r="S24" s="189"/>
      <c r="T24" s="189"/>
      <c r="U24" s="189"/>
      <c r="V24" s="189"/>
      <c r="W24" s="189"/>
      <c r="X24" s="189"/>
      <c r="Y24" s="189"/>
      <c r="Z24" s="189"/>
      <c r="AA24" s="189"/>
      <c r="AB24" s="189"/>
      <c r="AC24" s="189"/>
      <c r="AD24" s="189"/>
      <c r="AE24" s="189"/>
      <c r="AF24" s="189"/>
      <c r="AG24" s="189"/>
      <c r="AH24" s="189"/>
      <c r="AI24" s="189"/>
      <c r="AJ24" s="189"/>
      <c r="AK24" s="189"/>
      <c r="AL24" s="189"/>
      <c r="AM24" s="189"/>
      <c r="AN24" s="189"/>
      <c r="AO24" s="189"/>
      <c r="AP24" s="189"/>
      <c r="AQ24" s="189"/>
      <c r="AR24" s="13"/>
      <c r="AS24" s="8"/>
      <c r="AT24" s="8"/>
      <c r="AU24" s="8"/>
      <c r="AV24" s="8"/>
      <c r="AW24" s="8"/>
      <c r="AX24" s="8"/>
      <c r="AY24" s="62"/>
      <c r="AZ24" s="8"/>
      <c r="BA24" s="8"/>
      <c r="BB24" s="8"/>
      <c r="BC24" s="8"/>
      <c r="BD24" s="8"/>
      <c r="BE24" s="8"/>
      <c r="BF24" s="8"/>
      <c r="BG24" s="8"/>
      <c r="BH24" s="8"/>
      <c r="BI24" s="8"/>
      <c r="BJ24" s="8"/>
      <c r="BK24" s="8"/>
      <c r="BL24" s="8"/>
      <c r="BM24" s="8"/>
      <c r="BN24" s="8"/>
    </row>
    <row r="25" spans="1:77" s="126" customFormat="1" ht="10.5" customHeight="1">
      <c r="A25" s="8"/>
      <c r="B25" s="10"/>
      <c r="C25" s="10"/>
      <c r="D25" s="10"/>
      <c r="E25" s="10" t="s">
        <v>347</v>
      </c>
      <c r="F25" s="10"/>
      <c r="G25" s="10"/>
      <c r="H25" s="10"/>
      <c r="I25" s="10"/>
      <c r="J25" s="10"/>
      <c r="K25" s="10"/>
      <c r="L25" s="10"/>
      <c r="M25" s="10"/>
      <c r="N25" s="10"/>
      <c r="O25" s="10"/>
      <c r="P25" s="10"/>
      <c r="Q25" s="10"/>
      <c r="R25" s="10"/>
      <c r="S25" s="10"/>
      <c r="T25" s="10"/>
      <c r="U25" s="10"/>
      <c r="V25" s="10"/>
      <c r="W25" s="10"/>
      <c r="X25" s="10"/>
      <c r="Y25" s="10"/>
      <c r="Z25" s="10"/>
      <c r="AA25" s="10"/>
      <c r="AB25" s="10"/>
      <c r="AC25" s="10"/>
      <c r="AD25" s="10"/>
      <c r="AE25" s="10"/>
      <c r="AF25" s="10"/>
      <c r="AG25" s="10"/>
      <c r="AH25" s="10"/>
      <c r="AI25" s="10"/>
      <c r="AJ25" s="10"/>
      <c r="AK25" s="10"/>
      <c r="AL25" s="10"/>
      <c r="AM25" s="10"/>
      <c r="AN25" s="10"/>
      <c r="AO25" s="10"/>
      <c r="AP25" s="10"/>
      <c r="AQ25" s="10"/>
      <c r="AR25" s="8"/>
      <c r="AS25" s="8"/>
      <c r="AT25" s="8"/>
      <c r="AU25" s="8"/>
      <c r="AV25" s="8"/>
      <c r="AW25" s="8"/>
      <c r="AX25" s="8"/>
      <c r="AY25" s="8"/>
      <c r="AZ25" s="8"/>
      <c r="BA25" s="8"/>
      <c r="BB25" s="8"/>
      <c r="BC25" s="8"/>
      <c r="BD25" s="8"/>
      <c r="BE25" s="8"/>
      <c r="BF25" s="8"/>
      <c r="BG25" s="8"/>
      <c r="BH25" s="8"/>
      <c r="BI25" s="8"/>
      <c r="BJ25" s="8"/>
      <c r="BK25" s="8"/>
      <c r="BL25" s="8"/>
      <c r="BM25" s="8"/>
      <c r="BN25" s="8"/>
    </row>
    <row r="26" spans="1:77" s="126" customFormat="1" ht="10.5" customHeight="1">
      <c r="A26" s="8"/>
      <c r="B26" s="10"/>
      <c r="C26" s="10"/>
      <c r="D26" s="10"/>
      <c r="E26" s="10" t="s">
        <v>33</v>
      </c>
      <c r="F26" s="10"/>
      <c r="G26" s="10"/>
      <c r="H26" s="10"/>
      <c r="I26" s="10"/>
      <c r="J26" s="10"/>
      <c r="K26" s="10"/>
      <c r="L26" s="10"/>
      <c r="M26" s="10"/>
      <c r="N26" s="10"/>
      <c r="O26" s="10"/>
      <c r="P26" s="10"/>
      <c r="Q26" s="10"/>
      <c r="R26" s="10"/>
      <c r="S26" s="10"/>
      <c r="T26" s="10"/>
      <c r="U26" s="10"/>
      <c r="V26" s="10"/>
      <c r="W26" s="10"/>
      <c r="X26" s="10"/>
      <c r="Y26" s="10"/>
      <c r="Z26" s="10"/>
      <c r="AA26" s="10"/>
      <c r="AB26" s="10"/>
      <c r="AC26" s="10"/>
      <c r="AD26" s="10"/>
      <c r="AE26" s="10"/>
      <c r="AF26" s="10"/>
      <c r="AG26" s="10"/>
      <c r="AH26" s="10"/>
      <c r="AI26" s="10"/>
      <c r="AJ26" s="10"/>
      <c r="AK26" s="10"/>
      <c r="AL26" s="10"/>
      <c r="AM26" s="10"/>
      <c r="AN26" s="10"/>
      <c r="AO26" s="10"/>
      <c r="AP26" s="10"/>
      <c r="AQ26" s="10"/>
      <c r="AR26" s="8"/>
      <c r="AS26" s="8"/>
      <c r="AT26" s="8"/>
      <c r="AU26" s="8"/>
      <c r="AV26" s="8"/>
      <c r="AW26" s="8"/>
      <c r="AX26" s="8"/>
      <c r="AY26" s="8"/>
      <c r="AZ26" s="8"/>
      <c r="BA26" s="8"/>
      <c r="BB26" s="8"/>
      <c r="BC26" s="8"/>
      <c r="BD26" s="8"/>
      <c r="BE26" s="8"/>
      <c r="BF26" s="8"/>
      <c r="BG26" s="8"/>
      <c r="BH26" s="8"/>
      <c r="BI26" s="8"/>
      <c r="BJ26" s="8"/>
      <c r="BK26" s="8"/>
      <c r="BL26" s="8"/>
      <c r="BM26" s="8"/>
      <c r="BN26" s="8"/>
    </row>
    <row r="27" spans="1:77" s="126" customFormat="1" ht="10.5" customHeight="1">
      <c r="A27" s="8"/>
      <c r="B27" s="10"/>
      <c r="C27" s="10"/>
      <c r="D27" s="10"/>
      <c r="E27" s="10"/>
      <c r="F27" s="10"/>
      <c r="G27" s="10"/>
      <c r="H27" s="10"/>
      <c r="I27" s="10"/>
      <c r="J27" s="10"/>
      <c r="K27" s="10"/>
      <c r="L27" s="10"/>
      <c r="M27" s="10"/>
      <c r="N27" s="10"/>
      <c r="O27" s="10"/>
      <c r="P27" s="10"/>
      <c r="Q27" s="10"/>
      <c r="R27" s="10"/>
      <c r="S27" s="10"/>
      <c r="T27" s="10"/>
      <c r="U27" s="10"/>
      <c r="V27" s="10"/>
      <c r="W27" s="10"/>
      <c r="X27" s="10"/>
      <c r="Y27" s="10"/>
      <c r="Z27" s="10"/>
      <c r="AA27" s="10"/>
      <c r="AB27" s="10"/>
      <c r="AC27" s="10"/>
      <c r="AD27" s="10"/>
      <c r="AE27" s="10"/>
      <c r="AF27" s="10"/>
      <c r="AG27" s="10"/>
      <c r="AH27" s="10"/>
      <c r="AI27" s="10"/>
      <c r="AJ27" s="10"/>
      <c r="AK27" s="10"/>
      <c r="AL27" s="10"/>
      <c r="AM27" s="10"/>
      <c r="AN27" s="10"/>
      <c r="AO27" s="10"/>
      <c r="AP27" s="10"/>
      <c r="AQ27" s="10"/>
      <c r="AR27" s="8"/>
      <c r="AS27" s="8"/>
      <c r="AT27" s="8"/>
      <c r="AU27" s="8"/>
      <c r="AV27" s="8"/>
      <c r="AW27" s="8"/>
      <c r="AX27" s="8"/>
      <c r="AY27" s="8"/>
      <c r="AZ27" s="8"/>
      <c r="BA27" s="8"/>
      <c r="BB27" s="8"/>
      <c r="BC27" s="8"/>
      <c r="BD27" s="8"/>
      <c r="BE27" s="8"/>
      <c r="BF27" s="8"/>
      <c r="BG27" s="8"/>
      <c r="BH27" s="8"/>
      <c r="BI27" s="8"/>
      <c r="BJ27" s="8"/>
      <c r="BK27" s="8"/>
      <c r="BL27" s="8"/>
      <c r="BM27" s="8"/>
      <c r="BN27" s="8"/>
    </row>
    <row r="28" spans="1:77">
      <c r="B28" s="8" t="s">
        <v>295</v>
      </c>
      <c r="C28" s="8"/>
      <c r="D28" s="8"/>
      <c r="E28" s="8"/>
      <c r="F28" s="8"/>
      <c r="G28" s="8"/>
      <c r="H28" s="8"/>
      <c r="I28" s="8"/>
      <c r="M28" s="8"/>
      <c r="N28" s="8"/>
      <c r="O28" s="8"/>
      <c r="P28" s="8"/>
      <c r="Q28" s="8"/>
      <c r="R28" s="8"/>
      <c r="S28" s="8"/>
      <c r="T28" s="8"/>
      <c r="U28" s="8"/>
      <c r="V28" s="8"/>
      <c r="W28" s="8"/>
      <c r="X28" s="8"/>
      <c r="Y28" s="8"/>
      <c r="Z28" s="8"/>
      <c r="AA28" s="8"/>
      <c r="AB28" s="8"/>
      <c r="AC28" s="8"/>
      <c r="AF28" s="4" t="s">
        <v>296</v>
      </c>
    </row>
    <row r="29" spans="1:77" ht="15" customHeight="1">
      <c r="B29" s="193" t="s">
        <v>15</v>
      </c>
      <c r="C29" s="194"/>
      <c r="D29" s="194"/>
      <c r="E29" s="194"/>
      <c r="F29" s="195"/>
      <c r="G29" s="190" t="s">
        <v>363</v>
      </c>
      <c r="H29" s="191"/>
      <c r="I29" s="191"/>
      <c r="J29" s="191"/>
      <c r="K29" s="191"/>
      <c r="L29" s="192"/>
      <c r="M29" s="190" t="s">
        <v>364</v>
      </c>
      <c r="N29" s="191"/>
      <c r="O29" s="191"/>
      <c r="P29" s="191"/>
      <c r="Q29" s="191"/>
      <c r="R29" s="191"/>
      <c r="S29" s="191"/>
      <c r="T29" s="191"/>
      <c r="U29" s="191"/>
      <c r="V29" s="191"/>
      <c r="W29" s="191"/>
      <c r="X29" s="191"/>
      <c r="Y29" s="191"/>
      <c r="Z29" s="192"/>
      <c r="AA29" s="190" t="s">
        <v>365</v>
      </c>
      <c r="AB29" s="191"/>
      <c r="AC29" s="191"/>
      <c r="AD29" s="191"/>
      <c r="AE29" s="191"/>
      <c r="AF29" s="192"/>
      <c r="AG29" s="7"/>
      <c r="AH29" s="7"/>
      <c r="AI29" s="7"/>
      <c r="AJ29" s="7"/>
      <c r="AK29" s="7"/>
      <c r="AL29" s="7"/>
      <c r="AM29" s="7"/>
      <c r="AN29" s="7"/>
      <c r="AO29" s="7"/>
      <c r="AP29" s="7"/>
      <c r="AS29" s="7"/>
      <c r="AT29" s="7"/>
      <c r="AU29" s="7"/>
      <c r="AV29" s="7"/>
      <c r="AW29" s="7"/>
      <c r="AX29" s="7"/>
      <c r="BO29" s="4"/>
      <c r="BP29" s="4"/>
      <c r="BQ29" s="4"/>
      <c r="BR29" s="4"/>
      <c r="BS29" s="4"/>
      <c r="BT29" s="4"/>
      <c r="BU29" s="4"/>
      <c r="BV29" s="4"/>
      <c r="BW29" s="4"/>
      <c r="BX29" s="4"/>
      <c r="BY29" s="4"/>
    </row>
    <row r="30" spans="1:77" ht="15" customHeight="1">
      <c r="B30" s="196"/>
      <c r="C30" s="197"/>
      <c r="D30" s="197"/>
      <c r="E30" s="197"/>
      <c r="F30" s="198"/>
      <c r="G30" s="190" t="s">
        <v>8</v>
      </c>
      <c r="H30" s="191"/>
      <c r="I30" s="191"/>
      <c r="J30" s="191"/>
      <c r="K30" s="191"/>
      <c r="L30" s="192"/>
      <c r="M30" s="190" t="s">
        <v>267</v>
      </c>
      <c r="N30" s="191"/>
      <c r="O30" s="191"/>
      <c r="P30" s="191"/>
      <c r="Q30" s="191"/>
      <c r="R30" s="192"/>
      <c r="S30" s="190" t="s">
        <v>266</v>
      </c>
      <c r="T30" s="191"/>
      <c r="U30" s="191"/>
      <c r="V30" s="191"/>
      <c r="W30" s="191"/>
      <c r="X30" s="191"/>
      <c r="Y30" s="191"/>
      <c r="Z30" s="192"/>
      <c r="AA30" s="190" t="s">
        <v>8</v>
      </c>
      <c r="AB30" s="191"/>
      <c r="AC30" s="191"/>
      <c r="AD30" s="191"/>
      <c r="AE30" s="191"/>
      <c r="AF30" s="192"/>
      <c r="AG30" s="7"/>
      <c r="AH30" s="7"/>
      <c r="AI30" s="7"/>
      <c r="AJ30" s="7"/>
      <c r="AK30" s="7"/>
      <c r="AL30" s="7"/>
      <c r="AM30" s="7"/>
      <c r="AN30" s="7"/>
      <c r="AO30" s="7"/>
      <c r="AP30" s="7"/>
      <c r="AQ30" s="6"/>
      <c r="BO30" s="4"/>
      <c r="BP30" s="4"/>
      <c r="BQ30" s="4"/>
      <c r="BR30" s="4"/>
      <c r="BS30" s="4"/>
      <c r="BT30" s="4"/>
      <c r="BU30" s="4"/>
      <c r="BV30" s="4"/>
      <c r="BW30" s="4"/>
      <c r="BX30" s="4"/>
      <c r="BY30" s="4"/>
    </row>
    <row r="31" spans="1:77" ht="15" customHeight="1">
      <c r="B31" s="190"/>
      <c r="C31" s="191"/>
      <c r="D31" s="191"/>
      <c r="E31" s="191"/>
      <c r="F31" s="192"/>
      <c r="G31" s="190"/>
      <c r="H31" s="191"/>
      <c r="I31" s="191"/>
      <c r="J31" s="191"/>
      <c r="K31" s="191"/>
      <c r="L31" s="192"/>
      <c r="M31" s="190"/>
      <c r="N31" s="191"/>
      <c r="O31" s="191"/>
      <c r="P31" s="191"/>
      <c r="Q31" s="191"/>
      <c r="R31" s="192"/>
      <c r="S31" s="190"/>
      <c r="T31" s="191"/>
      <c r="U31" s="191"/>
      <c r="V31" s="191"/>
      <c r="W31" s="191"/>
      <c r="X31" s="191"/>
      <c r="Y31" s="191"/>
      <c r="Z31" s="192"/>
      <c r="AA31" s="190"/>
      <c r="AB31" s="191"/>
      <c r="AC31" s="191"/>
      <c r="AD31" s="191"/>
      <c r="AE31" s="191"/>
      <c r="AF31" s="192"/>
      <c r="AG31" s="7"/>
      <c r="AH31" s="7"/>
      <c r="AI31" s="7"/>
      <c r="AJ31" s="7"/>
      <c r="AK31" s="7"/>
      <c r="AL31" s="7"/>
      <c r="AM31" s="7"/>
      <c r="AN31" s="7"/>
      <c r="AO31" s="7"/>
      <c r="AP31" s="7"/>
      <c r="BO31" s="4"/>
      <c r="BP31" s="4"/>
      <c r="BQ31" s="4"/>
      <c r="BR31" s="4"/>
      <c r="BS31" s="4"/>
      <c r="BT31" s="4"/>
      <c r="BU31" s="4"/>
      <c r="BV31" s="4"/>
      <c r="BW31" s="4"/>
      <c r="BX31" s="4"/>
      <c r="BY31" s="4"/>
    </row>
    <row r="32" spans="1:77" ht="15" customHeight="1">
      <c r="B32" s="190"/>
      <c r="C32" s="191"/>
      <c r="D32" s="191"/>
      <c r="E32" s="191"/>
      <c r="F32" s="192"/>
      <c r="G32" s="190"/>
      <c r="H32" s="191"/>
      <c r="I32" s="191"/>
      <c r="J32" s="191"/>
      <c r="K32" s="191"/>
      <c r="L32" s="192"/>
      <c r="M32" s="190"/>
      <c r="N32" s="191"/>
      <c r="O32" s="191"/>
      <c r="P32" s="191"/>
      <c r="Q32" s="191"/>
      <c r="R32" s="192"/>
      <c r="S32" s="190"/>
      <c r="T32" s="191"/>
      <c r="U32" s="191"/>
      <c r="V32" s="191"/>
      <c r="W32" s="191"/>
      <c r="X32" s="191"/>
      <c r="Y32" s="191"/>
      <c r="Z32" s="192"/>
      <c r="AA32" s="190"/>
      <c r="AB32" s="191"/>
      <c r="AC32" s="191"/>
      <c r="AD32" s="191"/>
      <c r="AE32" s="191"/>
      <c r="AF32" s="192"/>
      <c r="AG32" s="7"/>
      <c r="AH32" s="7"/>
      <c r="AI32" s="7"/>
      <c r="AJ32" s="7"/>
      <c r="AK32" s="7"/>
      <c r="AL32" s="7"/>
      <c r="AM32" s="7"/>
      <c r="AN32" s="7"/>
      <c r="AO32" s="7"/>
      <c r="AP32" s="7"/>
      <c r="BO32" s="4"/>
      <c r="BP32" s="4"/>
      <c r="BQ32" s="4"/>
      <c r="BR32" s="4"/>
      <c r="BS32" s="4"/>
      <c r="BT32" s="4"/>
      <c r="BU32" s="4"/>
      <c r="BV32" s="4"/>
      <c r="BW32" s="4"/>
      <c r="BX32" s="4"/>
      <c r="BY32" s="4"/>
    </row>
    <row r="33" spans="1:72" ht="15" customHeight="1">
      <c r="B33" s="190"/>
      <c r="C33" s="191"/>
      <c r="D33" s="191"/>
      <c r="E33" s="191"/>
      <c r="F33" s="192"/>
      <c r="G33" s="190"/>
      <c r="H33" s="191"/>
      <c r="I33" s="191"/>
      <c r="J33" s="191"/>
      <c r="K33" s="191"/>
      <c r="L33" s="192"/>
      <c r="M33" s="190"/>
      <c r="N33" s="191"/>
      <c r="O33" s="191"/>
      <c r="P33" s="191"/>
      <c r="Q33" s="191"/>
      <c r="R33" s="192"/>
      <c r="S33" s="190"/>
      <c r="T33" s="191"/>
      <c r="U33" s="191"/>
      <c r="V33" s="191"/>
      <c r="W33" s="191"/>
      <c r="X33" s="191"/>
      <c r="Y33" s="191"/>
      <c r="Z33" s="192"/>
      <c r="AA33" s="190"/>
      <c r="AB33" s="191"/>
      <c r="AC33" s="191"/>
      <c r="AD33" s="191"/>
      <c r="AE33" s="191"/>
      <c r="AF33" s="192"/>
      <c r="AG33" s="7"/>
      <c r="AH33" s="7"/>
      <c r="AI33" s="7"/>
      <c r="AJ33" s="7"/>
      <c r="AK33" s="7"/>
      <c r="AL33" s="7"/>
      <c r="AM33" s="7"/>
      <c r="AN33" s="7"/>
      <c r="AO33" s="7"/>
      <c r="AP33" s="7"/>
      <c r="BO33" s="4"/>
      <c r="BP33" s="4"/>
      <c r="BQ33" s="4"/>
      <c r="BR33" s="4"/>
      <c r="BS33" s="4"/>
      <c r="BT33" s="4"/>
    </row>
    <row r="34" spans="1:72" ht="15" customHeight="1">
      <c r="B34" s="190" t="s">
        <v>25</v>
      </c>
      <c r="C34" s="191"/>
      <c r="D34" s="191"/>
      <c r="E34" s="191"/>
      <c r="F34" s="192"/>
      <c r="G34" s="255">
        <f>SUM(G31:L33)</f>
        <v>0</v>
      </c>
      <c r="H34" s="256"/>
      <c r="I34" s="256"/>
      <c r="J34" s="256"/>
      <c r="K34" s="256"/>
      <c r="L34" s="257"/>
      <c r="M34" s="255">
        <f>SUM(M31:R33)</f>
        <v>0</v>
      </c>
      <c r="N34" s="256"/>
      <c r="O34" s="256"/>
      <c r="P34" s="256"/>
      <c r="Q34" s="256"/>
      <c r="R34" s="257"/>
      <c r="S34" s="258">
        <f>SUM(S31:Z33)</f>
        <v>0</v>
      </c>
      <c r="T34" s="259"/>
      <c r="U34" s="259"/>
      <c r="V34" s="259"/>
      <c r="W34" s="259"/>
      <c r="X34" s="259"/>
      <c r="Y34" s="259"/>
      <c r="Z34" s="260"/>
      <c r="AA34" s="255">
        <f>SUM(AA31:AF33)</f>
        <v>0</v>
      </c>
      <c r="AB34" s="256"/>
      <c r="AC34" s="256"/>
      <c r="AD34" s="256"/>
      <c r="AE34" s="256"/>
      <c r="AF34" s="257"/>
      <c r="AG34" s="7"/>
      <c r="AH34" s="7"/>
      <c r="AI34" s="7"/>
      <c r="AJ34" s="7"/>
      <c r="AK34" s="7"/>
      <c r="AL34" s="7"/>
      <c r="AM34" s="7"/>
      <c r="AN34" s="7"/>
      <c r="AO34" s="7"/>
      <c r="AP34" s="7"/>
      <c r="BO34" s="4"/>
      <c r="BP34" s="4"/>
      <c r="BQ34" s="4"/>
      <c r="BR34" s="4"/>
      <c r="BS34" s="4"/>
      <c r="BT34" s="4"/>
    </row>
    <row r="35" spans="1:72" s="126" customFormat="1" ht="10.5" customHeight="1">
      <c r="A35" s="8"/>
      <c r="B35" s="14"/>
      <c r="C35" s="8"/>
      <c r="D35" s="8"/>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row>
    <row r="36" spans="1:72" ht="7.5" customHeight="1"/>
  </sheetData>
  <mergeCells count="126">
    <mergeCell ref="M29:Z29"/>
    <mergeCell ref="AA29:AF29"/>
    <mergeCell ref="AA30:AF30"/>
    <mergeCell ref="AA31:AF31"/>
    <mergeCell ref="AA32:AF32"/>
    <mergeCell ref="AA33:AF33"/>
    <mergeCell ref="AA34:AF34"/>
    <mergeCell ref="G32:L32"/>
    <mergeCell ref="G33:L33"/>
    <mergeCell ref="G34:L34"/>
    <mergeCell ref="M30:R30"/>
    <mergeCell ref="M31:R31"/>
    <mergeCell ref="M32:R32"/>
    <mergeCell ref="M33:R33"/>
    <mergeCell ref="M34:R34"/>
    <mergeCell ref="S30:Z30"/>
    <mergeCell ref="S31:Z31"/>
    <mergeCell ref="S32:Z32"/>
    <mergeCell ref="S33:Z33"/>
    <mergeCell ref="S34:Z34"/>
    <mergeCell ref="AX21:BB21"/>
    <mergeCell ref="AX22:BB22"/>
    <mergeCell ref="AX23:BB23"/>
    <mergeCell ref="O19:R19"/>
    <mergeCell ref="W20:AC20"/>
    <mergeCell ref="W21:AC21"/>
    <mergeCell ref="W22:AC22"/>
    <mergeCell ref="AL21:AP21"/>
    <mergeCell ref="AL22:AP22"/>
    <mergeCell ref="AL23:AP23"/>
    <mergeCell ref="AH21:AK21"/>
    <mergeCell ref="AH22:AK22"/>
    <mergeCell ref="AH23:AK23"/>
    <mergeCell ref="AH20:AK20"/>
    <mergeCell ref="B21:D21"/>
    <mergeCell ref="B22:D22"/>
    <mergeCell ref="B23:D23"/>
    <mergeCell ref="W23:AC23"/>
    <mergeCell ref="E18:K19"/>
    <mergeCell ref="E20:K20"/>
    <mergeCell ref="E21:K21"/>
    <mergeCell ref="E22:K22"/>
    <mergeCell ref="E23:K23"/>
    <mergeCell ref="L18:N19"/>
    <mergeCell ref="L20:N20"/>
    <mergeCell ref="L21:N21"/>
    <mergeCell ref="L22:N22"/>
    <mergeCell ref="L23:N23"/>
    <mergeCell ref="O18:V18"/>
    <mergeCell ref="B20:D20"/>
    <mergeCell ref="S19:V19"/>
    <mergeCell ref="W18:AC19"/>
    <mergeCell ref="AM6:AP6"/>
    <mergeCell ref="AH6:AL6"/>
    <mergeCell ref="AX20:BB20"/>
    <mergeCell ref="AD18:AG19"/>
    <mergeCell ref="AX18:BB18"/>
    <mergeCell ref="AX19:BB19"/>
    <mergeCell ref="V6:AB6"/>
    <mergeCell ref="AC6:AG6"/>
    <mergeCell ref="AB10:AE10"/>
    <mergeCell ref="AF9:AM9"/>
    <mergeCell ref="AJ13:AM13"/>
    <mergeCell ref="AB11:AE11"/>
    <mergeCell ref="AB12:AE12"/>
    <mergeCell ref="AB13:AE13"/>
    <mergeCell ref="AF10:AI10"/>
    <mergeCell ref="AJ10:AM10"/>
    <mergeCell ref="AF13:AI13"/>
    <mergeCell ref="AJ11:AM11"/>
    <mergeCell ref="AJ12:AM12"/>
    <mergeCell ref="AL18:AP19"/>
    <mergeCell ref="AL20:AP20"/>
    <mergeCell ref="AF11:AI11"/>
    <mergeCell ref="AF12:AI12"/>
    <mergeCell ref="AH18:AK19"/>
    <mergeCell ref="P12:T12"/>
    <mergeCell ref="P13:T13"/>
    <mergeCell ref="B9:D10"/>
    <mergeCell ref="B11:D11"/>
    <mergeCell ref="B12:D12"/>
    <mergeCell ref="U10:AA10"/>
    <mergeCell ref="U11:AA11"/>
    <mergeCell ref="U12:AA12"/>
    <mergeCell ref="U13:AA13"/>
    <mergeCell ref="U9:AE9"/>
    <mergeCell ref="E9:O10"/>
    <mergeCell ref="E11:O11"/>
    <mergeCell ref="AS18:AW18"/>
    <mergeCell ref="AS19:AW19"/>
    <mergeCell ref="AS20:AW20"/>
    <mergeCell ref="AS21:AW21"/>
    <mergeCell ref="AS22:AW22"/>
    <mergeCell ref="AS23:AW23"/>
    <mergeCell ref="S22:V22"/>
    <mergeCell ref="S23:V23"/>
    <mergeCell ref="AD20:AG20"/>
    <mergeCell ref="AD21:AG21"/>
    <mergeCell ref="S20:V20"/>
    <mergeCell ref="S21:V21"/>
    <mergeCell ref="AD22:AG22"/>
    <mergeCell ref="AD23:AG23"/>
    <mergeCell ref="E24:AQ24"/>
    <mergeCell ref="G29:L29"/>
    <mergeCell ref="G30:L30"/>
    <mergeCell ref="G31:L31"/>
    <mergeCell ref="A3:AQ3"/>
    <mergeCell ref="B34:F34"/>
    <mergeCell ref="B31:F31"/>
    <mergeCell ref="B29:F30"/>
    <mergeCell ref="B6:E6"/>
    <mergeCell ref="F6:K6"/>
    <mergeCell ref="L6:R6"/>
    <mergeCell ref="S6:U6"/>
    <mergeCell ref="O23:R23"/>
    <mergeCell ref="O20:R20"/>
    <mergeCell ref="O21:R21"/>
    <mergeCell ref="O22:R22"/>
    <mergeCell ref="B32:F32"/>
    <mergeCell ref="B33:F33"/>
    <mergeCell ref="P9:T10"/>
    <mergeCell ref="P11:T11"/>
    <mergeCell ref="B13:D13"/>
    <mergeCell ref="E12:O12"/>
    <mergeCell ref="E13:O13"/>
    <mergeCell ref="B18:D19"/>
  </mergeCells>
  <phoneticPr fontId="19"/>
  <dataValidations count="2">
    <dataValidation type="list" allowBlank="1" showInputMessage="1" showErrorMessage="1" sqref="P11:S13" xr:uid="{00000000-0002-0000-0100-000000000000}">
      <formula1>$AR$10:$AR$13</formula1>
    </dataValidation>
    <dataValidation type="list" allowBlank="1" showInputMessage="1" showErrorMessage="1" sqref="U11:AA13" xr:uid="{00000000-0002-0000-0100-000001000000}">
      <formula1>$BD$10:$BD$13</formula1>
    </dataValidation>
  </dataValidations>
  <printOptions horizontalCentered="1"/>
  <pageMargins left="0.25" right="0.25" top="0.75" bottom="0.75" header="0.3" footer="0.3"/>
  <pageSetup paperSize="9" scale="97" orientation="landscape" r:id="rId1"/>
  <rowBreaks count="1" manualBreakCount="1">
    <brk id="40" max="40" man="1"/>
  </rowBreaks>
  <colBreaks count="1" manualBreakCount="1">
    <brk id="43"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ABC229-9ADF-4C3A-B7D3-4DF0EAD5511A}">
  <sheetPr>
    <pageSetUpPr fitToPage="1"/>
  </sheetPr>
  <dimension ref="A1:BQ20"/>
  <sheetViews>
    <sheetView showGridLines="0" zoomScale="145" zoomScaleNormal="145" zoomScaleSheetLayoutView="115" workbookViewId="0">
      <selection activeCell="A4" sqref="A4:AQ4"/>
    </sheetView>
  </sheetViews>
  <sheetFormatPr defaultColWidth="9" defaultRowHeight="18"/>
  <cols>
    <col min="1" max="32" width="2.25" style="4" customWidth="1"/>
    <col min="33" max="33" width="5.33203125" style="4" customWidth="1"/>
    <col min="34" max="45" width="2.25" style="4" customWidth="1"/>
    <col min="46" max="66" width="3.58203125" style="4" customWidth="1"/>
    <col min="67" max="93" width="3.58203125" style="7" customWidth="1"/>
    <col min="94" max="16384" width="9" style="7"/>
  </cols>
  <sheetData>
    <row r="1" spans="1:69">
      <c r="A1" s="4" t="s">
        <v>323</v>
      </c>
    </row>
    <row r="4" spans="1:69">
      <c r="A4" s="177" t="s">
        <v>344</v>
      </c>
      <c r="B4" s="177"/>
      <c r="C4" s="177"/>
      <c r="D4" s="177"/>
      <c r="E4" s="177"/>
      <c r="F4" s="177"/>
      <c r="G4" s="177"/>
      <c r="H4" s="177"/>
      <c r="I4" s="177"/>
      <c r="J4" s="177"/>
      <c r="K4" s="177"/>
      <c r="L4" s="177"/>
      <c r="M4" s="177"/>
      <c r="N4" s="177"/>
      <c r="O4" s="177"/>
      <c r="P4" s="177"/>
      <c r="Q4" s="177"/>
      <c r="R4" s="177"/>
      <c r="S4" s="177"/>
      <c r="T4" s="177"/>
      <c r="U4" s="177"/>
      <c r="V4" s="177"/>
      <c r="W4" s="177"/>
      <c r="X4" s="177"/>
      <c r="Y4" s="177"/>
      <c r="Z4" s="177"/>
      <c r="AA4" s="177"/>
      <c r="AB4" s="177"/>
      <c r="AC4" s="177"/>
      <c r="AD4" s="177"/>
      <c r="AE4" s="177"/>
      <c r="AF4" s="177"/>
      <c r="AG4" s="177"/>
      <c r="AH4" s="177"/>
      <c r="AI4" s="177"/>
      <c r="AJ4" s="177"/>
      <c r="AK4" s="177"/>
      <c r="AL4" s="177"/>
      <c r="AM4" s="177"/>
      <c r="AN4" s="177"/>
      <c r="AO4" s="177"/>
      <c r="AP4" s="177"/>
      <c r="AQ4" s="177"/>
    </row>
    <row r="5" spans="1:69">
      <c r="A5" s="108"/>
      <c r="B5" s="108"/>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B5" s="108"/>
      <c r="AC5" s="108"/>
      <c r="AD5" s="108"/>
      <c r="AE5" s="108"/>
      <c r="AF5" s="108"/>
      <c r="AG5" s="108"/>
      <c r="AH5" s="108"/>
      <c r="AI5" s="108"/>
      <c r="AJ5" s="108"/>
      <c r="AK5" s="108"/>
      <c r="AL5" s="108"/>
      <c r="AM5" s="108"/>
      <c r="AN5" s="108"/>
      <c r="AO5" s="108"/>
      <c r="AP5" s="108"/>
      <c r="AQ5" s="108"/>
    </row>
    <row r="6" spans="1:69" s="126" customFormat="1" ht="10.5" customHeight="1">
      <c r="A6" s="8"/>
      <c r="B6" s="14"/>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row>
    <row r="7" spans="1:69" ht="7.5" customHeight="1"/>
    <row r="8" spans="1:69" ht="12.75" customHeight="1">
      <c r="A8" s="8" t="s">
        <v>6</v>
      </c>
      <c r="B8" s="8"/>
      <c r="C8" s="8"/>
      <c r="D8" s="8"/>
      <c r="E8" s="8"/>
      <c r="F8" s="8"/>
      <c r="G8" s="8"/>
      <c r="H8" s="8"/>
      <c r="I8" s="8"/>
      <c r="J8" s="8"/>
      <c r="K8" s="8"/>
      <c r="L8" s="8"/>
      <c r="M8" s="8"/>
      <c r="N8" s="8"/>
      <c r="O8" s="8"/>
      <c r="P8" s="8"/>
      <c r="Q8" s="8"/>
      <c r="R8" s="8"/>
      <c r="S8" s="8"/>
      <c r="T8" s="8"/>
      <c r="U8" s="8"/>
      <c r="V8" s="8"/>
    </row>
    <row r="9" spans="1:69">
      <c r="A9" s="8"/>
      <c r="B9" s="8" t="s">
        <v>30</v>
      </c>
      <c r="C9" s="8"/>
      <c r="D9" s="8"/>
      <c r="E9" s="8"/>
      <c r="F9" s="8"/>
      <c r="G9" s="8"/>
      <c r="H9" s="8"/>
      <c r="I9" s="8"/>
      <c r="J9" s="8"/>
      <c r="K9" s="8"/>
      <c r="L9" s="8"/>
      <c r="M9" s="8"/>
      <c r="N9" s="8"/>
      <c r="O9" s="8"/>
      <c r="P9" s="8"/>
      <c r="Q9" s="8"/>
      <c r="R9" s="8"/>
      <c r="S9" s="8"/>
      <c r="T9" s="8"/>
      <c r="U9" s="8"/>
      <c r="V9" s="8"/>
      <c r="AS9" s="6"/>
      <c r="AT9" s="6"/>
      <c r="AU9" s="63"/>
      <c r="AV9" s="63"/>
      <c r="AW9" s="63"/>
      <c r="AX9" s="6"/>
      <c r="AY9" s="6"/>
      <c r="AZ9" s="6"/>
      <c r="BA9" s="6"/>
      <c r="BB9" s="6"/>
    </row>
    <row r="10" spans="1:69" ht="15" customHeight="1">
      <c r="A10" s="8"/>
      <c r="B10" s="193" t="s">
        <v>31</v>
      </c>
      <c r="C10" s="194"/>
      <c r="D10" s="194"/>
      <c r="E10" s="194"/>
      <c r="F10" s="194"/>
      <c r="G10" s="194"/>
      <c r="H10" s="194"/>
      <c r="I10" s="194"/>
      <c r="J10" s="194"/>
      <c r="K10" s="195"/>
      <c r="L10" s="193" t="s">
        <v>32</v>
      </c>
      <c r="M10" s="194"/>
      <c r="N10" s="195"/>
      <c r="O10" s="190" t="s">
        <v>348</v>
      </c>
      <c r="P10" s="191"/>
      <c r="Q10" s="191"/>
      <c r="R10" s="191"/>
      <c r="S10" s="191"/>
      <c r="T10" s="191"/>
      <c r="U10" s="191"/>
      <c r="V10" s="192"/>
      <c r="W10" s="193" t="s">
        <v>349</v>
      </c>
      <c r="X10" s="194"/>
      <c r="Y10" s="194"/>
      <c r="Z10" s="194"/>
      <c r="AA10" s="194"/>
      <c r="AB10" s="194"/>
      <c r="AC10" s="195"/>
      <c r="AD10" s="193" t="s">
        <v>350</v>
      </c>
      <c r="AE10" s="194"/>
      <c r="AF10" s="194"/>
      <c r="AG10" s="195"/>
      <c r="AH10" s="193" t="s">
        <v>44</v>
      </c>
      <c r="AI10" s="194"/>
      <c r="AJ10" s="194"/>
      <c r="AK10" s="195"/>
      <c r="AL10" s="208" t="s">
        <v>24</v>
      </c>
      <c r="AM10" s="208"/>
      <c r="AN10" s="208"/>
      <c r="AO10" s="208"/>
      <c r="AP10" s="208"/>
      <c r="AQ10" s="64"/>
      <c r="AS10" s="179" t="s">
        <v>351</v>
      </c>
      <c r="AT10" s="180"/>
      <c r="AU10" s="180"/>
      <c r="AV10" s="180"/>
      <c r="AW10" s="181"/>
      <c r="AX10" s="7"/>
      <c r="AY10" s="7"/>
      <c r="AZ10" s="7"/>
      <c r="BA10" s="7"/>
      <c r="BB10" s="7"/>
      <c r="BO10" s="4"/>
      <c r="BP10" s="4"/>
      <c r="BQ10" s="4"/>
    </row>
    <row r="11" spans="1:69" ht="15" customHeight="1">
      <c r="A11" s="8"/>
      <c r="B11" s="196" t="s">
        <v>74</v>
      </c>
      <c r="C11" s="197"/>
      <c r="D11" s="197"/>
      <c r="E11" s="197"/>
      <c r="F11" s="197"/>
      <c r="G11" s="197"/>
      <c r="H11" s="197"/>
      <c r="I11" s="197"/>
      <c r="J11" s="197"/>
      <c r="K11" s="198"/>
      <c r="L11" s="196" t="s">
        <v>75</v>
      </c>
      <c r="M11" s="197"/>
      <c r="N11" s="198"/>
      <c r="O11" s="190" t="s">
        <v>330</v>
      </c>
      <c r="P11" s="191"/>
      <c r="Q11" s="191"/>
      <c r="R11" s="192"/>
      <c r="S11" s="190" t="s">
        <v>346</v>
      </c>
      <c r="T11" s="191"/>
      <c r="U11" s="191"/>
      <c r="V11" s="192"/>
      <c r="W11" s="215" t="s">
        <v>333</v>
      </c>
      <c r="X11" s="216"/>
      <c r="Y11" s="216"/>
      <c r="Z11" s="216"/>
      <c r="AA11" s="216"/>
      <c r="AB11" s="216"/>
      <c r="AC11" s="217"/>
      <c r="AD11" s="196"/>
      <c r="AE11" s="197"/>
      <c r="AF11" s="197"/>
      <c r="AG11" s="198"/>
      <c r="AH11" s="196"/>
      <c r="AI11" s="197"/>
      <c r="AJ11" s="197"/>
      <c r="AK11" s="198"/>
      <c r="AL11" s="208"/>
      <c r="AM11" s="208"/>
      <c r="AN11" s="208"/>
      <c r="AO11" s="208"/>
      <c r="AP11" s="208"/>
      <c r="AQ11" s="64"/>
      <c r="AS11" s="182" t="s">
        <v>262</v>
      </c>
      <c r="AT11" s="183"/>
      <c r="AU11" s="183"/>
      <c r="AV11" s="183"/>
      <c r="AW11" s="184"/>
      <c r="AX11" s="7"/>
      <c r="AY11" s="7"/>
      <c r="AZ11" s="7"/>
      <c r="BA11" s="7"/>
      <c r="BB11" s="7"/>
      <c r="BC11" s="6"/>
      <c r="BO11" s="4"/>
      <c r="BP11" s="4"/>
      <c r="BQ11" s="4"/>
    </row>
    <row r="12" spans="1:69" ht="15" customHeight="1">
      <c r="A12" s="8"/>
      <c r="B12" s="190"/>
      <c r="C12" s="191"/>
      <c r="D12" s="191"/>
      <c r="E12" s="191"/>
      <c r="F12" s="191"/>
      <c r="G12" s="191"/>
      <c r="H12" s="191"/>
      <c r="I12" s="191"/>
      <c r="J12" s="191"/>
      <c r="K12" s="192"/>
      <c r="L12" s="190"/>
      <c r="M12" s="191"/>
      <c r="N12" s="192"/>
      <c r="O12" s="205"/>
      <c r="P12" s="206"/>
      <c r="Q12" s="206"/>
      <c r="R12" s="207"/>
      <c r="S12" s="205"/>
      <c r="T12" s="206"/>
      <c r="U12" s="206"/>
      <c r="V12" s="207"/>
      <c r="W12" s="252"/>
      <c r="X12" s="253"/>
      <c r="Y12" s="253"/>
      <c r="Z12" s="253"/>
      <c r="AA12" s="253"/>
      <c r="AB12" s="253"/>
      <c r="AC12" s="254"/>
      <c r="AD12" s="225"/>
      <c r="AE12" s="226"/>
      <c r="AF12" s="226"/>
      <c r="AG12" s="227"/>
      <c r="AH12" s="225"/>
      <c r="AI12" s="226"/>
      <c r="AJ12" s="226"/>
      <c r="AK12" s="227"/>
      <c r="AL12" s="208"/>
      <c r="AM12" s="208"/>
      <c r="AN12" s="208"/>
      <c r="AO12" s="208"/>
      <c r="AP12" s="208"/>
      <c r="AQ12" s="64"/>
      <c r="AS12" s="261">
        <f>ROUNDDOWN(S12/2,-3)</f>
        <v>0</v>
      </c>
      <c r="AT12" s="262"/>
      <c r="AU12" s="262"/>
      <c r="AV12" s="262"/>
      <c r="AW12" s="263"/>
      <c r="AX12" s="7"/>
      <c r="AY12" s="7"/>
      <c r="AZ12" s="7"/>
      <c r="BA12" s="7"/>
      <c r="BB12" s="7"/>
      <c r="BO12" s="4"/>
      <c r="BP12" s="4"/>
      <c r="BQ12" s="4"/>
    </row>
    <row r="13" spans="1:69" ht="15" customHeight="1">
      <c r="A13" s="8"/>
      <c r="B13" s="190"/>
      <c r="C13" s="191"/>
      <c r="D13" s="191"/>
      <c r="E13" s="191"/>
      <c r="F13" s="191"/>
      <c r="G13" s="191"/>
      <c r="H13" s="191"/>
      <c r="I13" s="191"/>
      <c r="J13" s="191"/>
      <c r="K13" s="192"/>
      <c r="L13" s="190"/>
      <c r="M13" s="191"/>
      <c r="N13" s="192"/>
      <c r="O13" s="205"/>
      <c r="P13" s="206"/>
      <c r="Q13" s="206"/>
      <c r="R13" s="207"/>
      <c r="S13" s="205"/>
      <c r="T13" s="206"/>
      <c r="U13" s="206"/>
      <c r="V13" s="207"/>
      <c r="W13" s="252"/>
      <c r="X13" s="253"/>
      <c r="Y13" s="253"/>
      <c r="Z13" s="253"/>
      <c r="AA13" s="253"/>
      <c r="AB13" s="253"/>
      <c r="AC13" s="254"/>
      <c r="AD13" s="225"/>
      <c r="AE13" s="226"/>
      <c r="AF13" s="226"/>
      <c r="AG13" s="227"/>
      <c r="AH13" s="225"/>
      <c r="AI13" s="226"/>
      <c r="AJ13" s="226"/>
      <c r="AK13" s="227"/>
      <c r="AL13" s="208"/>
      <c r="AM13" s="208"/>
      <c r="AN13" s="208"/>
      <c r="AO13" s="208"/>
      <c r="AP13" s="208"/>
      <c r="AQ13" s="64"/>
      <c r="AS13" s="261">
        <f>ROUNDDOWN(S13/2,-3)</f>
        <v>0</v>
      </c>
      <c r="AT13" s="262"/>
      <c r="AU13" s="262"/>
      <c r="AV13" s="262"/>
      <c r="AW13" s="263"/>
      <c r="AX13" s="7"/>
      <c r="AY13" s="7"/>
      <c r="AZ13" s="7"/>
      <c r="BA13" s="7"/>
      <c r="BB13" s="7"/>
      <c r="BO13" s="4"/>
      <c r="BP13" s="4"/>
      <c r="BQ13" s="4"/>
    </row>
    <row r="14" spans="1:69" ht="15" customHeight="1">
      <c r="A14" s="8"/>
      <c r="B14" s="190"/>
      <c r="C14" s="191"/>
      <c r="D14" s="191"/>
      <c r="E14" s="191"/>
      <c r="F14" s="191"/>
      <c r="G14" s="191"/>
      <c r="H14" s="191"/>
      <c r="I14" s="191"/>
      <c r="J14" s="191"/>
      <c r="K14" s="192"/>
      <c r="L14" s="190"/>
      <c r="M14" s="191"/>
      <c r="N14" s="192"/>
      <c r="O14" s="205"/>
      <c r="P14" s="206"/>
      <c r="Q14" s="206"/>
      <c r="R14" s="207"/>
      <c r="S14" s="205"/>
      <c r="T14" s="206"/>
      <c r="U14" s="206"/>
      <c r="V14" s="207"/>
      <c r="W14" s="252"/>
      <c r="X14" s="253"/>
      <c r="Y14" s="253"/>
      <c r="Z14" s="253"/>
      <c r="AA14" s="253"/>
      <c r="AB14" s="253"/>
      <c r="AC14" s="254"/>
      <c r="AD14" s="225"/>
      <c r="AE14" s="226"/>
      <c r="AF14" s="226"/>
      <c r="AG14" s="227"/>
      <c r="AH14" s="225"/>
      <c r="AI14" s="226"/>
      <c r="AJ14" s="226"/>
      <c r="AK14" s="227"/>
      <c r="AL14" s="190"/>
      <c r="AM14" s="191"/>
      <c r="AN14" s="191"/>
      <c r="AO14" s="191"/>
      <c r="AP14" s="192"/>
      <c r="AQ14" s="65"/>
      <c r="AS14" s="261">
        <f>ROUNDDOWN(S14/2,-3)</f>
        <v>0</v>
      </c>
      <c r="AT14" s="262"/>
      <c r="AU14" s="262"/>
      <c r="AV14" s="262"/>
      <c r="AW14" s="263"/>
      <c r="AX14" s="7"/>
      <c r="AY14" s="7"/>
      <c r="AZ14" s="7"/>
      <c r="BA14" s="7"/>
      <c r="BB14" s="7"/>
      <c r="BO14" s="4"/>
      <c r="BP14" s="4"/>
      <c r="BQ14" s="4"/>
    </row>
    <row r="15" spans="1:69" ht="15" customHeight="1">
      <c r="A15" s="8"/>
      <c r="B15" s="190" t="s">
        <v>25</v>
      </c>
      <c r="C15" s="191"/>
      <c r="D15" s="191"/>
      <c r="E15" s="191"/>
      <c r="F15" s="191"/>
      <c r="G15" s="191"/>
      <c r="H15" s="191"/>
      <c r="I15" s="191"/>
      <c r="J15" s="191"/>
      <c r="K15" s="192"/>
      <c r="L15" s="267">
        <f>SUM(L12:N14)</f>
        <v>0</v>
      </c>
      <c r="M15" s="268"/>
      <c r="N15" s="269"/>
      <c r="O15" s="222">
        <f>SUM(O12:R14)</f>
        <v>0</v>
      </c>
      <c r="P15" s="223"/>
      <c r="Q15" s="223"/>
      <c r="R15" s="224"/>
      <c r="S15" s="222">
        <f>SUM(S12:V14)</f>
        <v>0</v>
      </c>
      <c r="T15" s="223"/>
      <c r="U15" s="223"/>
      <c r="V15" s="224"/>
      <c r="W15" s="264">
        <f>SUM(W12:AC14)</f>
        <v>0</v>
      </c>
      <c r="X15" s="265"/>
      <c r="Y15" s="265"/>
      <c r="Z15" s="265"/>
      <c r="AA15" s="265"/>
      <c r="AB15" s="265"/>
      <c r="AC15" s="266"/>
      <c r="AD15" s="222">
        <f>SUM(AD12:AG14)</f>
        <v>0</v>
      </c>
      <c r="AE15" s="223"/>
      <c r="AF15" s="223"/>
      <c r="AG15" s="224"/>
      <c r="AH15" s="222">
        <f>SUM(AH12:AK14)</f>
        <v>0</v>
      </c>
      <c r="AI15" s="223"/>
      <c r="AJ15" s="223"/>
      <c r="AK15" s="224"/>
      <c r="AL15" s="208"/>
      <c r="AM15" s="208"/>
      <c r="AN15" s="208"/>
      <c r="AO15" s="208"/>
      <c r="AP15" s="208"/>
      <c r="AQ15" s="65"/>
      <c r="AR15" s="6"/>
      <c r="BO15" s="4"/>
      <c r="BP15" s="4"/>
      <c r="BQ15" s="4"/>
    </row>
    <row r="16" spans="1:69" ht="15" customHeight="1">
      <c r="A16" s="8"/>
      <c r="B16" s="102"/>
      <c r="C16" s="102"/>
      <c r="D16" s="102"/>
      <c r="E16" s="102"/>
      <c r="F16" s="102"/>
      <c r="G16" s="102"/>
      <c r="H16" s="102"/>
      <c r="I16" s="102"/>
      <c r="J16" s="102"/>
      <c r="K16" s="102"/>
      <c r="L16" s="97"/>
      <c r="M16" s="97"/>
      <c r="N16" s="97"/>
      <c r="O16" s="98"/>
      <c r="P16" s="98"/>
      <c r="Q16" s="98"/>
      <c r="R16" s="98"/>
      <c r="S16" s="98"/>
      <c r="T16" s="98"/>
      <c r="U16" s="98"/>
      <c r="V16" s="98"/>
      <c r="W16" s="99"/>
      <c r="X16" s="99"/>
      <c r="Y16" s="99"/>
      <c r="Z16" s="99"/>
      <c r="AA16" s="99"/>
      <c r="AB16" s="99"/>
      <c r="AC16" s="99"/>
      <c r="AD16" s="98"/>
      <c r="AE16" s="98"/>
      <c r="AF16" s="98"/>
      <c r="AG16" s="98"/>
      <c r="AH16" s="98"/>
      <c r="AI16" s="98"/>
      <c r="AJ16" s="98"/>
      <c r="AK16" s="98"/>
      <c r="AL16" s="102"/>
      <c r="AM16" s="102"/>
      <c r="AN16" s="102"/>
      <c r="AO16" s="102"/>
      <c r="AP16" s="102"/>
      <c r="AQ16" s="65"/>
      <c r="AR16" s="6"/>
      <c r="BO16" s="4"/>
      <c r="BP16" s="4"/>
      <c r="BQ16" s="4"/>
    </row>
    <row r="17" spans="1:69" s="127" customFormat="1" ht="15" customHeight="1">
      <c r="A17" s="95"/>
      <c r="B17" s="96"/>
      <c r="C17" s="96"/>
      <c r="D17" s="96"/>
      <c r="E17" s="96"/>
      <c r="F17" s="96"/>
      <c r="G17" s="96"/>
      <c r="H17" s="96"/>
      <c r="I17" s="96"/>
      <c r="J17" s="96"/>
      <c r="K17" s="96"/>
      <c r="L17" s="97"/>
      <c r="M17" s="97"/>
      <c r="N17" s="97"/>
      <c r="O17" s="98"/>
      <c r="P17" s="98"/>
      <c r="Q17" s="98"/>
      <c r="R17" s="98"/>
      <c r="S17" s="98"/>
      <c r="T17" s="98"/>
      <c r="U17" s="98"/>
      <c r="V17" s="98"/>
      <c r="W17" s="99"/>
      <c r="X17" s="99"/>
      <c r="Y17" s="99"/>
      <c r="Z17" s="99"/>
      <c r="AA17" s="99"/>
      <c r="AB17" s="99"/>
      <c r="AC17" s="99"/>
      <c r="AD17" s="98"/>
      <c r="AE17" s="98"/>
      <c r="AF17" s="98"/>
      <c r="AG17" s="98"/>
      <c r="AH17" s="98"/>
      <c r="AI17" s="98"/>
      <c r="AJ17" s="98"/>
      <c r="AK17" s="98"/>
      <c r="AL17" s="96"/>
      <c r="AM17" s="96"/>
      <c r="AN17" s="96"/>
      <c r="AO17" s="96"/>
      <c r="AP17" s="96"/>
      <c r="AQ17" s="100"/>
      <c r="AR17" s="101"/>
      <c r="AS17" s="84"/>
      <c r="AT17" s="84"/>
      <c r="AU17" s="84"/>
      <c r="AV17" s="84"/>
      <c r="AW17" s="84"/>
      <c r="AX17" s="84"/>
      <c r="AY17" s="84"/>
      <c r="AZ17" s="84"/>
      <c r="BA17" s="84"/>
      <c r="BB17" s="84"/>
      <c r="BC17" s="84"/>
      <c r="BD17" s="84"/>
      <c r="BE17" s="84"/>
      <c r="BF17" s="84"/>
      <c r="BG17" s="84"/>
      <c r="BH17" s="84"/>
      <c r="BI17" s="84"/>
      <c r="BJ17" s="84"/>
      <c r="BK17" s="84"/>
      <c r="BL17" s="84"/>
      <c r="BM17" s="84"/>
      <c r="BN17" s="84"/>
      <c r="BO17" s="84"/>
      <c r="BP17" s="84"/>
      <c r="BQ17" s="84"/>
    </row>
    <row r="18" spans="1:69" s="128" customFormat="1" ht="10.5" customHeight="1">
      <c r="A18" s="14"/>
      <c r="B18" s="14" t="s">
        <v>26</v>
      </c>
      <c r="C18" s="14"/>
      <c r="D18" s="14"/>
      <c r="E18" s="14" t="s">
        <v>34</v>
      </c>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7"/>
      <c r="AM18" s="7"/>
      <c r="AN18" s="7"/>
      <c r="AO18" s="7"/>
      <c r="AP18" s="7"/>
      <c r="AQ18" s="66"/>
      <c r="AR18" s="14"/>
      <c r="AS18" s="14"/>
      <c r="AT18" s="14"/>
      <c r="AU18" s="14"/>
      <c r="AV18" s="14"/>
      <c r="AW18" s="14"/>
      <c r="AX18" s="14"/>
      <c r="AY18" s="14"/>
      <c r="AZ18" s="14"/>
      <c r="BA18" s="14"/>
      <c r="BB18" s="14"/>
      <c r="BC18" s="14"/>
      <c r="BD18" s="14"/>
      <c r="BE18" s="14"/>
      <c r="BF18" s="14"/>
      <c r="BG18" s="14"/>
      <c r="BH18" s="14"/>
      <c r="BI18" s="14"/>
      <c r="BJ18" s="14"/>
      <c r="BK18" s="14"/>
      <c r="BL18" s="14"/>
      <c r="BM18" s="14"/>
      <c r="BN18" s="14"/>
    </row>
    <row r="19" spans="1:69" s="128" customFormat="1" ht="10.5" customHeight="1">
      <c r="A19" s="14"/>
      <c r="B19" s="14"/>
      <c r="C19" s="14"/>
      <c r="D19" s="14"/>
      <c r="E19" s="14" t="s">
        <v>35</v>
      </c>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row>
    <row r="20" spans="1:69" ht="7.5" customHeight="1"/>
  </sheetData>
  <mergeCells count="50">
    <mergeCell ref="AS13:AW13"/>
    <mergeCell ref="AS14:AW14"/>
    <mergeCell ref="AD15:AG15"/>
    <mergeCell ref="AH15:AK15"/>
    <mergeCell ref="AL15:AP15"/>
    <mergeCell ref="AL14:AP14"/>
    <mergeCell ref="B14:K14"/>
    <mergeCell ref="L14:N14"/>
    <mergeCell ref="O14:R14"/>
    <mergeCell ref="S14:V14"/>
    <mergeCell ref="B15:K15"/>
    <mergeCell ref="L15:N15"/>
    <mergeCell ref="O15:R15"/>
    <mergeCell ref="S15:V15"/>
    <mergeCell ref="W15:AC15"/>
    <mergeCell ref="W14:AC14"/>
    <mergeCell ref="AD14:AG14"/>
    <mergeCell ref="AH14:AK14"/>
    <mergeCell ref="AH12:AK12"/>
    <mergeCell ref="AL12:AP12"/>
    <mergeCell ref="AS12:AW12"/>
    <mergeCell ref="B13:K13"/>
    <mergeCell ref="L13:N13"/>
    <mergeCell ref="O13:R13"/>
    <mergeCell ref="S13:V13"/>
    <mergeCell ref="W13:AC13"/>
    <mergeCell ref="AD13:AG13"/>
    <mergeCell ref="AH13:AK13"/>
    <mergeCell ref="B12:K12"/>
    <mergeCell ref="L12:N12"/>
    <mergeCell ref="O12:R12"/>
    <mergeCell ref="S12:V12"/>
    <mergeCell ref="W12:AC12"/>
    <mergeCell ref="AD12:AG12"/>
    <mergeCell ref="AL13:AP13"/>
    <mergeCell ref="A4:AQ4"/>
    <mergeCell ref="AL10:AP11"/>
    <mergeCell ref="AS10:AW10"/>
    <mergeCell ref="B11:K11"/>
    <mergeCell ref="L11:N11"/>
    <mergeCell ref="O11:R11"/>
    <mergeCell ref="S11:V11"/>
    <mergeCell ref="W11:AC11"/>
    <mergeCell ref="AS11:AW11"/>
    <mergeCell ref="B10:K10"/>
    <mergeCell ref="L10:N10"/>
    <mergeCell ref="O10:V10"/>
    <mergeCell ref="W10:AC10"/>
    <mergeCell ref="AD10:AG11"/>
    <mergeCell ref="AH10:AK11"/>
  </mergeCells>
  <phoneticPr fontId="19"/>
  <printOptions horizontalCentered="1"/>
  <pageMargins left="0.25" right="0.25" top="0.75" bottom="0.75" header="0.3" footer="0.3"/>
  <pageSetup paperSize="9" orientation="landscape" r:id="rId1"/>
  <rowBreaks count="1" manualBreakCount="1">
    <brk id="24" max="40" man="1"/>
  </rowBreaks>
  <colBreaks count="1" manualBreakCount="1">
    <brk id="43"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D713F3-2779-45E1-B69D-20171B5B60DA}">
  <sheetPr>
    <pageSetUpPr fitToPage="1"/>
  </sheetPr>
  <dimension ref="A1:AG198"/>
  <sheetViews>
    <sheetView showGridLines="0" zoomScale="70" zoomScaleNormal="70" zoomScaleSheetLayoutView="85" workbookViewId="0">
      <selection activeCell="AA15" sqref="AA15"/>
    </sheetView>
  </sheetViews>
  <sheetFormatPr defaultColWidth="9" defaultRowHeight="13"/>
  <cols>
    <col min="1" max="1" width="3.5" style="25" bestFit="1" customWidth="1"/>
    <col min="2" max="3" width="10.5" style="18" customWidth="1"/>
    <col min="4" max="4" width="9.08203125" style="18" customWidth="1"/>
    <col min="5" max="5" width="8.5" style="18" customWidth="1"/>
    <col min="6" max="6" width="16.83203125" style="18" customWidth="1"/>
    <col min="7" max="8" width="10.83203125" style="18" customWidth="1"/>
    <col min="9" max="9" width="9.25" style="18" customWidth="1"/>
    <col min="10" max="10" width="9" style="18" customWidth="1"/>
    <col min="11" max="11" width="10.33203125" style="18" customWidth="1"/>
    <col min="12" max="12" width="10.83203125" style="18" customWidth="1"/>
    <col min="13" max="14" width="12.25" style="18" customWidth="1"/>
    <col min="15" max="15" width="6.08203125" style="18" customWidth="1"/>
    <col min="16" max="16" width="4.75" style="18" customWidth="1"/>
    <col min="17" max="17" width="4.58203125" style="18" customWidth="1"/>
    <col min="18" max="18" width="8.33203125" style="18" customWidth="1"/>
    <col min="19" max="19" width="6.33203125" style="18" customWidth="1"/>
    <col min="20" max="20" width="8.08203125" style="18" customWidth="1"/>
    <col min="21" max="21" width="11.5" style="18" customWidth="1"/>
    <col min="22" max="22" width="21.75" style="25" customWidth="1"/>
    <col min="23" max="23" width="12.33203125" style="25" customWidth="1"/>
    <col min="24" max="24" width="10.5" style="25" bestFit="1" customWidth="1"/>
    <col min="25" max="16384" width="9" style="25"/>
  </cols>
  <sheetData>
    <row r="1" spans="1:23" ht="18.75" customHeight="1">
      <c r="B1" s="26" t="s">
        <v>257</v>
      </c>
      <c r="T1" s="85"/>
      <c r="U1" s="85"/>
      <c r="V1" s="330" t="s">
        <v>79</v>
      </c>
      <c r="W1" s="330"/>
    </row>
    <row r="2" spans="1:23" ht="6.75" customHeight="1">
      <c r="B2" s="26"/>
      <c r="S2" s="85"/>
      <c r="T2" s="85"/>
      <c r="U2" s="85"/>
      <c r="V2" s="330"/>
      <c r="W2" s="330"/>
    </row>
    <row r="3" spans="1:23" ht="18.75" customHeight="1">
      <c r="B3" s="18" t="s">
        <v>80</v>
      </c>
    </row>
    <row r="4" spans="1:23" ht="18.75" customHeight="1">
      <c r="B4" s="125" t="s">
        <v>241</v>
      </c>
      <c r="C4" s="331" t="s">
        <v>81</v>
      </c>
      <c r="D4" s="331"/>
      <c r="E4" s="331"/>
      <c r="F4" s="331"/>
      <c r="G4" s="125" t="s">
        <v>82</v>
      </c>
      <c r="H4" s="125"/>
      <c r="I4" s="331" t="s">
        <v>83</v>
      </c>
      <c r="J4" s="331"/>
      <c r="K4" s="331"/>
      <c r="L4" s="331" t="s">
        <v>84</v>
      </c>
      <c r="M4" s="331"/>
      <c r="N4" s="331"/>
      <c r="O4" s="331"/>
    </row>
    <row r="5" spans="1:23" ht="31.5" customHeight="1">
      <c r="B5" s="130"/>
      <c r="C5" s="332"/>
      <c r="D5" s="333"/>
      <c r="E5" s="333"/>
      <c r="F5" s="334"/>
      <c r="G5" s="131"/>
      <c r="H5" s="132"/>
      <c r="I5" s="335"/>
      <c r="J5" s="336"/>
      <c r="K5" s="337"/>
      <c r="L5" s="335"/>
      <c r="M5" s="336"/>
      <c r="N5" s="336"/>
      <c r="O5" s="337"/>
    </row>
    <row r="6" spans="1:23" ht="11.25" customHeight="1">
      <c r="B6" s="27"/>
      <c r="C6" s="27"/>
      <c r="E6" s="28"/>
      <c r="F6" s="28"/>
      <c r="G6" s="28"/>
      <c r="H6" s="28"/>
      <c r="K6" s="28"/>
      <c r="L6" s="28"/>
      <c r="M6" s="28"/>
      <c r="N6" s="28"/>
      <c r="O6" s="28"/>
      <c r="P6" s="28"/>
    </row>
    <row r="7" spans="1:23" ht="18.75" customHeight="1">
      <c r="B7" s="27" t="s">
        <v>85</v>
      </c>
      <c r="C7" s="25"/>
      <c r="D7" s="27"/>
      <c r="M7" s="28"/>
      <c r="N7" s="28"/>
      <c r="O7" s="28"/>
      <c r="P7" s="28"/>
      <c r="V7" s="18"/>
    </row>
    <row r="8" spans="1:23" ht="18.75" customHeight="1">
      <c r="B8" s="282" t="s">
        <v>86</v>
      </c>
      <c r="C8" s="321" t="s">
        <v>87</v>
      </c>
      <c r="D8" s="322"/>
      <c r="E8" s="324" t="s">
        <v>88</v>
      </c>
      <c r="F8" s="325"/>
      <c r="G8" s="325"/>
      <c r="H8" s="325"/>
      <c r="I8" s="325"/>
      <c r="J8" s="325"/>
      <c r="K8" s="325"/>
      <c r="L8" s="325"/>
      <c r="M8" s="325"/>
      <c r="N8" s="325"/>
      <c r="O8" s="325"/>
      <c r="P8" s="326"/>
      <c r="Q8" s="327" t="s">
        <v>89</v>
      </c>
      <c r="R8" s="328"/>
      <c r="S8" s="328"/>
      <c r="T8" s="328"/>
      <c r="U8" s="329"/>
      <c r="V8" s="18"/>
    </row>
    <row r="9" spans="1:23" ht="45.75" customHeight="1">
      <c r="B9" s="320"/>
      <c r="C9" s="320"/>
      <c r="D9" s="323"/>
      <c r="E9" s="324" t="s">
        <v>90</v>
      </c>
      <c r="F9" s="326"/>
      <c r="G9" s="118" t="s">
        <v>91</v>
      </c>
      <c r="H9" s="122"/>
      <c r="I9" s="327" t="s">
        <v>92</v>
      </c>
      <c r="J9" s="328"/>
      <c r="K9" s="328"/>
      <c r="L9" s="328"/>
      <c r="M9" s="328"/>
      <c r="N9" s="328"/>
      <c r="O9" s="329"/>
      <c r="P9" s="117" t="s">
        <v>93</v>
      </c>
      <c r="Q9" s="327" t="s">
        <v>94</v>
      </c>
      <c r="R9" s="329"/>
      <c r="S9" s="117" t="s">
        <v>95</v>
      </c>
      <c r="T9" s="327" t="s">
        <v>96</v>
      </c>
      <c r="U9" s="329"/>
      <c r="V9" s="18"/>
    </row>
    <row r="10" spans="1:23" ht="21" customHeight="1">
      <c r="A10" s="25">
        <v>1</v>
      </c>
      <c r="B10" s="133"/>
      <c r="C10" s="315"/>
      <c r="D10" s="316"/>
      <c r="E10" s="317"/>
      <c r="F10" s="316"/>
      <c r="G10" s="134"/>
      <c r="H10" s="134"/>
      <c r="I10" s="121"/>
      <c r="J10" s="307" t="str">
        <f>IFERROR(VLOOKUP($I10,'参考様式１　リスト（編集不可）'!A$1:G$74,2),"")</f>
        <v/>
      </c>
      <c r="K10" s="308"/>
      <c r="L10" s="309"/>
      <c r="M10" s="310" t="str">
        <f>IFERROR(VLOOKUP($I10,'参考様式１　リスト（編集不可）'!A$1:G$74,3),"")</f>
        <v/>
      </c>
      <c r="N10" s="311"/>
      <c r="O10" s="312"/>
      <c r="P10" s="135"/>
      <c r="Q10" s="318"/>
      <c r="R10" s="319"/>
      <c r="S10" s="29"/>
      <c r="T10" s="303" t="str">
        <f>IFERROR(VLOOKUP($I10,'参考様式１　リスト（編集不可）'!A$1:G$74,7),"-")</f>
        <v>-</v>
      </c>
      <c r="U10" s="304"/>
      <c r="V10" s="18"/>
    </row>
    <row r="11" spans="1:23" ht="21" customHeight="1">
      <c r="A11" s="25">
        <v>2</v>
      </c>
      <c r="B11" s="136"/>
      <c r="C11" s="313"/>
      <c r="D11" s="314"/>
      <c r="E11" s="313"/>
      <c r="F11" s="314"/>
      <c r="G11" s="137"/>
      <c r="H11" s="137"/>
      <c r="I11" s="120"/>
      <c r="J11" s="307" t="str">
        <f>IFERROR(VLOOKUP($I11,'参考様式１　リスト（編集不可）'!A$1:G$74,2),"")</f>
        <v/>
      </c>
      <c r="K11" s="308"/>
      <c r="L11" s="309"/>
      <c r="M11" s="310" t="str">
        <f>IFERROR(VLOOKUP($I11,'参考様式１　リスト（編集不可）'!A$1:G$74,3),"")</f>
        <v/>
      </c>
      <c r="N11" s="311"/>
      <c r="O11" s="312"/>
      <c r="P11" s="138"/>
      <c r="Q11" s="305"/>
      <c r="R11" s="306"/>
      <c r="S11" s="29"/>
      <c r="T11" s="303" t="str">
        <f>IFERROR(VLOOKUP($I11,'参考様式１　リスト（編集不可）'!A$1:G$74,7),"-")</f>
        <v>-</v>
      </c>
      <c r="U11" s="304"/>
      <c r="V11" s="18"/>
    </row>
    <row r="12" spans="1:23" ht="21" customHeight="1">
      <c r="A12" s="25">
        <v>3</v>
      </c>
      <c r="B12" s="136"/>
      <c r="C12" s="313"/>
      <c r="D12" s="314"/>
      <c r="E12" s="313"/>
      <c r="F12" s="314"/>
      <c r="G12" s="137"/>
      <c r="H12" s="137"/>
      <c r="I12" s="120"/>
      <c r="J12" s="307" t="str">
        <f>IFERROR(VLOOKUP($I12,'参考様式１　リスト（編集不可）'!A$1:G$74,2),"")</f>
        <v/>
      </c>
      <c r="K12" s="308"/>
      <c r="L12" s="309"/>
      <c r="M12" s="310" t="str">
        <f>IFERROR(VLOOKUP($I12,'参考様式１　リスト（編集不可）'!A$1:G$74,3),"")</f>
        <v/>
      </c>
      <c r="N12" s="311"/>
      <c r="O12" s="312"/>
      <c r="P12" s="138"/>
      <c r="Q12" s="305"/>
      <c r="R12" s="306"/>
      <c r="S12" s="29"/>
      <c r="T12" s="303" t="str">
        <f>IFERROR(VLOOKUP($I12,'参考様式１　リスト（編集不可）'!A$1:G$74,7),"-")</f>
        <v>-</v>
      </c>
      <c r="U12" s="304"/>
      <c r="V12" s="18"/>
    </row>
    <row r="13" spans="1:23" ht="21" customHeight="1">
      <c r="A13" s="25">
        <v>4</v>
      </c>
      <c r="B13" s="139"/>
      <c r="C13" s="313"/>
      <c r="D13" s="314"/>
      <c r="E13" s="313"/>
      <c r="F13" s="314"/>
      <c r="G13" s="137"/>
      <c r="H13" s="137"/>
      <c r="I13" s="120"/>
      <c r="J13" s="307" t="str">
        <f>IFERROR(VLOOKUP($I13,'参考様式１　リスト（編集不可）'!A$1:G$74,2),"")</f>
        <v/>
      </c>
      <c r="K13" s="308"/>
      <c r="L13" s="309"/>
      <c r="M13" s="310" t="str">
        <f>IFERROR(VLOOKUP($I13,'参考様式１　リスト（編集不可）'!A$1:G$74,3),"")</f>
        <v/>
      </c>
      <c r="N13" s="311"/>
      <c r="O13" s="312"/>
      <c r="P13" s="138"/>
      <c r="Q13" s="305"/>
      <c r="R13" s="306"/>
      <c r="S13" s="29"/>
      <c r="T13" s="303" t="str">
        <f>IFERROR(VLOOKUP($I13,'参考様式１　リスト（編集不可）'!A$1:G$74,7),"-")</f>
        <v>-</v>
      </c>
      <c r="U13" s="304"/>
      <c r="V13" s="18"/>
    </row>
    <row r="14" spans="1:23" ht="21" customHeight="1">
      <c r="A14" s="25">
        <v>5</v>
      </c>
      <c r="B14" s="136"/>
      <c r="C14" s="313"/>
      <c r="D14" s="314"/>
      <c r="E14" s="313"/>
      <c r="F14" s="314"/>
      <c r="G14" s="137"/>
      <c r="H14" s="137"/>
      <c r="I14" s="120"/>
      <c r="J14" s="307" t="str">
        <f>IFERROR(VLOOKUP($I14,'参考様式１　リスト（編集不可）'!A$1:G$74,2),"")</f>
        <v/>
      </c>
      <c r="K14" s="308"/>
      <c r="L14" s="309"/>
      <c r="M14" s="310" t="str">
        <f>IFERROR(VLOOKUP($I14,'参考様式１　リスト（編集不可）'!A$1:G$74,3),"")</f>
        <v/>
      </c>
      <c r="N14" s="311"/>
      <c r="O14" s="312"/>
      <c r="P14" s="138"/>
      <c r="Q14" s="305"/>
      <c r="R14" s="306"/>
      <c r="S14" s="29"/>
      <c r="T14" s="303" t="str">
        <f>IFERROR(VLOOKUP($I14,'参考様式１　リスト（編集不可）'!A$1:G$74,7),"-")</f>
        <v>-</v>
      </c>
      <c r="U14" s="304"/>
      <c r="V14" s="18"/>
    </row>
    <row r="15" spans="1:23" ht="21" customHeight="1">
      <c r="A15" s="25">
        <v>6</v>
      </c>
      <c r="B15" s="136"/>
      <c r="C15" s="313"/>
      <c r="D15" s="314"/>
      <c r="E15" s="313"/>
      <c r="F15" s="314"/>
      <c r="G15" s="137"/>
      <c r="H15" s="137"/>
      <c r="I15" s="120"/>
      <c r="J15" s="307" t="str">
        <f>IFERROR(VLOOKUP($I15,'参考様式１　リスト（編集不可）'!A$1:G$74,2),"")</f>
        <v/>
      </c>
      <c r="K15" s="308"/>
      <c r="L15" s="309"/>
      <c r="M15" s="310" t="str">
        <f>IFERROR(VLOOKUP($I15,'参考様式１　リスト（編集不可）'!A$1:G$74,3),"")</f>
        <v/>
      </c>
      <c r="N15" s="311"/>
      <c r="O15" s="312"/>
      <c r="P15" s="138"/>
      <c r="Q15" s="305"/>
      <c r="R15" s="306"/>
      <c r="S15" s="29"/>
      <c r="T15" s="303" t="str">
        <f>IFERROR(VLOOKUP($I15,'参考様式１　リスト（編集不可）'!A$1:G$74,7),"-")</f>
        <v>-</v>
      </c>
      <c r="U15" s="304"/>
      <c r="V15" s="18"/>
    </row>
    <row r="16" spans="1:23" ht="21" customHeight="1">
      <c r="A16" s="25">
        <v>7</v>
      </c>
      <c r="B16" s="139"/>
      <c r="C16" s="313"/>
      <c r="D16" s="314"/>
      <c r="E16" s="313"/>
      <c r="F16" s="314"/>
      <c r="G16" s="137"/>
      <c r="H16" s="137"/>
      <c r="I16" s="120"/>
      <c r="J16" s="307" t="str">
        <f>IFERROR(VLOOKUP($I16,'参考様式１　リスト（編集不可）'!A$1:G$74,2),"")</f>
        <v/>
      </c>
      <c r="K16" s="308"/>
      <c r="L16" s="309"/>
      <c r="M16" s="310" t="str">
        <f>IFERROR(VLOOKUP($I16,'参考様式１　リスト（編集不可）'!A$1:G$74,3),"")</f>
        <v/>
      </c>
      <c r="N16" s="311"/>
      <c r="O16" s="312"/>
      <c r="P16" s="138"/>
      <c r="Q16" s="305"/>
      <c r="R16" s="306"/>
      <c r="S16" s="29"/>
      <c r="T16" s="303" t="str">
        <f>IFERROR(VLOOKUP($I16,'参考様式１　リスト（編集不可）'!A$1:G$74,7),"-")</f>
        <v>-</v>
      </c>
      <c r="U16" s="304"/>
      <c r="V16" s="18"/>
    </row>
    <row r="17" spans="1:33" ht="21" customHeight="1">
      <c r="A17" s="25">
        <v>8</v>
      </c>
      <c r="B17" s="119"/>
      <c r="C17" s="305"/>
      <c r="D17" s="306"/>
      <c r="E17" s="313"/>
      <c r="F17" s="314"/>
      <c r="G17" s="137"/>
      <c r="H17" s="137"/>
      <c r="I17" s="120"/>
      <c r="J17" s="307" t="str">
        <f>IFERROR(VLOOKUP($I17,'参考様式１　リスト（編集不可）'!A$1:G$74,2),"")</f>
        <v/>
      </c>
      <c r="K17" s="308"/>
      <c r="L17" s="309"/>
      <c r="M17" s="310" t="str">
        <f>IFERROR(VLOOKUP($I17,'参考様式１　リスト（編集不可）'!A$1:G$74,3),"")</f>
        <v/>
      </c>
      <c r="N17" s="311"/>
      <c r="O17" s="312"/>
      <c r="P17" s="30"/>
      <c r="Q17" s="305"/>
      <c r="R17" s="306"/>
      <c r="S17" s="120"/>
      <c r="T17" s="303" t="str">
        <f>IFERROR(VLOOKUP($I17,'参考様式１　リスト（編集不可）'!A$1:G$74,7),"-")</f>
        <v>-</v>
      </c>
      <c r="U17" s="304"/>
      <c r="V17" s="18"/>
      <c r="AG17" s="17"/>
    </row>
    <row r="18" spans="1:33" ht="21" customHeight="1">
      <c r="A18" s="25">
        <v>9</v>
      </c>
      <c r="B18" s="119"/>
      <c r="C18" s="305"/>
      <c r="D18" s="306"/>
      <c r="E18" s="305"/>
      <c r="F18" s="306"/>
      <c r="G18" s="80"/>
      <c r="H18" s="80"/>
      <c r="I18" s="120"/>
      <c r="J18" s="307" t="str">
        <f>IFERROR(VLOOKUP($I18,'参考様式１　リスト（編集不可）'!A$1:G$74,2),"")</f>
        <v/>
      </c>
      <c r="K18" s="308"/>
      <c r="L18" s="309"/>
      <c r="M18" s="310" t="str">
        <f>IFERROR(VLOOKUP($I18,'参考様式１　リスト（編集不可）'!A$1:G$74,3),"")</f>
        <v/>
      </c>
      <c r="N18" s="311"/>
      <c r="O18" s="312"/>
      <c r="P18" s="30"/>
      <c r="Q18" s="305"/>
      <c r="R18" s="306"/>
      <c r="S18" s="120"/>
      <c r="T18" s="303" t="str">
        <f>IFERROR(VLOOKUP($I18,'参考様式１　リスト（編集不可）'!A$1:G$74,7),"-")</f>
        <v>-</v>
      </c>
      <c r="U18" s="304"/>
      <c r="V18" s="18"/>
    </row>
    <row r="19" spans="1:33" ht="21" customHeight="1">
      <c r="A19" s="25">
        <v>10</v>
      </c>
      <c r="B19" s="119"/>
      <c r="C19" s="305"/>
      <c r="D19" s="306"/>
      <c r="E19" s="305"/>
      <c r="F19" s="306"/>
      <c r="G19" s="120"/>
      <c r="H19" s="120"/>
      <c r="I19" s="120"/>
      <c r="J19" s="307" t="str">
        <f>IFERROR(VLOOKUP($I19,'参考様式１　リスト（編集不可）'!A$1:G$74,2),"")</f>
        <v/>
      </c>
      <c r="K19" s="308"/>
      <c r="L19" s="309"/>
      <c r="M19" s="310" t="str">
        <f>IFERROR(VLOOKUP($I19,'参考様式１　リスト（編集不可）'!A$1:G$74,3),"")</f>
        <v/>
      </c>
      <c r="N19" s="311"/>
      <c r="O19" s="312"/>
      <c r="P19" s="30"/>
      <c r="Q19" s="305"/>
      <c r="R19" s="306"/>
      <c r="S19" s="120"/>
      <c r="T19" s="303" t="str">
        <f>IFERROR(VLOOKUP($I19,'参考様式１　リスト（編集不可）'!A$1:G$74,7),"-")</f>
        <v>-</v>
      </c>
      <c r="U19" s="304"/>
      <c r="V19" s="18"/>
    </row>
    <row r="20" spans="1:33" ht="21" customHeight="1">
      <c r="A20" s="25">
        <v>11</v>
      </c>
      <c r="B20" s="148"/>
      <c r="C20" s="291"/>
      <c r="D20" s="292"/>
      <c r="E20" s="293"/>
      <c r="F20" s="292"/>
      <c r="G20" s="81"/>
      <c r="H20" s="81"/>
      <c r="I20" s="149"/>
      <c r="J20" s="294" t="str">
        <f>IFERROR(VLOOKUP($I20,'参考様式１　リスト（編集不可）'!A$1:G$74,2),"")</f>
        <v/>
      </c>
      <c r="K20" s="295"/>
      <c r="L20" s="296"/>
      <c r="M20" s="297" t="str">
        <f>IFERROR(VLOOKUP($I20,'参考様式１　リスト（編集不可）'!A$1:G$74,3),"")</f>
        <v/>
      </c>
      <c r="N20" s="298"/>
      <c r="O20" s="299"/>
      <c r="P20" s="31"/>
      <c r="Q20" s="300"/>
      <c r="R20" s="301"/>
      <c r="S20" s="149"/>
      <c r="T20" s="303" t="str">
        <f>IFERROR(VLOOKUP($I20,'参考様式１　リスト（編集不可）'!A$1:G$74,7),"-")</f>
        <v>-</v>
      </c>
      <c r="U20" s="304"/>
      <c r="V20" s="18"/>
    </row>
    <row r="21" spans="1:33" ht="21" customHeight="1">
      <c r="B21" s="18" t="s">
        <v>97</v>
      </c>
      <c r="Q21" s="278"/>
      <c r="R21" s="279"/>
      <c r="S21" s="18" t="s">
        <v>325</v>
      </c>
      <c r="V21" s="18"/>
      <c r="AB21" s="129"/>
    </row>
    <row r="22" spans="1:33" ht="9" customHeight="1" thickBot="1">
      <c r="B22" s="32"/>
      <c r="C22" s="32"/>
      <c r="M22" s="33"/>
      <c r="N22" s="33"/>
      <c r="O22" s="33"/>
      <c r="P22" s="33"/>
    </row>
    <row r="23" spans="1:33" ht="18.75" customHeight="1">
      <c r="B23" s="290" t="s">
        <v>306</v>
      </c>
      <c r="C23" s="290"/>
      <c r="D23" s="290"/>
      <c r="E23" s="290"/>
      <c r="F23" s="290"/>
      <c r="G23" s="290"/>
      <c r="H23" s="290"/>
      <c r="I23" s="290"/>
      <c r="J23" s="280" t="s">
        <v>352</v>
      </c>
      <c r="K23" s="280"/>
      <c r="L23" s="280"/>
      <c r="M23" s="280"/>
      <c r="N23" s="280"/>
      <c r="O23" s="280"/>
      <c r="P23" s="281"/>
      <c r="V23" s="18"/>
    </row>
    <row r="24" spans="1:33" s="34" customFormat="1" ht="18.75" customHeight="1">
      <c r="B24" s="290" t="s">
        <v>209</v>
      </c>
      <c r="C24" s="290"/>
      <c r="D24" s="302" t="s">
        <v>99</v>
      </c>
      <c r="E24" s="302"/>
      <c r="F24" s="118" t="s">
        <v>100</v>
      </c>
      <c r="G24" s="118" t="s">
        <v>98</v>
      </c>
      <c r="H24" s="118" t="s">
        <v>317</v>
      </c>
      <c r="I24" s="290" t="s">
        <v>305</v>
      </c>
      <c r="J24" s="123" t="s">
        <v>221</v>
      </c>
      <c r="K24" s="118" t="s">
        <v>222</v>
      </c>
      <c r="L24" s="118" t="s">
        <v>220</v>
      </c>
      <c r="M24" s="118" t="s">
        <v>102</v>
      </c>
      <c r="N24" s="118" t="s">
        <v>317</v>
      </c>
      <c r="O24" s="282" t="s">
        <v>307</v>
      </c>
      <c r="P24" s="283"/>
      <c r="Q24" s="7"/>
    </row>
    <row r="25" spans="1:33" s="34" customFormat="1" ht="35.25" customHeight="1">
      <c r="B25" s="117" t="s">
        <v>105</v>
      </c>
      <c r="C25" s="118" t="s">
        <v>106</v>
      </c>
      <c r="D25" s="117" t="s">
        <v>108</v>
      </c>
      <c r="E25" s="118" t="s">
        <v>106</v>
      </c>
      <c r="F25" s="118" t="s">
        <v>107</v>
      </c>
      <c r="G25" s="118" t="s">
        <v>107</v>
      </c>
      <c r="H25" s="118" t="s">
        <v>318</v>
      </c>
      <c r="I25" s="290"/>
      <c r="J25" s="124" t="s">
        <v>223</v>
      </c>
      <c r="K25" s="117" t="s">
        <v>223</v>
      </c>
      <c r="L25" s="117" t="s">
        <v>109</v>
      </c>
      <c r="M25" s="117" t="s">
        <v>109</v>
      </c>
      <c r="N25" s="115" t="s">
        <v>319</v>
      </c>
      <c r="O25" s="284"/>
      <c r="P25" s="285"/>
      <c r="Q25" s="7"/>
    </row>
    <row r="26" spans="1:33" s="34" customFormat="1" ht="21" customHeight="1">
      <c r="A26" s="34">
        <v>1</v>
      </c>
      <c r="B26" s="35" t="e">
        <f>ROUNDDOWN(VLOOKUP($I10,'参考様式１　リスト（編集不可）'!$A$1:$G$74,4),0)</f>
        <v>#N/A</v>
      </c>
      <c r="C26" s="36" t="e">
        <f t="shared" ref="C26:C36" si="0">ROUNDDOWN(P10*Q10*B26,0)</f>
        <v>#N/A</v>
      </c>
      <c r="D26" s="36" t="e">
        <f>VLOOKUP($I10,'参考様式１　リスト（編集不可）'!$A$1:$G$74,6)</f>
        <v>#N/A</v>
      </c>
      <c r="E26" s="37" t="e">
        <f t="shared" ref="E26:E36" si="1">ROUNDDOWN(Q10*S10*D26,0)</f>
        <v>#N/A</v>
      </c>
      <c r="F26" s="38"/>
      <c r="G26" s="39"/>
      <c r="H26" s="88"/>
      <c r="I26" s="40" t="e">
        <f>ROUNDDOWN(C26+G26+E26+F26+H26,0)</f>
        <v>#N/A</v>
      </c>
      <c r="J26" s="39" t="e">
        <f>C26</f>
        <v>#N/A</v>
      </c>
      <c r="K26" s="39" t="e">
        <f>E26</f>
        <v>#N/A</v>
      </c>
      <c r="L26" s="39"/>
      <c r="M26" s="39"/>
      <c r="N26" s="88"/>
      <c r="O26" s="272" t="e">
        <f>C26+E26+M26+F26+N26</f>
        <v>#N/A</v>
      </c>
      <c r="P26" s="273"/>
      <c r="Q26" s="7"/>
    </row>
    <row r="27" spans="1:33" s="34" customFormat="1" ht="21" customHeight="1">
      <c r="A27" s="34">
        <v>2</v>
      </c>
      <c r="B27" s="41" t="e">
        <f>ROUNDDOWN(VLOOKUP($I11,'参考様式１　リスト（編集不可）'!$A$1:$G$74,4),0)</f>
        <v>#N/A</v>
      </c>
      <c r="C27" s="42" t="e">
        <f t="shared" si="0"/>
        <v>#N/A</v>
      </c>
      <c r="D27" s="42" t="e">
        <f>VLOOKUP($I11,'参考様式１　リスト（編集不可）'!$A$1:$G$74,6)</f>
        <v>#N/A</v>
      </c>
      <c r="E27" s="43" t="e">
        <f t="shared" si="1"/>
        <v>#N/A</v>
      </c>
      <c r="F27" s="44"/>
      <c r="G27" s="44"/>
      <c r="H27" s="88"/>
      <c r="I27" s="40" t="e">
        <f t="shared" ref="I27:I36" si="2">ROUNDDOWN(C27+G27+E27+F27+H27,0)</f>
        <v>#N/A</v>
      </c>
      <c r="J27" s="39" t="e">
        <f t="shared" ref="J27:J36" si="3">C27</f>
        <v>#N/A</v>
      </c>
      <c r="K27" s="39" t="e">
        <f t="shared" ref="K27:K36" si="4">E27</f>
        <v>#N/A</v>
      </c>
      <c r="L27" s="44"/>
      <c r="M27" s="44"/>
      <c r="N27" s="89"/>
      <c r="O27" s="272" t="e">
        <f t="shared" ref="O27:O36" si="5">C27+E27+M27+F27+N27</f>
        <v>#N/A</v>
      </c>
      <c r="P27" s="273"/>
      <c r="Q27" s="7"/>
    </row>
    <row r="28" spans="1:33" s="34" customFormat="1" ht="21" customHeight="1">
      <c r="A28" s="34">
        <v>3</v>
      </c>
      <c r="B28" s="41" t="e">
        <f>ROUNDDOWN(VLOOKUP($I12,'参考様式１　リスト（編集不可）'!$A$1:$G$74,4),0)</f>
        <v>#N/A</v>
      </c>
      <c r="C28" s="42" t="e">
        <f t="shared" si="0"/>
        <v>#N/A</v>
      </c>
      <c r="D28" s="42" t="e">
        <f>VLOOKUP($I12,'参考様式１　リスト（編集不可）'!$A$1:$G$74,6)</f>
        <v>#N/A</v>
      </c>
      <c r="E28" s="43" t="e">
        <f t="shared" si="1"/>
        <v>#N/A</v>
      </c>
      <c r="F28" s="44"/>
      <c r="G28" s="44"/>
      <c r="H28" s="88"/>
      <c r="I28" s="40" t="e">
        <f t="shared" si="2"/>
        <v>#N/A</v>
      </c>
      <c r="J28" s="39" t="e">
        <f t="shared" si="3"/>
        <v>#N/A</v>
      </c>
      <c r="K28" s="39" t="e">
        <f t="shared" si="4"/>
        <v>#N/A</v>
      </c>
      <c r="L28" s="44"/>
      <c r="M28" s="44"/>
      <c r="N28" s="90"/>
      <c r="O28" s="272" t="e">
        <f t="shared" si="5"/>
        <v>#N/A</v>
      </c>
      <c r="P28" s="273"/>
      <c r="Q28" s="7"/>
      <c r="X28" s="7"/>
      <c r="Y28" s="7"/>
    </row>
    <row r="29" spans="1:33" s="34" customFormat="1" ht="21" customHeight="1">
      <c r="A29" s="34">
        <v>4</v>
      </c>
      <c r="B29" s="41" t="e">
        <f>ROUNDDOWN(VLOOKUP($I13,'参考様式１　リスト（編集不可）'!$A$1:$G$74,4),0)</f>
        <v>#N/A</v>
      </c>
      <c r="C29" s="42" t="e">
        <f t="shared" si="0"/>
        <v>#N/A</v>
      </c>
      <c r="D29" s="42" t="e">
        <f>VLOOKUP($I13,'参考様式１　リスト（編集不可）'!$A$1:$G$74,6)</f>
        <v>#N/A</v>
      </c>
      <c r="E29" s="43" t="e">
        <f t="shared" si="1"/>
        <v>#N/A</v>
      </c>
      <c r="F29" s="44"/>
      <c r="G29" s="44"/>
      <c r="H29" s="88"/>
      <c r="I29" s="40" t="e">
        <f t="shared" si="2"/>
        <v>#N/A</v>
      </c>
      <c r="J29" s="39" t="e">
        <f t="shared" si="3"/>
        <v>#N/A</v>
      </c>
      <c r="K29" s="39" t="e">
        <f t="shared" si="4"/>
        <v>#N/A</v>
      </c>
      <c r="L29" s="44"/>
      <c r="M29" s="44"/>
      <c r="N29" s="90"/>
      <c r="O29" s="272" t="e">
        <f t="shared" si="5"/>
        <v>#N/A</v>
      </c>
      <c r="P29" s="273"/>
      <c r="Q29" s="7"/>
      <c r="X29" s="7"/>
      <c r="Y29" s="7"/>
    </row>
    <row r="30" spans="1:33" s="34" customFormat="1" ht="21" customHeight="1">
      <c r="A30" s="34">
        <v>5</v>
      </c>
      <c r="B30" s="41" t="e">
        <f>ROUNDDOWN(VLOOKUP($I14,'参考様式１　リスト（編集不可）'!$A$1:$G$74,4),0)</f>
        <v>#N/A</v>
      </c>
      <c r="C30" s="42" t="e">
        <f t="shared" si="0"/>
        <v>#N/A</v>
      </c>
      <c r="D30" s="42" t="e">
        <f>VLOOKUP($I14,'参考様式１　リスト（編集不可）'!$A$1:$G$74,6)</f>
        <v>#N/A</v>
      </c>
      <c r="E30" s="43" t="e">
        <f t="shared" si="1"/>
        <v>#N/A</v>
      </c>
      <c r="F30" s="44"/>
      <c r="G30" s="44"/>
      <c r="H30" s="88"/>
      <c r="I30" s="40" t="e">
        <f t="shared" si="2"/>
        <v>#N/A</v>
      </c>
      <c r="J30" s="39" t="e">
        <f t="shared" si="3"/>
        <v>#N/A</v>
      </c>
      <c r="K30" s="39" t="e">
        <f t="shared" si="4"/>
        <v>#N/A</v>
      </c>
      <c r="L30" s="44"/>
      <c r="M30" s="44"/>
      <c r="N30" s="88"/>
      <c r="O30" s="272" t="e">
        <f t="shared" si="5"/>
        <v>#N/A</v>
      </c>
      <c r="P30" s="273"/>
      <c r="Q30" s="7"/>
      <c r="X30" s="7"/>
      <c r="Y30" s="7"/>
    </row>
    <row r="31" spans="1:33" s="34" customFormat="1" ht="21" customHeight="1" thickBot="1">
      <c r="A31" s="34">
        <v>6</v>
      </c>
      <c r="B31" s="41" t="e">
        <f>ROUNDDOWN(VLOOKUP($I15,'参考様式１　リスト（編集不可）'!$A$1:$G$74,4),0)</f>
        <v>#N/A</v>
      </c>
      <c r="C31" s="42" t="e">
        <f t="shared" si="0"/>
        <v>#N/A</v>
      </c>
      <c r="D31" s="42" t="e">
        <f>VLOOKUP($I15,'参考様式１　リスト（編集不可）'!$A$1:$G$74,6)</f>
        <v>#N/A</v>
      </c>
      <c r="E31" s="43" t="e">
        <f t="shared" si="1"/>
        <v>#N/A</v>
      </c>
      <c r="F31" s="44"/>
      <c r="G31" s="44"/>
      <c r="H31" s="88"/>
      <c r="I31" s="40" t="e">
        <f t="shared" si="2"/>
        <v>#N/A</v>
      </c>
      <c r="J31" s="39" t="e">
        <f t="shared" si="3"/>
        <v>#N/A</v>
      </c>
      <c r="K31" s="39" t="e">
        <f t="shared" si="4"/>
        <v>#N/A</v>
      </c>
      <c r="L31" s="44"/>
      <c r="M31" s="44"/>
      <c r="N31" s="88"/>
      <c r="O31" s="272" t="e">
        <f t="shared" si="5"/>
        <v>#N/A</v>
      </c>
      <c r="P31" s="273"/>
      <c r="Q31" s="7"/>
      <c r="R31" s="45" t="s">
        <v>101</v>
      </c>
      <c r="S31" s="33"/>
      <c r="T31" s="45"/>
      <c r="U31" s="46"/>
      <c r="V31" s="33"/>
      <c r="X31" s="7"/>
      <c r="Y31" s="7"/>
    </row>
    <row r="32" spans="1:33" s="34" customFormat="1" ht="21" customHeight="1">
      <c r="A32" s="34">
        <v>7</v>
      </c>
      <c r="B32" s="41" t="e">
        <f>ROUNDDOWN(VLOOKUP($I16,'参考様式１　リスト（編集不可）'!$A$1:$G$74,4),0)</f>
        <v>#N/A</v>
      </c>
      <c r="C32" s="42" t="e">
        <f t="shared" si="0"/>
        <v>#N/A</v>
      </c>
      <c r="D32" s="42" t="e">
        <f>VLOOKUP($I16,'参考様式１　リスト（編集不可）'!$A$1:$G$74,6)</f>
        <v>#N/A</v>
      </c>
      <c r="E32" s="43" t="e">
        <f t="shared" si="1"/>
        <v>#N/A</v>
      </c>
      <c r="F32" s="44"/>
      <c r="G32" s="44"/>
      <c r="H32" s="88"/>
      <c r="I32" s="40" t="e">
        <f t="shared" si="2"/>
        <v>#N/A</v>
      </c>
      <c r="J32" s="39" t="e">
        <f t="shared" si="3"/>
        <v>#N/A</v>
      </c>
      <c r="K32" s="39" t="e">
        <f t="shared" si="4"/>
        <v>#N/A</v>
      </c>
      <c r="L32" s="44"/>
      <c r="M32" s="44"/>
      <c r="N32" s="88"/>
      <c r="O32" s="272" t="e">
        <f t="shared" si="5"/>
        <v>#N/A</v>
      </c>
      <c r="P32" s="273"/>
      <c r="Q32" s="7"/>
      <c r="R32" s="274" t="s">
        <v>103</v>
      </c>
      <c r="S32" s="275"/>
      <c r="T32" s="275"/>
      <c r="U32" s="86" t="s">
        <v>224</v>
      </c>
      <c r="V32" s="113" t="s">
        <v>103</v>
      </c>
      <c r="W32" s="91" t="s">
        <v>104</v>
      </c>
      <c r="X32" s="7"/>
    </row>
    <row r="33" spans="1:24" s="34" customFormat="1" ht="21" customHeight="1">
      <c r="A33" s="34">
        <v>8</v>
      </c>
      <c r="B33" s="41" t="e">
        <f>ROUNDDOWN(VLOOKUP($I17,'参考様式１　リスト（編集不可）'!$A$1:$G$74,4),0)</f>
        <v>#N/A</v>
      </c>
      <c r="C33" s="42" t="e">
        <f t="shared" si="0"/>
        <v>#N/A</v>
      </c>
      <c r="D33" s="42" t="e">
        <f>VLOOKUP($I17,'参考様式１　リスト（編集不可）'!$A$1:$G$74,6)</f>
        <v>#N/A</v>
      </c>
      <c r="E33" s="43" t="e">
        <f t="shared" si="1"/>
        <v>#N/A</v>
      </c>
      <c r="F33" s="44"/>
      <c r="G33" s="44"/>
      <c r="H33" s="88"/>
      <c r="I33" s="40" t="e">
        <f t="shared" si="2"/>
        <v>#N/A</v>
      </c>
      <c r="J33" s="39" t="e">
        <f t="shared" si="3"/>
        <v>#N/A</v>
      </c>
      <c r="K33" s="39" t="e">
        <f t="shared" si="4"/>
        <v>#N/A</v>
      </c>
      <c r="L33" s="44"/>
      <c r="M33" s="44"/>
      <c r="N33" s="88"/>
      <c r="O33" s="272" t="e">
        <f t="shared" si="5"/>
        <v>#N/A</v>
      </c>
      <c r="P33" s="273"/>
      <c r="Q33" s="7"/>
      <c r="R33" s="276" t="s">
        <v>227</v>
      </c>
      <c r="S33" s="277"/>
      <c r="T33" s="277"/>
      <c r="U33" s="87">
        <f>SUM(J37)</f>
        <v>0</v>
      </c>
      <c r="V33" s="114" t="s">
        <v>216</v>
      </c>
      <c r="W33" s="60">
        <f>C37</f>
        <v>0</v>
      </c>
      <c r="X33" s="7"/>
    </row>
    <row r="34" spans="1:24" s="34" customFormat="1" ht="21" customHeight="1">
      <c r="A34" s="34">
        <v>9</v>
      </c>
      <c r="B34" s="41" t="e">
        <f>ROUNDDOWN(VLOOKUP($I18,'参考様式１　リスト（編集不可）'!$A$1:$G$74,4),0)</f>
        <v>#N/A</v>
      </c>
      <c r="C34" s="42" t="e">
        <f t="shared" si="0"/>
        <v>#N/A</v>
      </c>
      <c r="D34" s="42" t="e">
        <f>VLOOKUP($I18,'参考様式１　リスト（編集不可）'!$A$1:$G$74,6)</f>
        <v>#N/A</v>
      </c>
      <c r="E34" s="43" t="e">
        <f t="shared" si="1"/>
        <v>#N/A</v>
      </c>
      <c r="F34" s="44"/>
      <c r="G34" s="44"/>
      <c r="H34" s="88"/>
      <c r="I34" s="40" t="e">
        <f t="shared" si="2"/>
        <v>#N/A</v>
      </c>
      <c r="J34" s="39" t="e">
        <f t="shared" si="3"/>
        <v>#N/A</v>
      </c>
      <c r="K34" s="39" t="e">
        <f t="shared" si="4"/>
        <v>#N/A</v>
      </c>
      <c r="L34" s="44"/>
      <c r="M34" s="44"/>
      <c r="N34" s="88"/>
      <c r="O34" s="272" t="e">
        <f t="shared" si="5"/>
        <v>#N/A</v>
      </c>
      <c r="P34" s="273"/>
      <c r="Q34" s="7"/>
      <c r="R34" s="276" t="s">
        <v>228</v>
      </c>
      <c r="S34" s="277"/>
      <c r="T34" s="277"/>
      <c r="U34" s="87">
        <f>SUM(K37)</f>
        <v>0</v>
      </c>
      <c r="V34" s="114" t="s">
        <v>217</v>
      </c>
      <c r="W34" s="60">
        <f>E37</f>
        <v>0</v>
      </c>
    </row>
    <row r="35" spans="1:24" s="34" customFormat="1" ht="21" customHeight="1">
      <c r="A35" s="34">
        <v>10</v>
      </c>
      <c r="B35" s="41" t="e">
        <f>ROUNDDOWN(VLOOKUP($I19,'参考様式１　リスト（編集不可）'!$A$1:$G$74,4),0)</f>
        <v>#N/A</v>
      </c>
      <c r="C35" s="42" t="e">
        <f t="shared" si="0"/>
        <v>#N/A</v>
      </c>
      <c r="D35" s="42" t="e">
        <f>VLOOKUP($I19,'参考様式１　リスト（編集不可）'!$A$1:$G$74,6)</f>
        <v>#N/A</v>
      </c>
      <c r="E35" s="43" t="e">
        <f t="shared" si="1"/>
        <v>#N/A</v>
      </c>
      <c r="F35" s="44"/>
      <c r="G35" s="44"/>
      <c r="H35" s="88"/>
      <c r="I35" s="40" t="e">
        <f t="shared" si="2"/>
        <v>#N/A</v>
      </c>
      <c r="J35" s="39" t="e">
        <f t="shared" si="3"/>
        <v>#N/A</v>
      </c>
      <c r="K35" s="39" t="e">
        <f t="shared" si="4"/>
        <v>#N/A</v>
      </c>
      <c r="L35" s="44"/>
      <c r="M35" s="44"/>
      <c r="N35" s="88"/>
      <c r="O35" s="272" t="e">
        <f t="shared" si="5"/>
        <v>#N/A</v>
      </c>
      <c r="P35" s="273"/>
      <c r="Q35" s="7"/>
      <c r="R35" s="276" t="s">
        <v>225</v>
      </c>
      <c r="S35" s="277"/>
      <c r="T35" s="277"/>
      <c r="U35" s="87">
        <f>SUM(L37)</f>
        <v>0</v>
      </c>
      <c r="V35" s="114" t="s">
        <v>219</v>
      </c>
      <c r="W35" s="60">
        <f>F37</f>
        <v>0</v>
      </c>
    </row>
    <row r="36" spans="1:24" s="34" customFormat="1" ht="21" customHeight="1">
      <c r="A36" s="34">
        <v>11</v>
      </c>
      <c r="B36" s="47" t="e">
        <f>ROUNDDOWN(VLOOKUP($I20,'参考様式１　リスト（編集不可）'!$A$1:$G$74,4),0)</f>
        <v>#N/A</v>
      </c>
      <c r="C36" s="48" t="e">
        <f t="shared" si="0"/>
        <v>#N/A</v>
      </c>
      <c r="D36" s="48" t="e">
        <f>VLOOKUP($I20,'参考様式１　リスト（編集不可）'!$A$1:$G$74,6)</f>
        <v>#N/A</v>
      </c>
      <c r="E36" s="49" t="e">
        <f t="shared" si="1"/>
        <v>#N/A</v>
      </c>
      <c r="F36" s="50"/>
      <c r="G36" s="50"/>
      <c r="H36" s="50"/>
      <c r="I36" s="40" t="e">
        <f t="shared" si="2"/>
        <v>#N/A</v>
      </c>
      <c r="J36" s="39" t="e">
        <f t="shared" si="3"/>
        <v>#N/A</v>
      </c>
      <c r="K36" s="39" t="e">
        <f t="shared" si="4"/>
        <v>#N/A</v>
      </c>
      <c r="L36" s="50"/>
      <c r="M36" s="50"/>
      <c r="N36" s="50"/>
      <c r="O36" s="272" t="e">
        <f t="shared" si="5"/>
        <v>#N/A</v>
      </c>
      <c r="P36" s="273"/>
      <c r="Q36" s="7"/>
      <c r="R36" s="276" t="s">
        <v>226</v>
      </c>
      <c r="S36" s="277"/>
      <c r="T36" s="277"/>
      <c r="U36" s="87">
        <f>SUM(M37)</f>
        <v>0</v>
      </c>
      <c r="V36" s="114" t="s">
        <v>218</v>
      </c>
      <c r="W36" s="60">
        <f>G37</f>
        <v>0</v>
      </c>
    </row>
    <row r="37" spans="1:24" s="34" customFormat="1" ht="21" customHeight="1" thickBot="1">
      <c r="B37" s="18" t="s">
        <v>97</v>
      </c>
      <c r="C37" s="51">
        <f>ROUNDDOWN((SUMIF(C26:C36,"&lt;&gt;#n/A")),0)</f>
        <v>0</v>
      </c>
      <c r="D37" s="52"/>
      <c r="E37" s="51">
        <f t="shared" ref="E37:O37" si="6">ROUNDDOWN((SUMIF(E26:E36,"&lt;&gt;#n/A")),0)</f>
        <v>0</v>
      </c>
      <c r="F37" s="51">
        <f t="shared" si="6"/>
        <v>0</v>
      </c>
      <c r="G37" s="51">
        <f t="shared" si="6"/>
        <v>0</v>
      </c>
      <c r="H37" s="51">
        <f t="shared" si="6"/>
        <v>0</v>
      </c>
      <c r="I37" s="53">
        <f t="shared" si="6"/>
        <v>0</v>
      </c>
      <c r="J37" s="54">
        <f t="shared" si="6"/>
        <v>0</v>
      </c>
      <c r="K37" s="55">
        <f t="shared" si="6"/>
        <v>0</v>
      </c>
      <c r="L37" s="56">
        <f t="shared" si="6"/>
        <v>0</v>
      </c>
      <c r="M37" s="57">
        <f t="shared" si="6"/>
        <v>0</v>
      </c>
      <c r="N37" s="57">
        <f t="shared" si="6"/>
        <v>0</v>
      </c>
      <c r="O37" s="288">
        <f t="shared" si="6"/>
        <v>0</v>
      </c>
      <c r="P37" s="289"/>
      <c r="Q37" s="7"/>
      <c r="R37" s="286" t="s">
        <v>320</v>
      </c>
      <c r="S37" s="287"/>
      <c r="T37" s="287"/>
      <c r="U37" s="93">
        <f>SUM(N37)</f>
        <v>0</v>
      </c>
      <c r="V37" s="116" t="s">
        <v>321</v>
      </c>
      <c r="W37" s="94">
        <f>H37</f>
        <v>0</v>
      </c>
    </row>
    <row r="38" spans="1:24" s="34" customFormat="1" ht="18.75" customHeight="1" thickBot="1">
      <c r="B38" s="18" t="s">
        <v>210</v>
      </c>
      <c r="C38" s="18"/>
      <c r="D38" s="18"/>
      <c r="E38" s="18"/>
      <c r="F38" s="18"/>
      <c r="G38" s="18"/>
      <c r="H38" s="18"/>
      <c r="I38" s="18"/>
      <c r="J38" s="18"/>
      <c r="K38" s="18"/>
      <c r="L38" s="18"/>
      <c r="M38" s="18"/>
      <c r="N38" s="18"/>
      <c r="O38" s="18"/>
      <c r="P38" s="18"/>
      <c r="Q38" s="18"/>
      <c r="R38" s="270" t="s">
        <v>311</v>
      </c>
      <c r="S38" s="271"/>
      <c r="T38" s="271"/>
      <c r="U38" s="92">
        <f>SUM(O37)</f>
        <v>0</v>
      </c>
      <c r="V38" s="112" t="s">
        <v>312</v>
      </c>
      <c r="W38" s="61">
        <f>I37</f>
        <v>0</v>
      </c>
    </row>
    <row r="39" spans="1:24" s="34" customFormat="1" ht="18.75" customHeight="1">
      <c r="B39" s="18" t="s">
        <v>206</v>
      </c>
      <c r="C39" s="18"/>
      <c r="D39" s="18"/>
      <c r="E39" s="18"/>
      <c r="F39" s="18"/>
      <c r="G39" s="18"/>
      <c r="H39" s="18"/>
      <c r="I39" s="18"/>
      <c r="J39" s="18"/>
      <c r="K39" s="18"/>
      <c r="L39" s="18"/>
      <c r="M39" s="18"/>
      <c r="N39" s="18"/>
      <c r="O39" s="18"/>
      <c r="P39" s="58"/>
      <c r="Q39" s="3"/>
      <c r="R39" s="7"/>
      <c r="S39" s="7"/>
      <c r="T39" s="7"/>
      <c r="U39" s="7"/>
      <c r="V39" s="7"/>
    </row>
    <row r="40" spans="1:24" ht="18">
      <c r="B40" s="18" t="s">
        <v>353</v>
      </c>
      <c r="R40" s="34"/>
      <c r="S40" s="34"/>
      <c r="T40" s="34"/>
      <c r="U40" s="59"/>
      <c r="V40" s="59"/>
      <c r="W40" s="34"/>
    </row>
    <row r="41" spans="1:24" ht="18">
      <c r="B41" s="18" t="s">
        <v>261</v>
      </c>
      <c r="R41" s="34"/>
    </row>
    <row r="42" spans="1:24" s="34" customFormat="1" ht="18">
      <c r="B42" s="18"/>
      <c r="C42" s="18"/>
      <c r="D42" s="18"/>
      <c r="E42" s="18"/>
      <c r="F42" s="18"/>
      <c r="G42" s="18"/>
      <c r="H42" s="18"/>
      <c r="I42" s="18"/>
      <c r="J42" s="18"/>
      <c r="K42" s="18"/>
      <c r="L42" s="18"/>
      <c r="M42" s="18"/>
      <c r="N42" s="18"/>
      <c r="O42" s="18"/>
      <c r="P42" s="18"/>
      <c r="Q42" s="18"/>
      <c r="S42" s="18"/>
      <c r="T42" s="18"/>
      <c r="U42" s="18"/>
      <c r="V42" s="25"/>
      <c r="W42" s="25"/>
    </row>
    <row r="43" spans="1:24" s="34" customFormat="1" ht="18">
      <c r="B43" s="18"/>
      <c r="C43" s="18"/>
      <c r="D43" s="18"/>
      <c r="E43" s="18"/>
      <c r="F43" s="18"/>
      <c r="G43" s="18"/>
      <c r="H43" s="18"/>
      <c r="I43" s="18"/>
      <c r="J43" s="18"/>
      <c r="K43" s="18"/>
      <c r="L43" s="18"/>
      <c r="M43" s="18"/>
      <c r="N43" s="18"/>
      <c r="O43" s="18"/>
      <c r="P43" s="18"/>
      <c r="Q43" s="18"/>
      <c r="R43" s="18"/>
    </row>
    <row r="44" spans="1:24" s="34" customFormat="1" ht="18">
      <c r="B44" s="18"/>
      <c r="C44" s="18"/>
      <c r="D44" s="18"/>
      <c r="E44" s="18"/>
      <c r="F44" s="18"/>
      <c r="G44" s="18"/>
      <c r="H44" s="18"/>
      <c r="I44" s="18"/>
      <c r="J44" s="18"/>
      <c r="K44" s="18"/>
      <c r="L44" s="18"/>
      <c r="M44" s="18"/>
      <c r="N44" s="18"/>
      <c r="O44" s="18"/>
      <c r="P44" s="18"/>
      <c r="Q44" s="18"/>
      <c r="R44" s="18"/>
    </row>
    <row r="45" spans="1:24" s="34" customFormat="1" ht="18">
      <c r="B45" s="18"/>
      <c r="C45" s="18"/>
      <c r="D45" s="18"/>
      <c r="E45" s="18"/>
      <c r="F45" s="18"/>
      <c r="G45" s="18"/>
      <c r="H45" s="18"/>
      <c r="I45" s="18"/>
      <c r="J45" s="18"/>
      <c r="K45" s="18"/>
      <c r="L45" s="18"/>
      <c r="M45" s="18"/>
      <c r="N45" s="18"/>
      <c r="O45" s="18"/>
      <c r="P45" s="18"/>
      <c r="Q45" s="18"/>
      <c r="R45" s="18"/>
    </row>
    <row r="46" spans="1:24" s="34" customFormat="1" ht="18">
      <c r="B46" s="18"/>
      <c r="C46" s="18"/>
      <c r="D46" s="18"/>
      <c r="E46" s="18"/>
      <c r="F46" s="18"/>
      <c r="G46" s="18"/>
      <c r="H46" s="18"/>
      <c r="I46" s="18"/>
      <c r="J46" s="18"/>
      <c r="K46" s="18"/>
      <c r="L46" s="18"/>
      <c r="M46" s="18"/>
      <c r="N46" s="18"/>
      <c r="O46" s="18"/>
      <c r="P46" s="18"/>
      <c r="Q46" s="18"/>
      <c r="R46" s="18"/>
    </row>
    <row r="47" spans="1:24" s="34" customFormat="1" ht="18">
      <c r="B47" s="18"/>
      <c r="C47" s="18"/>
      <c r="D47" s="18"/>
      <c r="E47" s="18"/>
      <c r="F47" s="18"/>
      <c r="G47" s="18"/>
      <c r="H47" s="18"/>
      <c r="I47" s="18"/>
      <c r="J47" s="18"/>
      <c r="K47" s="18"/>
      <c r="L47" s="18"/>
      <c r="M47" s="18"/>
      <c r="N47" s="18"/>
      <c r="O47" s="18"/>
      <c r="P47" s="18"/>
      <c r="Q47" s="18"/>
      <c r="R47" s="18"/>
      <c r="S47" s="18"/>
      <c r="T47" s="18"/>
      <c r="U47" s="18"/>
    </row>
    <row r="48" spans="1:24" s="34" customFormat="1" ht="18">
      <c r="B48" s="18"/>
      <c r="C48" s="18"/>
      <c r="D48" s="18"/>
      <c r="E48" s="18"/>
      <c r="F48" s="18"/>
      <c r="G48" s="18"/>
      <c r="H48" s="18"/>
      <c r="I48" s="18"/>
      <c r="J48" s="18"/>
      <c r="K48" s="18"/>
      <c r="L48" s="18"/>
      <c r="M48" s="18"/>
      <c r="N48" s="18"/>
      <c r="O48" s="18"/>
      <c r="P48" s="18"/>
      <c r="Q48" s="18"/>
      <c r="R48" s="18"/>
      <c r="S48" s="18"/>
      <c r="T48" s="18"/>
      <c r="U48" s="18"/>
    </row>
    <row r="49" spans="2:21" s="34" customFormat="1" ht="18">
      <c r="B49" s="18"/>
      <c r="C49" s="18"/>
      <c r="D49" s="18"/>
      <c r="E49" s="18"/>
      <c r="F49" s="18"/>
      <c r="G49" s="18"/>
      <c r="H49" s="18"/>
      <c r="I49" s="18"/>
      <c r="J49" s="18"/>
      <c r="K49" s="18"/>
      <c r="L49" s="18"/>
      <c r="M49" s="18"/>
      <c r="N49" s="18"/>
      <c r="O49" s="18"/>
      <c r="P49" s="18"/>
      <c r="Q49" s="18"/>
      <c r="R49" s="18"/>
      <c r="S49" s="18"/>
      <c r="T49" s="18"/>
      <c r="U49" s="18"/>
    </row>
    <row r="50" spans="2:21" s="34" customFormat="1" ht="18">
      <c r="B50" s="18"/>
      <c r="C50" s="18"/>
      <c r="D50" s="18"/>
      <c r="E50" s="18"/>
      <c r="F50" s="18"/>
      <c r="G50" s="18"/>
      <c r="H50" s="18"/>
      <c r="I50" s="18"/>
      <c r="J50" s="18"/>
      <c r="K50" s="18"/>
      <c r="L50" s="18"/>
      <c r="M50" s="18"/>
      <c r="N50" s="18"/>
      <c r="O50" s="18"/>
      <c r="P50" s="18"/>
      <c r="Q50" s="18"/>
      <c r="R50" s="18"/>
      <c r="S50" s="18"/>
      <c r="T50" s="18"/>
      <c r="U50" s="18"/>
    </row>
    <row r="51" spans="2:21" s="34" customFormat="1" ht="18">
      <c r="B51" s="18"/>
      <c r="C51" s="18"/>
      <c r="D51" s="18"/>
      <c r="E51" s="18"/>
      <c r="F51" s="18"/>
      <c r="G51" s="18"/>
      <c r="H51" s="18"/>
      <c r="I51" s="18"/>
      <c r="J51" s="18"/>
      <c r="K51" s="18"/>
      <c r="L51" s="18"/>
      <c r="M51" s="18"/>
      <c r="N51" s="18"/>
      <c r="O51" s="18"/>
      <c r="P51" s="18"/>
      <c r="Q51" s="18"/>
      <c r="R51" s="18"/>
      <c r="S51" s="18"/>
      <c r="T51" s="18"/>
      <c r="U51" s="18"/>
    </row>
    <row r="52" spans="2:21" s="34" customFormat="1" ht="18">
      <c r="B52" s="18"/>
      <c r="C52" s="18"/>
      <c r="D52" s="18"/>
      <c r="E52" s="18"/>
      <c r="F52" s="18"/>
      <c r="G52" s="18"/>
      <c r="H52" s="18"/>
      <c r="I52" s="18"/>
      <c r="J52" s="18"/>
      <c r="K52" s="18"/>
      <c r="L52" s="18"/>
      <c r="M52" s="18"/>
      <c r="N52" s="18"/>
      <c r="O52" s="18"/>
      <c r="P52" s="18"/>
      <c r="Q52" s="18"/>
      <c r="R52" s="18"/>
      <c r="S52" s="18"/>
      <c r="T52" s="18"/>
      <c r="U52" s="18"/>
    </row>
    <row r="53" spans="2:21" s="34" customFormat="1" ht="7.5" customHeight="1">
      <c r="B53" s="18"/>
      <c r="C53" s="18"/>
      <c r="D53" s="18"/>
      <c r="E53" s="18"/>
      <c r="F53" s="18"/>
      <c r="G53" s="18"/>
      <c r="H53" s="18"/>
      <c r="I53" s="18"/>
      <c r="J53" s="18"/>
      <c r="K53" s="18"/>
      <c r="L53" s="18"/>
      <c r="M53" s="18"/>
      <c r="N53" s="18"/>
      <c r="O53" s="18"/>
      <c r="P53" s="18"/>
      <c r="Q53" s="18"/>
      <c r="R53" s="18"/>
      <c r="S53" s="18"/>
      <c r="T53" s="18"/>
      <c r="U53" s="18"/>
    </row>
    <row r="54" spans="2:21" s="34" customFormat="1" ht="18">
      <c r="B54" s="18"/>
      <c r="C54" s="18"/>
      <c r="D54" s="18"/>
      <c r="E54" s="18"/>
      <c r="F54" s="18"/>
      <c r="G54" s="18"/>
      <c r="H54" s="18"/>
      <c r="I54" s="18"/>
      <c r="J54" s="18"/>
      <c r="K54" s="18"/>
      <c r="L54" s="18"/>
      <c r="M54" s="18"/>
      <c r="N54" s="18"/>
      <c r="O54" s="18"/>
      <c r="P54" s="18"/>
      <c r="Q54" s="18"/>
      <c r="R54" s="18"/>
      <c r="S54" s="18"/>
      <c r="T54" s="18"/>
      <c r="U54" s="18"/>
    </row>
    <row r="55" spans="2:21" s="34" customFormat="1" ht="18.75" customHeight="1">
      <c r="B55" s="18"/>
      <c r="C55" s="18"/>
      <c r="D55" s="18"/>
      <c r="E55" s="18"/>
      <c r="F55" s="18"/>
      <c r="G55" s="18"/>
      <c r="H55" s="18"/>
      <c r="I55" s="18"/>
      <c r="J55" s="18"/>
      <c r="K55" s="18"/>
      <c r="L55" s="18"/>
      <c r="M55" s="18"/>
      <c r="N55" s="18"/>
      <c r="O55" s="18"/>
      <c r="P55" s="18"/>
      <c r="Q55" s="18"/>
      <c r="R55" s="18"/>
      <c r="S55" s="18"/>
      <c r="T55" s="18"/>
      <c r="U55" s="18"/>
    </row>
    <row r="56" spans="2:21" s="34" customFormat="1" ht="18.75" customHeight="1">
      <c r="B56" s="18"/>
      <c r="C56" s="18"/>
      <c r="D56" s="18"/>
      <c r="E56" s="18"/>
      <c r="F56" s="18"/>
      <c r="G56" s="18"/>
      <c r="H56" s="18"/>
      <c r="I56" s="18"/>
      <c r="J56" s="18"/>
      <c r="K56" s="18"/>
      <c r="L56" s="18"/>
      <c r="M56" s="18"/>
      <c r="N56" s="18"/>
      <c r="O56" s="18"/>
      <c r="P56" s="18"/>
      <c r="Q56" s="18"/>
      <c r="R56" s="18"/>
      <c r="S56" s="18"/>
      <c r="T56" s="18"/>
      <c r="U56" s="18"/>
    </row>
    <row r="57" spans="2:21" s="34" customFormat="1" ht="37.5" customHeight="1">
      <c r="B57" s="18"/>
      <c r="C57" s="18"/>
      <c r="D57" s="18"/>
      <c r="E57" s="18"/>
      <c r="F57" s="18"/>
      <c r="G57" s="18"/>
      <c r="H57" s="18"/>
      <c r="I57" s="18"/>
      <c r="J57" s="18"/>
      <c r="K57" s="18"/>
      <c r="L57" s="18"/>
      <c r="M57" s="18"/>
      <c r="N57" s="18"/>
      <c r="O57" s="18"/>
      <c r="P57" s="18"/>
      <c r="Q57" s="18"/>
      <c r="R57" s="18"/>
      <c r="S57" s="18"/>
      <c r="T57" s="18"/>
      <c r="U57" s="18"/>
    </row>
    <row r="58" spans="2:21" s="34" customFormat="1" ht="18">
      <c r="B58" s="18"/>
      <c r="C58" s="18"/>
      <c r="D58" s="18"/>
      <c r="E58" s="18"/>
      <c r="F58" s="18"/>
      <c r="G58" s="18"/>
      <c r="H58" s="18"/>
      <c r="I58" s="18"/>
      <c r="J58" s="18"/>
      <c r="K58" s="18"/>
      <c r="L58" s="18"/>
      <c r="M58" s="18"/>
      <c r="N58" s="18"/>
      <c r="O58" s="18"/>
      <c r="P58" s="18"/>
      <c r="Q58" s="18"/>
      <c r="R58" s="18"/>
      <c r="S58" s="18"/>
      <c r="T58" s="18"/>
      <c r="U58" s="18"/>
    </row>
    <row r="59" spans="2:21" s="34" customFormat="1" ht="18">
      <c r="B59" s="18"/>
      <c r="C59" s="18"/>
      <c r="D59" s="18"/>
      <c r="E59" s="18"/>
      <c r="F59" s="18"/>
      <c r="G59" s="18"/>
      <c r="H59" s="18"/>
      <c r="I59" s="18"/>
      <c r="J59" s="18"/>
      <c r="K59" s="18"/>
      <c r="L59" s="18"/>
      <c r="M59" s="18"/>
      <c r="N59" s="18"/>
      <c r="O59" s="18"/>
      <c r="P59" s="18"/>
      <c r="Q59" s="18"/>
      <c r="R59" s="18"/>
      <c r="S59" s="18"/>
      <c r="T59" s="18"/>
      <c r="U59" s="18"/>
    </row>
    <row r="60" spans="2:21" s="34" customFormat="1" ht="18">
      <c r="B60" s="18"/>
      <c r="C60" s="18"/>
      <c r="D60" s="18"/>
      <c r="E60" s="18"/>
      <c r="F60" s="18"/>
      <c r="G60" s="18"/>
      <c r="H60" s="18"/>
      <c r="I60" s="18"/>
      <c r="J60" s="18"/>
      <c r="K60" s="18"/>
      <c r="L60" s="18"/>
      <c r="M60" s="18"/>
      <c r="N60" s="18"/>
      <c r="O60" s="18"/>
      <c r="P60" s="18"/>
      <c r="Q60" s="18"/>
      <c r="R60" s="18"/>
      <c r="S60" s="18"/>
      <c r="T60" s="18"/>
      <c r="U60" s="18"/>
    </row>
    <row r="61" spans="2:21" s="34" customFormat="1" ht="18">
      <c r="B61" s="18"/>
      <c r="C61" s="18"/>
      <c r="D61" s="18"/>
      <c r="E61" s="18"/>
      <c r="F61" s="18"/>
      <c r="G61" s="18"/>
      <c r="H61" s="18"/>
      <c r="I61" s="18"/>
      <c r="J61" s="18"/>
      <c r="K61" s="18"/>
      <c r="L61" s="18"/>
      <c r="M61" s="18"/>
      <c r="N61" s="18"/>
      <c r="O61" s="18"/>
      <c r="P61" s="18"/>
      <c r="Q61" s="18"/>
      <c r="R61" s="18"/>
      <c r="S61" s="18"/>
      <c r="T61" s="18"/>
      <c r="U61" s="18"/>
    </row>
    <row r="62" spans="2:21" s="34" customFormat="1" ht="18">
      <c r="B62" s="18"/>
      <c r="C62" s="18"/>
      <c r="D62" s="18"/>
      <c r="E62" s="18"/>
      <c r="F62" s="18"/>
      <c r="G62" s="18"/>
      <c r="H62" s="18"/>
      <c r="I62" s="18"/>
      <c r="J62" s="18"/>
      <c r="K62" s="18"/>
      <c r="L62" s="18"/>
      <c r="M62" s="18"/>
      <c r="N62" s="18"/>
      <c r="O62" s="18"/>
      <c r="P62" s="18"/>
      <c r="Q62" s="18"/>
      <c r="R62" s="18"/>
      <c r="S62" s="18"/>
      <c r="T62" s="18"/>
      <c r="U62" s="18"/>
    </row>
    <row r="63" spans="2:21" s="34" customFormat="1" ht="18">
      <c r="B63" s="18"/>
      <c r="C63" s="18"/>
      <c r="D63" s="18"/>
      <c r="E63" s="18"/>
      <c r="F63" s="18"/>
      <c r="G63" s="18"/>
      <c r="H63" s="18"/>
      <c r="I63" s="18"/>
      <c r="J63" s="18"/>
      <c r="K63" s="18"/>
      <c r="L63" s="18"/>
      <c r="M63" s="18"/>
      <c r="N63" s="18"/>
      <c r="O63" s="18"/>
      <c r="P63" s="18"/>
      <c r="Q63" s="18"/>
      <c r="R63" s="18"/>
      <c r="S63" s="18"/>
      <c r="T63" s="18"/>
      <c r="U63" s="18"/>
    </row>
    <row r="64" spans="2:21" s="34" customFormat="1" ht="18">
      <c r="B64" s="18"/>
      <c r="C64" s="18"/>
      <c r="D64" s="18"/>
      <c r="E64" s="18"/>
      <c r="F64" s="18"/>
      <c r="G64" s="18"/>
      <c r="H64" s="18"/>
      <c r="I64" s="18"/>
      <c r="J64" s="18"/>
      <c r="K64" s="18"/>
      <c r="L64" s="18"/>
      <c r="M64" s="18"/>
      <c r="N64" s="18"/>
      <c r="O64" s="18"/>
      <c r="P64" s="18"/>
      <c r="Q64" s="18"/>
      <c r="R64" s="18"/>
      <c r="S64" s="18"/>
      <c r="T64" s="18"/>
      <c r="U64" s="18"/>
    </row>
    <row r="65" spans="2:21" s="34" customFormat="1" ht="18">
      <c r="B65" s="18"/>
      <c r="C65" s="18"/>
      <c r="D65" s="18"/>
      <c r="E65" s="18"/>
      <c r="F65" s="18"/>
      <c r="G65" s="18"/>
      <c r="H65" s="18"/>
      <c r="I65" s="18"/>
      <c r="J65" s="18"/>
      <c r="K65" s="18"/>
      <c r="L65" s="18"/>
      <c r="M65" s="18"/>
      <c r="N65" s="18"/>
      <c r="O65" s="18"/>
      <c r="P65" s="18"/>
      <c r="Q65" s="18"/>
      <c r="R65" s="18"/>
      <c r="S65" s="18"/>
      <c r="T65" s="18"/>
      <c r="U65" s="18"/>
    </row>
    <row r="66" spans="2:21" s="34" customFormat="1" ht="18">
      <c r="B66" s="18"/>
      <c r="C66" s="18"/>
      <c r="D66" s="18"/>
      <c r="E66" s="18"/>
      <c r="F66" s="18"/>
      <c r="G66" s="18"/>
      <c r="H66" s="18"/>
      <c r="I66" s="18"/>
      <c r="J66" s="18"/>
      <c r="K66" s="18"/>
      <c r="L66" s="18"/>
      <c r="M66" s="18"/>
      <c r="N66" s="18"/>
      <c r="O66" s="18"/>
      <c r="P66" s="18"/>
      <c r="Q66" s="18"/>
      <c r="R66" s="18"/>
      <c r="S66" s="18"/>
      <c r="T66" s="18"/>
      <c r="U66" s="18"/>
    </row>
    <row r="67" spans="2:21" s="34" customFormat="1" ht="18">
      <c r="B67" s="18"/>
      <c r="C67" s="18"/>
      <c r="D67" s="18"/>
      <c r="E67" s="18"/>
      <c r="F67" s="18"/>
      <c r="G67" s="18"/>
      <c r="H67" s="18"/>
      <c r="I67" s="18"/>
      <c r="J67" s="18"/>
      <c r="K67" s="18"/>
      <c r="L67" s="18"/>
      <c r="M67" s="18"/>
      <c r="N67" s="18"/>
      <c r="O67" s="18"/>
      <c r="P67" s="18"/>
      <c r="Q67" s="18"/>
      <c r="R67" s="18"/>
      <c r="S67" s="18"/>
      <c r="T67" s="18"/>
      <c r="U67" s="18"/>
    </row>
    <row r="68" spans="2:21" s="34" customFormat="1" ht="18">
      <c r="B68" s="18"/>
      <c r="C68" s="18"/>
      <c r="D68" s="18"/>
      <c r="E68" s="18"/>
      <c r="F68" s="18"/>
      <c r="G68" s="18"/>
      <c r="H68" s="18"/>
      <c r="I68" s="18"/>
      <c r="J68" s="18"/>
      <c r="K68" s="18"/>
      <c r="L68" s="18"/>
      <c r="M68" s="18"/>
      <c r="N68" s="18"/>
      <c r="O68" s="18"/>
      <c r="P68" s="18"/>
      <c r="Q68" s="18"/>
      <c r="R68" s="18"/>
      <c r="S68" s="18"/>
      <c r="T68" s="18"/>
      <c r="U68" s="18"/>
    </row>
    <row r="69" spans="2:21" s="34" customFormat="1" ht="18">
      <c r="B69" s="18"/>
      <c r="C69" s="18"/>
      <c r="D69" s="18"/>
      <c r="E69" s="18"/>
      <c r="F69" s="18"/>
      <c r="G69" s="18"/>
      <c r="H69" s="18"/>
      <c r="I69" s="18"/>
      <c r="J69" s="18"/>
      <c r="K69" s="18"/>
      <c r="L69" s="18"/>
      <c r="M69" s="18"/>
      <c r="N69" s="18"/>
      <c r="O69" s="18"/>
      <c r="P69" s="18"/>
      <c r="Q69" s="18"/>
      <c r="R69" s="18"/>
      <c r="S69" s="18"/>
      <c r="T69" s="18"/>
      <c r="U69" s="18"/>
    </row>
    <row r="70" spans="2:21" s="34" customFormat="1" ht="18">
      <c r="B70" s="18"/>
      <c r="C70" s="18"/>
      <c r="D70" s="18"/>
      <c r="E70" s="18"/>
      <c r="F70" s="18"/>
      <c r="G70" s="18"/>
      <c r="H70" s="18"/>
      <c r="I70" s="18"/>
      <c r="J70" s="18"/>
      <c r="K70" s="18"/>
      <c r="L70" s="18"/>
      <c r="M70" s="18"/>
      <c r="N70" s="18"/>
      <c r="O70" s="18"/>
      <c r="P70" s="18"/>
      <c r="Q70" s="18"/>
      <c r="R70" s="18"/>
      <c r="S70" s="18"/>
      <c r="T70" s="18"/>
      <c r="U70" s="18"/>
    </row>
    <row r="71" spans="2:21" s="34" customFormat="1" ht="18">
      <c r="B71" s="18"/>
      <c r="C71" s="18"/>
      <c r="D71" s="18"/>
      <c r="E71" s="18"/>
      <c r="F71" s="18"/>
      <c r="G71" s="18"/>
      <c r="H71" s="18"/>
      <c r="I71" s="18"/>
      <c r="J71" s="18"/>
      <c r="K71" s="18"/>
      <c r="L71" s="18"/>
      <c r="M71" s="18"/>
      <c r="N71" s="18"/>
      <c r="O71" s="18"/>
      <c r="P71" s="18"/>
      <c r="Q71" s="18"/>
      <c r="R71" s="18"/>
      <c r="S71" s="18"/>
      <c r="T71" s="18"/>
      <c r="U71" s="18"/>
    </row>
    <row r="72" spans="2:21" s="34" customFormat="1" ht="18">
      <c r="B72" s="18"/>
      <c r="C72" s="18"/>
      <c r="D72" s="18"/>
      <c r="E72" s="18"/>
      <c r="F72" s="18"/>
      <c r="G72" s="18"/>
      <c r="H72" s="18"/>
      <c r="I72" s="18"/>
      <c r="J72" s="18"/>
      <c r="K72" s="18"/>
      <c r="L72" s="18"/>
      <c r="M72" s="18"/>
      <c r="N72" s="18"/>
      <c r="O72" s="18"/>
      <c r="P72" s="18"/>
      <c r="Q72" s="18"/>
      <c r="R72" s="18"/>
      <c r="S72" s="18"/>
      <c r="T72" s="18"/>
      <c r="U72" s="18"/>
    </row>
    <row r="73" spans="2:21" s="34" customFormat="1" ht="18">
      <c r="B73" s="18"/>
      <c r="C73" s="18"/>
      <c r="D73" s="18"/>
      <c r="E73" s="18"/>
      <c r="F73" s="18"/>
      <c r="G73" s="18"/>
      <c r="H73" s="18"/>
      <c r="I73" s="18"/>
      <c r="J73" s="18"/>
      <c r="K73" s="18"/>
      <c r="L73" s="18"/>
      <c r="M73" s="18"/>
      <c r="N73" s="18"/>
      <c r="O73" s="18"/>
      <c r="P73" s="18"/>
      <c r="Q73" s="18"/>
      <c r="R73" s="18"/>
      <c r="S73" s="18"/>
      <c r="T73" s="18"/>
      <c r="U73" s="18"/>
    </row>
    <row r="74" spans="2:21" s="34" customFormat="1" ht="18">
      <c r="B74" s="18"/>
      <c r="C74" s="18"/>
      <c r="D74" s="18"/>
      <c r="E74" s="18"/>
      <c r="F74" s="18"/>
      <c r="G74" s="18"/>
      <c r="H74" s="18"/>
      <c r="I74" s="18"/>
      <c r="J74" s="18"/>
      <c r="K74" s="18"/>
      <c r="L74" s="18"/>
      <c r="M74" s="18"/>
      <c r="N74" s="18"/>
      <c r="O74" s="18"/>
      <c r="P74" s="18"/>
      <c r="Q74" s="18"/>
      <c r="R74" s="18"/>
      <c r="S74" s="18"/>
      <c r="T74" s="18"/>
      <c r="U74" s="18"/>
    </row>
    <row r="75" spans="2:21" s="34" customFormat="1" ht="18">
      <c r="B75" s="18"/>
      <c r="C75" s="18"/>
      <c r="D75" s="18"/>
      <c r="E75" s="18"/>
      <c r="F75" s="18"/>
      <c r="G75" s="18"/>
      <c r="H75" s="18"/>
      <c r="I75" s="18"/>
      <c r="J75" s="18"/>
      <c r="K75" s="18"/>
      <c r="L75" s="18"/>
      <c r="M75" s="18"/>
      <c r="N75" s="18"/>
      <c r="O75" s="18"/>
      <c r="P75" s="18"/>
      <c r="Q75" s="18"/>
      <c r="R75" s="18"/>
      <c r="S75" s="18"/>
      <c r="T75" s="18"/>
      <c r="U75" s="18"/>
    </row>
    <row r="76" spans="2:21" s="34" customFormat="1" ht="18">
      <c r="B76" s="18"/>
      <c r="C76" s="18"/>
      <c r="D76" s="18"/>
      <c r="E76" s="18"/>
      <c r="F76" s="18"/>
      <c r="G76" s="18"/>
      <c r="H76" s="18"/>
      <c r="I76" s="18"/>
      <c r="J76" s="18"/>
      <c r="K76" s="18"/>
      <c r="L76" s="18"/>
      <c r="M76" s="18"/>
      <c r="N76" s="18"/>
      <c r="O76" s="18"/>
      <c r="P76" s="18"/>
      <c r="Q76" s="18"/>
      <c r="R76" s="18"/>
      <c r="S76" s="18"/>
      <c r="T76" s="18"/>
      <c r="U76" s="18"/>
    </row>
    <row r="77" spans="2:21" s="34" customFormat="1" ht="7.5" customHeight="1">
      <c r="B77" s="18"/>
      <c r="C77" s="18"/>
      <c r="D77" s="18"/>
      <c r="E77" s="18"/>
      <c r="F77" s="18"/>
      <c r="G77" s="18"/>
      <c r="H77" s="18"/>
      <c r="I77" s="18"/>
      <c r="J77" s="18"/>
      <c r="K77" s="18"/>
      <c r="L77" s="18"/>
      <c r="M77" s="18"/>
      <c r="N77" s="18"/>
      <c r="O77" s="18"/>
      <c r="P77" s="18"/>
      <c r="Q77" s="18"/>
      <c r="R77" s="18"/>
      <c r="S77" s="18"/>
      <c r="T77" s="18"/>
      <c r="U77" s="18"/>
    </row>
    <row r="78" spans="2:21" s="34" customFormat="1" ht="18">
      <c r="B78" s="18"/>
      <c r="C78" s="18"/>
      <c r="D78" s="18"/>
      <c r="E78" s="18"/>
      <c r="F78" s="18"/>
      <c r="G78" s="18"/>
      <c r="H78" s="18"/>
      <c r="I78" s="18"/>
      <c r="J78" s="18"/>
      <c r="K78" s="18"/>
      <c r="L78" s="18"/>
      <c r="M78" s="18"/>
      <c r="N78" s="18"/>
      <c r="O78" s="18"/>
      <c r="P78" s="18"/>
      <c r="Q78" s="18"/>
      <c r="R78" s="18"/>
      <c r="S78" s="18"/>
      <c r="T78" s="18"/>
      <c r="U78" s="18"/>
    </row>
    <row r="79" spans="2:21" s="34" customFormat="1" ht="18.75" customHeight="1">
      <c r="B79" s="18"/>
      <c r="C79" s="18"/>
      <c r="D79" s="18"/>
      <c r="E79" s="18"/>
      <c r="F79" s="18"/>
      <c r="G79" s="18"/>
      <c r="H79" s="18"/>
      <c r="I79" s="18"/>
      <c r="J79" s="18"/>
      <c r="K79" s="18"/>
      <c r="L79" s="18"/>
      <c r="M79" s="18"/>
      <c r="N79" s="18"/>
      <c r="O79" s="18"/>
      <c r="P79" s="18"/>
      <c r="Q79" s="18"/>
      <c r="R79" s="18"/>
      <c r="S79" s="18"/>
      <c r="T79" s="18"/>
      <c r="U79" s="18"/>
    </row>
    <row r="80" spans="2:21" s="34" customFormat="1" ht="18.75" customHeight="1">
      <c r="B80" s="18"/>
      <c r="C80" s="18"/>
      <c r="D80" s="18"/>
      <c r="E80" s="18"/>
      <c r="F80" s="18"/>
      <c r="G80" s="18"/>
      <c r="H80" s="18"/>
      <c r="I80" s="18"/>
      <c r="J80" s="18"/>
      <c r="K80" s="18"/>
      <c r="L80" s="18"/>
      <c r="M80" s="18"/>
      <c r="N80" s="18"/>
      <c r="O80" s="18"/>
      <c r="P80" s="18"/>
      <c r="Q80" s="18"/>
      <c r="R80" s="18"/>
      <c r="S80" s="18"/>
      <c r="T80" s="18"/>
      <c r="U80" s="18"/>
    </row>
    <row r="81" spans="2:21" s="34" customFormat="1" ht="37.5" customHeight="1">
      <c r="B81" s="18"/>
      <c r="C81" s="18"/>
      <c r="D81" s="18"/>
      <c r="E81" s="18"/>
      <c r="F81" s="18"/>
      <c r="G81" s="18"/>
      <c r="H81" s="18"/>
      <c r="I81" s="18"/>
      <c r="J81" s="18"/>
      <c r="K81" s="18"/>
      <c r="L81" s="18"/>
      <c r="M81" s="18"/>
      <c r="N81" s="18"/>
      <c r="O81" s="18"/>
      <c r="P81" s="18"/>
      <c r="Q81" s="18"/>
      <c r="R81" s="18"/>
      <c r="S81" s="18"/>
      <c r="T81" s="18"/>
      <c r="U81" s="18"/>
    </row>
    <row r="82" spans="2:21" s="34" customFormat="1" ht="18">
      <c r="B82" s="18"/>
      <c r="C82" s="18"/>
      <c r="D82" s="18"/>
      <c r="E82" s="18"/>
      <c r="F82" s="18"/>
      <c r="G82" s="18"/>
      <c r="H82" s="18"/>
      <c r="I82" s="18"/>
      <c r="J82" s="18"/>
      <c r="K82" s="18"/>
      <c r="L82" s="18"/>
      <c r="M82" s="18"/>
      <c r="N82" s="18"/>
      <c r="O82" s="18"/>
      <c r="P82" s="18"/>
      <c r="Q82" s="18"/>
      <c r="R82" s="18"/>
      <c r="S82" s="18"/>
      <c r="T82" s="18"/>
      <c r="U82" s="18"/>
    </row>
    <row r="83" spans="2:21" s="34" customFormat="1" ht="18">
      <c r="B83" s="18"/>
      <c r="C83" s="18"/>
      <c r="D83" s="18"/>
      <c r="E83" s="18"/>
      <c r="F83" s="18"/>
      <c r="G83" s="18"/>
      <c r="H83" s="18"/>
      <c r="I83" s="18"/>
      <c r="J83" s="18"/>
      <c r="K83" s="18"/>
      <c r="L83" s="18"/>
      <c r="M83" s="18"/>
      <c r="N83" s="18"/>
      <c r="O83" s="18"/>
      <c r="P83" s="18"/>
      <c r="Q83" s="18"/>
      <c r="R83" s="18"/>
      <c r="S83" s="18"/>
      <c r="T83" s="18"/>
      <c r="U83" s="18"/>
    </row>
    <row r="84" spans="2:21" s="34" customFormat="1" ht="18">
      <c r="B84" s="18"/>
      <c r="C84" s="18"/>
      <c r="D84" s="18"/>
      <c r="E84" s="18"/>
      <c r="F84" s="18"/>
      <c r="G84" s="18"/>
      <c r="H84" s="18"/>
      <c r="I84" s="18"/>
      <c r="J84" s="18"/>
      <c r="K84" s="18"/>
      <c r="L84" s="18"/>
      <c r="M84" s="18"/>
      <c r="N84" s="18"/>
      <c r="O84" s="18"/>
      <c r="P84" s="18"/>
      <c r="Q84" s="18"/>
      <c r="R84" s="18"/>
      <c r="S84" s="18"/>
      <c r="T84" s="18"/>
      <c r="U84" s="18"/>
    </row>
    <row r="85" spans="2:21" s="34" customFormat="1" ht="18">
      <c r="B85" s="18"/>
      <c r="C85" s="18"/>
      <c r="D85" s="18"/>
      <c r="E85" s="18"/>
      <c r="F85" s="18"/>
      <c r="G85" s="18"/>
      <c r="H85" s="18"/>
      <c r="I85" s="18"/>
      <c r="J85" s="18"/>
      <c r="K85" s="18"/>
      <c r="L85" s="18"/>
      <c r="M85" s="18"/>
      <c r="N85" s="18"/>
      <c r="O85" s="18"/>
      <c r="P85" s="18"/>
      <c r="Q85" s="18"/>
      <c r="R85" s="18"/>
      <c r="S85" s="18"/>
      <c r="T85" s="18"/>
      <c r="U85" s="18"/>
    </row>
    <row r="86" spans="2:21" s="34" customFormat="1" ht="18">
      <c r="B86" s="18"/>
      <c r="C86" s="18"/>
      <c r="D86" s="18"/>
      <c r="E86" s="18"/>
      <c r="F86" s="18"/>
      <c r="G86" s="18"/>
      <c r="H86" s="18"/>
      <c r="I86" s="18"/>
      <c r="J86" s="18"/>
      <c r="K86" s="18"/>
      <c r="L86" s="18"/>
      <c r="M86" s="18"/>
      <c r="N86" s="18"/>
      <c r="O86" s="18"/>
      <c r="P86" s="18"/>
      <c r="Q86" s="18"/>
      <c r="R86" s="18"/>
      <c r="S86" s="18"/>
      <c r="T86" s="18"/>
      <c r="U86" s="18"/>
    </row>
    <row r="87" spans="2:21" s="34" customFormat="1" ht="18">
      <c r="B87" s="18"/>
      <c r="C87" s="18"/>
      <c r="D87" s="18"/>
      <c r="E87" s="18"/>
      <c r="F87" s="18"/>
      <c r="G87" s="18"/>
      <c r="H87" s="18"/>
      <c r="I87" s="18"/>
      <c r="J87" s="18"/>
      <c r="K87" s="18"/>
      <c r="L87" s="18"/>
      <c r="M87" s="18"/>
      <c r="N87" s="18"/>
      <c r="O87" s="18"/>
      <c r="P87" s="18"/>
      <c r="Q87" s="18"/>
      <c r="R87" s="18"/>
      <c r="S87" s="18"/>
      <c r="T87" s="18"/>
      <c r="U87" s="18"/>
    </row>
    <row r="88" spans="2:21" s="34" customFormat="1" ht="18">
      <c r="B88" s="18"/>
      <c r="C88" s="18"/>
      <c r="D88" s="18"/>
      <c r="E88" s="18"/>
      <c r="F88" s="18"/>
      <c r="G88" s="18"/>
      <c r="H88" s="18"/>
      <c r="I88" s="18"/>
      <c r="J88" s="18"/>
      <c r="K88" s="18"/>
      <c r="L88" s="18"/>
      <c r="M88" s="18"/>
      <c r="N88" s="18"/>
      <c r="O88" s="18"/>
      <c r="P88" s="18"/>
      <c r="Q88" s="18"/>
      <c r="R88" s="18"/>
      <c r="S88" s="18"/>
      <c r="T88" s="18"/>
      <c r="U88" s="18"/>
    </row>
    <row r="89" spans="2:21" s="34" customFormat="1" ht="18">
      <c r="B89" s="18"/>
      <c r="C89" s="18"/>
      <c r="D89" s="18"/>
      <c r="E89" s="18"/>
      <c r="F89" s="18"/>
      <c r="G89" s="18"/>
      <c r="H89" s="18"/>
      <c r="I89" s="18"/>
      <c r="J89" s="18"/>
      <c r="K89" s="18"/>
      <c r="L89" s="18"/>
      <c r="M89" s="18"/>
      <c r="N89" s="18"/>
      <c r="O89" s="18"/>
      <c r="P89" s="18"/>
      <c r="Q89" s="18"/>
      <c r="R89" s="18"/>
      <c r="S89" s="18"/>
      <c r="T89" s="18"/>
      <c r="U89" s="18"/>
    </row>
    <row r="90" spans="2:21" s="34" customFormat="1" ht="18">
      <c r="B90" s="18"/>
      <c r="C90" s="18"/>
      <c r="D90" s="18"/>
      <c r="E90" s="18"/>
      <c r="F90" s="18"/>
      <c r="G90" s="18"/>
      <c r="H90" s="18"/>
      <c r="I90" s="18"/>
      <c r="J90" s="18"/>
      <c r="K90" s="18"/>
      <c r="L90" s="18"/>
      <c r="M90" s="18"/>
      <c r="N90" s="18"/>
      <c r="O90" s="18"/>
      <c r="P90" s="18"/>
      <c r="Q90" s="18"/>
      <c r="R90" s="18"/>
      <c r="S90" s="18"/>
      <c r="T90" s="18"/>
      <c r="U90" s="18"/>
    </row>
    <row r="91" spans="2:21" s="34" customFormat="1" ht="18">
      <c r="B91" s="18"/>
      <c r="C91" s="18"/>
      <c r="D91" s="18"/>
      <c r="E91" s="18"/>
      <c r="F91" s="18"/>
      <c r="G91" s="18"/>
      <c r="H91" s="18"/>
      <c r="I91" s="18"/>
      <c r="J91" s="18"/>
      <c r="K91" s="18"/>
      <c r="L91" s="18"/>
      <c r="M91" s="18"/>
      <c r="N91" s="18"/>
      <c r="O91" s="18"/>
      <c r="P91" s="18"/>
      <c r="Q91" s="18"/>
      <c r="R91" s="18"/>
      <c r="S91" s="18"/>
      <c r="T91" s="18"/>
      <c r="U91" s="18"/>
    </row>
    <row r="92" spans="2:21" s="34" customFormat="1" ht="18">
      <c r="B92" s="18"/>
      <c r="C92" s="18"/>
      <c r="D92" s="18"/>
      <c r="E92" s="18"/>
      <c r="F92" s="18"/>
      <c r="G92" s="18"/>
      <c r="H92" s="18"/>
      <c r="I92" s="18"/>
      <c r="J92" s="18"/>
      <c r="K92" s="18"/>
      <c r="L92" s="18"/>
      <c r="M92" s="18"/>
      <c r="N92" s="18"/>
      <c r="O92" s="18"/>
      <c r="P92" s="18"/>
      <c r="Q92" s="18"/>
      <c r="R92" s="18"/>
      <c r="S92" s="18"/>
      <c r="T92" s="18"/>
      <c r="U92" s="18"/>
    </row>
    <row r="93" spans="2:21" s="34" customFormat="1" ht="18">
      <c r="B93" s="18"/>
      <c r="C93" s="18"/>
      <c r="D93" s="18"/>
      <c r="E93" s="18"/>
      <c r="F93" s="18"/>
      <c r="G93" s="18"/>
      <c r="H93" s="18"/>
      <c r="I93" s="18"/>
      <c r="J93" s="18"/>
      <c r="K93" s="18"/>
      <c r="L93" s="18"/>
      <c r="M93" s="18"/>
      <c r="N93" s="18"/>
      <c r="O93" s="18"/>
      <c r="P93" s="18"/>
      <c r="Q93" s="18"/>
      <c r="R93" s="18"/>
      <c r="S93" s="18"/>
      <c r="T93" s="18"/>
      <c r="U93" s="18"/>
    </row>
    <row r="94" spans="2:21" s="34" customFormat="1" ht="18">
      <c r="B94" s="18"/>
      <c r="C94" s="18"/>
      <c r="D94" s="18"/>
      <c r="E94" s="18"/>
      <c r="F94" s="18"/>
      <c r="G94" s="18"/>
      <c r="H94" s="18"/>
      <c r="I94" s="18"/>
      <c r="J94" s="18"/>
      <c r="K94" s="18"/>
      <c r="L94" s="18"/>
      <c r="M94" s="18"/>
      <c r="N94" s="18"/>
      <c r="O94" s="18"/>
      <c r="P94" s="18"/>
      <c r="Q94" s="18"/>
      <c r="R94" s="18"/>
      <c r="S94" s="18"/>
      <c r="T94" s="18"/>
      <c r="U94" s="18"/>
    </row>
    <row r="95" spans="2:21" s="34" customFormat="1" ht="18">
      <c r="B95" s="18"/>
      <c r="C95" s="18"/>
      <c r="D95" s="18"/>
      <c r="E95" s="18"/>
      <c r="F95" s="18"/>
      <c r="G95" s="18"/>
      <c r="H95" s="18"/>
      <c r="I95" s="18"/>
      <c r="J95" s="18"/>
      <c r="K95" s="18"/>
      <c r="L95" s="18"/>
      <c r="M95" s="18"/>
      <c r="N95" s="18"/>
      <c r="O95" s="18"/>
      <c r="P95" s="18"/>
      <c r="Q95" s="18"/>
      <c r="R95" s="18"/>
      <c r="S95" s="18"/>
      <c r="T95" s="18"/>
      <c r="U95" s="18"/>
    </row>
    <row r="96" spans="2:21" s="34" customFormat="1" ht="18">
      <c r="B96" s="18"/>
      <c r="C96" s="18"/>
      <c r="D96" s="18"/>
      <c r="E96" s="18"/>
      <c r="F96" s="18"/>
      <c r="G96" s="18"/>
      <c r="H96" s="18"/>
      <c r="I96" s="18"/>
      <c r="J96" s="18"/>
      <c r="K96" s="18"/>
      <c r="L96" s="18"/>
      <c r="M96" s="18"/>
      <c r="N96" s="18"/>
      <c r="O96" s="18"/>
      <c r="P96" s="18"/>
      <c r="Q96" s="18"/>
      <c r="R96" s="18"/>
      <c r="S96" s="18"/>
      <c r="T96" s="18"/>
      <c r="U96" s="18"/>
    </row>
    <row r="97" spans="2:21" s="34" customFormat="1" ht="18">
      <c r="B97" s="18"/>
      <c r="C97" s="18"/>
      <c r="D97" s="18"/>
      <c r="E97" s="18"/>
      <c r="F97" s="18"/>
      <c r="G97" s="18"/>
      <c r="H97" s="18"/>
      <c r="I97" s="18"/>
      <c r="J97" s="18"/>
      <c r="K97" s="18"/>
      <c r="L97" s="18"/>
      <c r="M97" s="18"/>
      <c r="N97" s="18"/>
      <c r="O97" s="18"/>
      <c r="P97" s="18"/>
      <c r="Q97" s="18"/>
      <c r="R97" s="18"/>
      <c r="S97" s="18"/>
      <c r="T97" s="18"/>
      <c r="U97" s="18"/>
    </row>
    <row r="98" spans="2:21" s="34" customFormat="1" ht="18">
      <c r="B98" s="18"/>
      <c r="C98" s="18"/>
      <c r="D98" s="18"/>
      <c r="E98" s="18"/>
      <c r="F98" s="18"/>
      <c r="G98" s="18"/>
      <c r="H98" s="18"/>
      <c r="I98" s="18"/>
      <c r="J98" s="18"/>
      <c r="K98" s="18"/>
      <c r="L98" s="18"/>
      <c r="M98" s="18"/>
      <c r="N98" s="18"/>
      <c r="O98" s="18"/>
      <c r="P98" s="18"/>
      <c r="Q98" s="18"/>
      <c r="R98" s="18"/>
      <c r="S98" s="18"/>
      <c r="T98" s="18"/>
      <c r="U98" s="18"/>
    </row>
    <row r="99" spans="2:21" s="34" customFormat="1" ht="18">
      <c r="B99" s="18"/>
      <c r="C99" s="18"/>
      <c r="D99" s="18"/>
      <c r="E99" s="18"/>
      <c r="F99" s="18"/>
      <c r="G99" s="18"/>
      <c r="H99" s="18"/>
      <c r="I99" s="18"/>
      <c r="J99" s="18"/>
      <c r="K99" s="18"/>
      <c r="L99" s="18"/>
      <c r="M99" s="18"/>
      <c r="N99" s="18"/>
      <c r="O99" s="18"/>
      <c r="P99" s="18"/>
      <c r="Q99" s="18"/>
      <c r="R99" s="18"/>
      <c r="S99" s="18"/>
      <c r="T99" s="18"/>
      <c r="U99" s="18"/>
    </row>
    <row r="100" spans="2:21" s="34" customFormat="1" ht="18">
      <c r="B100" s="18"/>
      <c r="C100" s="18"/>
      <c r="D100" s="18"/>
      <c r="E100" s="18"/>
      <c r="F100" s="18"/>
      <c r="G100" s="18"/>
      <c r="H100" s="18"/>
      <c r="I100" s="18"/>
      <c r="J100" s="18"/>
      <c r="K100" s="18"/>
      <c r="L100" s="18"/>
      <c r="M100" s="18"/>
      <c r="N100" s="18"/>
      <c r="O100" s="18"/>
      <c r="P100" s="18"/>
      <c r="Q100" s="18"/>
      <c r="R100" s="18"/>
      <c r="S100" s="18"/>
      <c r="T100" s="18"/>
      <c r="U100" s="18"/>
    </row>
    <row r="101" spans="2:21" s="34" customFormat="1" ht="18">
      <c r="B101" s="18"/>
      <c r="C101" s="18"/>
      <c r="D101" s="18"/>
      <c r="E101" s="18"/>
      <c r="F101" s="18"/>
      <c r="G101" s="18"/>
      <c r="H101" s="18"/>
      <c r="I101" s="18"/>
      <c r="J101" s="18"/>
      <c r="K101" s="18"/>
      <c r="L101" s="18"/>
      <c r="M101" s="18"/>
      <c r="N101" s="18"/>
      <c r="O101" s="18"/>
      <c r="P101" s="18"/>
      <c r="Q101" s="18"/>
      <c r="R101" s="18"/>
      <c r="S101" s="18"/>
      <c r="T101" s="18"/>
      <c r="U101" s="18"/>
    </row>
    <row r="102" spans="2:21" s="34" customFormat="1" ht="18">
      <c r="B102" s="18"/>
      <c r="C102" s="18"/>
      <c r="D102" s="18"/>
      <c r="E102" s="18"/>
      <c r="F102" s="18"/>
      <c r="G102" s="18"/>
      <c r="H102" s="18"/>
      <c r="I102" s="18"/>
      <c r="J102" s="18"/>
      <c r="K102" s="18"/>
      <c r="L102" s="18"/>
      <c r="M102" s="18"/>
      <c r="N102" s="18"/>
      <c r="O102" s="18"/>
      <c r="P102" s="18"/>
      <c r="Q102" s="18"/>
      <c r="R102" s="18"/>
      <c r="S102" s="18"/>
      <c r="T102" s="18"/>
      <c r="U102" s="18"/>
    </row>
    <row r="103" spans="2:21" s="34" customFormat="1" ht="18">
      <c r="B103" s="18"/>
      <c r="C103" s="18"/>
      <c r="D103" s="18"/>
      <c r="E103" s="18"/>
      <c r="F103" s="18"/>
      <c r="G103" s="18"/>
      <c r="H103" s="18"/>
      <c r="I103" s="18"/>
      <c r="J103" s="18"/>
      <c r="K103" s="18"/>
      <c r="L103" s="18"/>
      <c r="M103" s="18"/>
      <c r="N103" s="18"/>
      <c r="O103" s="18"/>
      <c r="P103" s="18"/>
      <c r="Q103" s="18"/>
      <c r="R103" s="18"/>
      <c r="S103" s="18"/>
      <c r="T103" s="18"/>
      <c r="U103" s="18"/>
    </row>
    <row r="104" spans="2:21" s="34" customFormat="1" ht="18">
      <c r="B104" s="18"/>
      <c r="C104" s="18"/>
      <c r="D104" s="18"/>
      <c r="E104" s="18"/>
      <c r="F104" s="18"/>
      <c r="G104" s="18"/>
      <c r="H104" s="18"/>
      <c r="I104" s="18"/>
      <c r="J104" s="18"/>
      <c r="K104" s="18"/>
      <c r="L104" s="18"/>
      <c r="M104" s="18"/>
      <c r="N104" s="18"/>
      <c r="O104" s="18"/>
      <c r="P104" s="18"/>
      <c r="Q104" s="18"/>
      <c r="R104" s="18"/>
      <c r="S104" s="18"/>
      <c r="T104" s="18"/>
      <c r="U104" s="18"/>
    </row>
    <row r="105" spans="2:21" s="34" customFormat="1" ht="18">
      <c r="B105" s="18"/>
      <c r="C105" s="18"/>
      <c r="D105" s="18"/>
      <c r="E105" s="18"/>
      <c r="F105" s="18"/>
      <c r="G105" s="18"/>
      <c r="H105" s="18"/>
      <c r="I105" s="18"/>
      <c r="J105" s="18"/>
      <c r="K105" s="18"/>
      <c r="L105" s="18"/>
      <c r="M105" s="18"/>
      <c r="N105" s="18"/>
      <c r="O105" s="18"/>
      <c r="P105" s="18"/>
      <c r="Q105" s="18"/>
      <c r="R105" s="18"/>
      <c r="S105" s="18"/>
      <c r="T105" s="18"/>
      <c r="U105" s="18"/>
    </row>
    <row r="106" spans="2:21" s="34" customFormat="1" ht="18">
      <c r="B106" s="18"/>
      <c r="C106" s="18"/>
      <c r="D106" s="18"/>
      <c r="E106" s="18"/>
      <c r="F106" s="18"/>
      <c r="G106" s="18"/>
      <c r="H106" s="18"/>
      <c r="I106" s="18"/>
      <c r="J106" s="18"/>
      <c r="K106" s="18"/>
      <c r="L106" s="18"/>
      <c r="M106" s="18"/>
      <c r="N106" s="18"/>
      <c r="O106" s="18"/>
      <c r="P106" s="18"/>
      <c r="Q106" s="18"/>
      <c r="R106" s="18"/>
      <c r="S106" s="18"/>
      <c r="T106" s="18"/>
      <c r="U106" s="18"/>
    </row>
    <row r="107" spans="2:21" s="34" customFormat="1" ht="18">
      <c r="B107" s="18"/>
      <c r="C107" s="18"/>
      <c r="D107" s="18"/>
      <c r="E107" s="18"/>
      <c r="F107" s="18"/>
      <c r="G107" s="18"/>
      <c r="H107" s="18"/>
      <c r="I107" s="18"/>
      <c r="J107" s="18"/>
      <c r="K107" s="18"/>
      <c r="L107" s="18"/>
      <c r="M107" s="18"/>
      <c r="N107" s="18"/>
      <c r="O107" s="18"/>
      <c r="P107" s="18"/>
      <c r="Q107" s="18"/>
      <c r="R107" s="18"/>
      <c r="S107" s="18"/>
      <c r="T107" s="18"/>
      <c r="U107" s="18"/>
    </row>
    <row r="108" spans="2:21" s="34" customFormat="1" ht="18">
      <c r="B108" s="18"/>
      <c r="C108" s="18"/>
      <c r="D108" s="18"/>
      <c r="E108" s="18"/>
      <c r="F108" s="18"/>
      <c r="G108" s="18"/>
      <c r="H108" s="18"/>
      <c r="I108" s="18"/>
      <c r="J108" s="18"/>
      <c r="K108" s="18"/>
      <c r="L108" s="18"/>
      <c r="M108" s="18"/>
      <c r="N108" s="18"/>
      <c r="O108" s="18"/>
      <c r="P108" s="18"/>
      <c r="Q108" s="18"/>
      <c r="R108" s="18"/>
      <c r="S108" s="18"/>
      <c r="T108" s="18"/>
      <c r="U108" s="18"/>
    </row>
    <row r="109" spans="2:21" s="34" customFormat="1" ht="18">
      <c r="B109" s="18"/>
      <c r="C109" s="18"/>
      <c r="D109" s="18"/>
      <c r="E109" s="18"/>
      <c r="F109" s="18"/>
      <c r="G109" s="18"/>
      <c r="H109" s="18"/>
      <c r="I109" s="18"/>
      <c r="J109" s="18"/>
      <c r="K109" s="18"/>
      <c r="L109" s="18"/>
      <c r="M109" s="18"/>
      <c r="N109" s="18"/>
      <c r="O109" s="18"/>
      <c r="P109" s="18"/>
      <c r="Q109" s="18"/>
      <c r="R109" s="18"/>
      <c r="S109" s="18"/>
      <c r="T109" s="18"/>
      <c r="U109" s="18"/>
    </row>
    <row r="110" spans="2:21" s="34" customFormat="1" ht="18">
      <c r="B110" s="18"/>
      <c r="C110" s="18"/>
      <c r="D110" s="18"/>
      <c r="E110" s="18"/>
      <c r="F110" s="18"/>
      <c r="G110" s="18"/>
      <c r="H110" s="18"/>
      <c r="I110" s="18"/>
      <c r="J110" s="18"/>
      <c r="K110" s="18"/>
      <c r="L110" s="18"/>
      <c r="M110" s="18"/>
      <c r="N110" s="18"/>
      <c r="O110" s="18"/>
      <c r="P110" s="18"/>
      <c r="Q110" s="18"/>
      <c r="R110" s="18"/>
      <c r="S110" s="18"/>
      <c r="T110" s="18"/>
      <c r="U110" s="18"/>
    </row>
    <row r="111" spans="2:21" s="34" customFormat="1" ht="18">
      <c r="B111" s="18"/>
      <c r="C111" s="18"/>
      <c r="D111" s="18"/>
      <c r="E111" s="18"/>
      <c r="F111" s="18"/>
      <c r="G111" s="18"/>
      <c r="H111" s="18"/>
      <c r="I111" s="18"/>
      <c r="J111" s="18"/>
      <c r="K111" s="18"/>
      <c r="L111" s="18"/>
      <c r="M111" s="18"/>
      <c r="N111" s="18"/>
      <c r="O111" s="18"/>
      <c r="P111" s="18"/>
      <c r="Q111" s="18"/>
      <c r="R111" s="18"/>
      <c r="S111" s="18"/>
      <c r="T111" s="18"/>
      <c r="U111" s="18"/>
    </row>
    <row r="112" spans="2:21" s="34" customFormat="1" ht="18">
      <c r="B112" s="18"/>
      <c r="C112" s="18"/>
      <c r="D112" s="18"/>
      <c r="E112" s="18"/>
      <c r="F112" s="18"/>
      <c r="G112" s="18"/>
      <c r="H112" s="18"/>
      <c r="I112" s="18"/>
      <c r="J112" s="18"/>
      <c r="K112" s="18"/>
      <c r="L112" s="18"/>
      <c r="M112" s="18"/>
      <c r="N112" s="18"/>
      <c r="O112" s="18"/>
      <c r="P112" s="18"/>
      <c r="Q112" s="18"/>
      <c r="R112" s="18"/>
      <c r="S112" s="18"/>
      <c r="T112" s="18"/>
      <c r="U112" s="18"/>
    </row>
    <row r="113" spans="2:21" s="34" customFormat="1" ht="18">
      <c r="B113" s="18"/>
      <c r="C113" s="18"/>
      <c r="D113" s="18"/>
      <c r="E113" s="18"/>
      <c r="F113" s="18"/>
      <c r="G113" s="18"/>
      <c r="H113" s="18"/>
      <c r="I113" s="18"/>
      <c r="J113" s="18"/>
      <c r="K113" s="18"/>
      <c r="L113" s="18"/>
      <c r="M113" s="18"/>
      <c r="N113" s="18"/>
      <c r="O113" s="18"/>
      <c r="P113" s="18"/>
      <c r="Q113" s="18"/>
      <c r="R113" s="18"/>
      <c r="S113" s="18"/>
      <c r="T113" s="18"/>
      <c r="U113" s="18"/>
    </row>
    <row r="114" spans="2:21" s="34" customFormat="1" ht="18">
      <c r="B114" s="18"/>
      <c r="C114" s="18"/>
      <c r="D114" s="18"/>
      <c r="E114" s="18"/>
      <c r="F114" s="18"/>
      <c r="G114" s="18"/>
      <c r="H114" s="18"/>
      <c r="I114" s="18"/>
      <c r="J114" s="18"/>
      <c r="K114" s="18"/>
      <c r="L114" s="18"/>
      <c r="M114" s="18"/>
      <c r="N114" s="18"/>
      <c r="O114" s="18"/>
      <c r="P114" s="18"/>
      <c r="Q114" s="18"/>
      <c r="R114" s="18"/>
      <c r="S114" s="18"/>
      <c r="T114" s="18"/>
      <c r="U114" s="18"/>
    </row>
    <row r="115" spans="2:21" s="34" customFormat="1" ht="18">
      <c r="B115" s="18"/>
      <c r="C115" s="18"/>
      <c r="D115" s="18"/>
      <c r="E115" s="18"/>
      <c r="F115" s="18"/>
      <c r="G115" s="18"/>
      <c r="H115" s="18"/>
      <c r="I115" s="18"/>
      <c r="J115" s="18"/>
      <c r="K115" s="18"/>
      <c r="L115" s="18"/>
      <c r="M115" s="18"/>
      <c r="N115" s="18"/>
      <c r="O115" s="18"/>
      <c r="P115" s="18"/>
      <c r="Q115" s="18"/>
      <c r="R115" s="18"/>
      <c r="S115" s="18"/>
      <c r="T115" s="18"/>
      <c r="U115" s="18"/>
    </row>
    <row r="116" spans="2:21" s="34" customFormat="1" ht="18">
      <c r="B116" s="18"/>
      <c r="C116" s="18"/>
      <c r="D116" s="18"/>
      <c r="E116" s="18"/>
      <c r="F116" s="18"/>
      <c r="G116" s="18"/>
      <c r="H116" s="18"/>
      <c r="I116" s="18"/>
      <c r="J116" s="18"/>
      <c r="K116" s="18"/>
      <c r="L116" s="18"/>
      <c r="M116" s="18"/>
      <c r="N116" s="18"/>
      <c r="O116" s="18"/>
      <c r="P116" s="18"/>
      <c r="Q116" s="18"/>
      <c r="R116" s="18"/>
      <c r="S116" s="18"/>
      <c r="T116" s="18"/>
      <c r="U116" s="18"/>
    </row>
    <row r="117" spans="2:21" s="34" customFormat="1" ht="18">
      <c r="B117" s="18"/>
      <c r="C117" s="18"/>
      <c r="D117" s="18"/>
      <c r="E117" s="18"/>
      <c r="F117" s="18"/>
      <c r="G117" s="18"/>
      <c r="H117" s="18"/>
      <c r="I117" s="18"/>
      <c r="J117" s="18"/>
      <c r="K117" s="18"/>
      <c r="L117" s="18"/>
      <c r="M117" s="18"/>
      <c r="N117" s="18"/>
      <c r="O117" s="18"/>
      <c r="P117" s="18"/>
      <c r="Q117" s="18"/>
      <c r="R117" s="18"/>
      <c r="S117" s="18"/>
      <c r="T117" s="18"/>
      <c r="U117" s="18"/>
    </row>
    <row r="118" spans="2:21" s="34" customFormat="1" ht="18">
      <c r="B118" s="18"/>
      <c r="C118" s="18"/>
      <c r="D118" s="18"/>
      <c r="E118" s="18"/>
      <c r="F118" s="18"/>
      <c r="G118" s="18"/>
      <c r="H118" s="18"/>
      <c r="I118" s="18"/>
      <c r="J118" s="18"/>
      <c r="K118" s="18"/>
      <c r="L118" s="18"/>
      <c r="M118" s="18"/>
      <c r="N118" s="18"/>
      <c r="O118" s="18"/>
      <c r="P118" s="18"/>
      <c r="Q118" s="18"/>
      <c r="R118" s="18"/>
      <c r="S118" s="18"/>
      <c r="T118" s="18"/>
      <c r="U118" s="18"/>
    </row>
    <row r="119" spans="2:21" s="34" customFormat="1" ht="18">
      <c r="B119" s="18"/>
      <c r="C119" s="18"/>
      <c r="D119" s="18"/>
      <c r="E119" s="18"/>
      <c r="F119" s="18"/>
      <c r="G119" s="18"/>
      <c r="H119" s="18"/>
      <c r="I119" s="18"/>
      <c r="J119" s="18"/>
      <c r="K119" s="18"/>
      <c r="L119" s="18"/>
      <c r="M119" s="18"/>
      <c r="N119" s="18"/>
      <c r="O119" s="18"/>
      <c r="P119" s="18"/>
      <c r="Q119" s="18"/>
      <c r="R119" s="18"/>
      <c r="S119" s="18"/>
      <c r="T119" s="18"/>
      <c r="U119" s="18"/>
    </row>
    <row r="120" spans="2:21" s="34" customFormat="1" ht="18">
      <c r="B120" s="18"/>
      <c r="C120" s="18"/>
      <c r="D120" s="18"/>
      <c r="E120" s="18"/>
      <c r="F120" s="18"/>
      <c r="G120" s="18"/>
      <c r="H120" s="18"/>
      <c r="I120" s="18"/>
      <c r="J120" s="18"/>
      <c r="K120" s="18"/>
      <c r="L120" s="18"/>
      <c r="M120" s="18"/>
      <c r="N120" s="18"/>
      <c r="O120" s="18"/>
      <c r="P120" s="18"/>
      <c r="Q120" s="18"/>
      <c r="R120" s="18"/>
      <c r="S120" s="18"/>
      <c r="T120" s="18"/>
      <c r="U120" s="18"/>
    </row>
    <row r="121" spans="2:21" s="34" customFormat="1" ht="18">
      <c r="B121" s="18"/>
      <c r="C121" s="18"/>
      <c r="D121" s="18"/>
      <c r="E121" s="18"/>
      <c r="F121" s="18"/>
      <c r="G121" s="18"/>
      <c r="H121" s="18"/>
      <c r="I121" s="18"/>
      <c r="J121" s="18"/>
      <c r="K121" s="18"/>
      <c r="L121" s="18"/>
      <c r="M121" s="18"/>
      <c r="N121" s="18"/>
      <c r="O121" s="18"/>
      <c r="P121" s="18"/>
      <c r="Q121" s="18"/>
      <c r="R121" s="18"/>
      <c r="S121" s="18"/>
      <c r="T121" s="18"/>
      <c r="U121" s="18"/>
    </row>
    <row r="122" spans="2:21" s="34" customFormat="1" ht="18">
      <c r="B122" s="18"/>
      <c r="C122" s="18"/>
      <c r="D122" s="18"/>
      <c r="E122" s="18"/>
      <c r="F122" s="18"/>
      <c r="G122" s="18"/>
      <c r="H122" s="18"/>
      <c r="I122" s="18"/>
      <c r="J122" s="18"/>
      <c r="K122" s="18"/>
      <c r="L122" s="18"/>
      <c r="M122" s="18"/>
      <c r="N122" s="18"/>
      <c r="O122" s="18"/>
      <c r="P122" s="18"/>
      <c r="Q122" s="18"/>
      <c r="R122" s="18"/>
      <c r="S122" s="18"/>
      <c r="T122" s="18"/>
      <c r="U122" s="18"/>
    </row>
    <row r="123" spans="2:21" s="34" customFormat="1" ht="18">
      <c r="B123" s="18"/>
      <c r="C123" s="18"/>
      <c r="D123" s="18"/>
      <c r="E123" s="18"/>
      <c r="F123" s="18"/>
      <c r="G123" s="18"/>
      <c r="H123" s="18"/>
      <c r="I123" s="18"/>
      <c r="J123" s="18"/>
      <c r="K123" s="18"/>
      <c r="L123" s="18"/>
      <c r="M123" s="18"/>
      <c r="N123" s="18"/>
      <c r="O123" s="18"/>
      <c r="P123" s="18"/>
      <c r="Q123" s="18"/>
      <c r="R123" s="18"/>
      <c r="S123" s="18"/>
      <c r="T123" s="18"/>
      <c r="U123" s="18"/>
    </row>
    <row r="124" spans="2:21" s="34" customFormat="1" ht="18">
      <c r="B124" s="18"/>
      <c r="C124" s="18"/>
      <c r="D124" s="18"/>
      <c r="E124" s="18"/>
      <c r="F124" s="18"/>
      <c r="G124" s="18"/>
      <c r="H124" s="18"/>
      <c r="I124" s="18"/>
      <c r="J124" s="18"/>
      <c r="K124" s="18"/>
      <c r="L124" s="18"/>
      <c r="M124" s="18"/>
      <c r="N124" s="18"/>
      <c r="O124" s="18"/>
      <c r="P124" s="18"/>
      <c r="Q124" s="18"/>
      <c r="R124" s="18"/>
      <c r="S124" s="18"/>
      <c r="T124" s="18"/>
      <c r="U124" s="18"/>
    </row>
    <row r="125" spans="2:21" s="34" customFormat="1" ht="18">
      <c r="B125" s="18"/>
      <c r="C125" s="18"/>
      <c r="D125" s="18"/>
      <c r="E125" s="18"/>
      <c r="F125" s="18"/>
      <c r="G125" s="18"/>
      <c r="H125" s="18"/>
      <c r="I125" s="18"/>
      <c r="J125" s="18"/>
      <c r="K125" s="18"/>
      <c r="L125" s="18"/>
      <c r="M125" s="18"/>
      <c r="N125" s="18"/>
      <c r="O125" s="18"/>
      <c r="P125" s="18"/>
      <c r="Q125" s="18"/>
      <c r="R125" s="18"/>
      <c r="S125" s="18"/>
      <c r="T125" s="18"/>
      <c r="U125" s="18"/>
    </row>
    <row r="126" spans="2:21" s="34" customFormat="1" ht="18">
      <c r="B126" s="18"/>
      <c r="C126" s="18"/>
      <c r="D126" s="18"/>
      <c r="E126" s="18"/>
      <c r="F126" s="18"/>
      <c r="G126" s="18"/>
      <c r="H126" s="18"/>
      <c r="I126" s="18"/>
      <c r="J126" s="18"/>
      <c r="K126" s="18"/>
      <c r="L126" s="18"/>
      <c r="M126" s="18"/>
      <c r="N126" s="18"/>
      <c r="O126" s="18"/>
      <c r="P126" s="18"/>
      <c r="Q126" s="18"/>
      <c r="R126" s="18"/>
      <c r="S126" s="18"/>
      <c r="T126" s="18"/>
      <c r="U126" s="18"/>
    </row>
    <row r="127" spans="2:21" s="34" customFormat="1" ht="18">
      <c r="B127" s="18"/>
      <c r="C127" s="18"/>
      <c r="D127" s="18"/>
      <c r="E127" s="18"/>
      <c r="F127" s="18"/>
      <c r="G127" s="18"/>
      <c r="H127" s="18"/>
      <c r="I127" s="18"/>
      <c r="J127" s="18"/>
      <c r="K127" s="18"/>
      <c r="L127" s="18"/>
      <c r="M127" s="18"/>
      <c r="N127" s="18"/>
      <c r="O127" s="18"/>
      <c r="P127" s="18"/>
      <c r="Q127" s="18"/>
      <c r="R127" s="18"/>
      <c r="S127" s="18"/>
      <c r="T127" s="18"/>
      <c r="U127" s="18"/>
    </row>
    <row r="128" spans="2:21" s="34" customFormat="1" ht="18">
      <c r="B128" s="18"/>
      <c r="C128" s="18"/>
      <c r="D128" s="18"/>
      <c r="E128" s="18"/>
      <c r="F128" s="18"/>
      <c r="G128" s="18"/>
      <c r="H128" s="18"/>
      <c r="I128" s="18"/>
      <c r="J128" s="18"/>
      <c r="K128" s="18"/>
      <c r="L128" s="18"/>
      <c r="M128" s="18"/>
      <c r="N128" s="18"/>
      <c r="O128" s="18"/>
      <c r="P128" s="18"/>
      <c r="Q128" s="18"/>
      <c r="R128" s="18"/>
      <c r="S128" s="18"/>
      <c r="T128" s="18"/>
      <c r="U128" s="18"/>
    </row>
    <row r="129" spans="2:21" s="34" customFormat="1" ht="18">
      <c r="B129" s="18"/>
      <c r="C129" s="18"/>
      <c r="D129" s="18"/>
      <c r="E129" s="18"/>
      <c r="F129" s="18"/>
      <c r="G129" s="18"/>
      <c r="H129" s="18"/>
      <c r="I129" s="18"/>
      <c r="J129" s="18"/>
      <c r="K129" s="18"/>
      <c r="L129" s="18"/>
      <c r="M129" s="18"/>
      <c r="N129" s="18"/>
      <c r="O129" s="18"/>
      <c r="P129" s="18"/>
      <c r="Q129" s="18"/>
      <c r="R129" s="18"/>
      <c r="S129" s="18"/>
      <c r="T129" s="18"/>
      <c r="U129" s="18"/>
    </row>
    <row r="130" spans="2:21" s="34" customFormat="1" ht="18">
      <c r="B130" s="18"/>
      <c r="C130" s="18"/>
      <c r="D130" s="18"/>
      <c r="E130" s="18"/>
      <c r="F130" s="18"/>
      <c r="G130" s="18"/>
      <c r="H130" s="18"/>
      <c r="I130" s="18"/>
      <c r="J130" s="18"/>
      <c r="K130" s="18"/>
      <c r="L130" s="18"/>
      <c r="M130" s="18"/>
      <c r="N130" s="18"/>
      <c r="O130" s="18"/>
      <c r="P130" s="18"/>
      <c r="Q130" s="18"/>
      <c r="R130" s="18"/>
      <c r="S130" s="18"/>
      <c r="T130" s="18"/>
      <c r="U130" s="18"/>
    </row>
    <row r="131" spans="2:21" s="34" customFormat="1" ht="18">
      <c r="B131" s="18"/>
      <c r="C131" s="18"/>
      <c r="D131" s="18"/>
      <c r="E131" s="18"/>
      <c r="F131" s="18"/>
      <c r="G131" s="18"/>
      <c r="H131" s="18"/>
      <c r="I131" s="18"/>
      <c r="J131" s="18"/>
      <c r="K131" s="18"/>
      <c r="L131" s="18"/>
      <c r="M131" s="18"/>
      <c r="N131" s="18"/>
      <c r="O131" s="18"/>
      <c r="P131" s="18"/>
      <c r="Q131" s="18"/>
      <c r="R131" s="18"/>
      <c r="S131" s="18"/>
      <c r="T131" s="18"/>
      <c r="U131" s="18"/>
    </row>
    <row r="132" spans="2:21" s="34" customFormat="1" ht="18">
      <c r="B132" s="18"/>
      <c r="C132" s="18"/>
      <c r="D132" s="18"/>
      <c r="E132" s="18"/>
      <c r="F132" s="18"/>
      <c r="G132" s="18"/>
      <c r="H132" s="18"/>
      <c r="I132" s="18"/>
      <c r="J132" s="18"/>
      <c r="K132" s="18"/>
      <c r="L132" s="18"/>
      <c r="M132" s="18"/>
      <c r="N132" s="18"/>
      <c r="O132" s="18"/>
      <c r="P132" s="18"/>
      <c r="Q132" s="18"/>
      <c r="R132" s="18"/>
      <c r="S132" s="18"/>
      <c r="T132" s="18"/>
      <c r="U132" s="18"/>
    </row>
    <row r="133" spans="2:21" s="34" customFormat="1" ht="18">
      <c r="B133" s="18"/>
      <c r="C133" s="18"/>
      <c r="D133" s="18"/>
      <c r="E133" s="18"/>
      <c r="F133" s="18"/>
      <c r="G133" s="18"/>
      <c r="H133" s="18"/>
      <c r="I133" s="18"/>
      <c r="J133" s="18"/>
      <c r="K133" s="18"/>
      <c r="L133" s="18"/>
      <c r="M133" s="18"/>
      <c r="N133" s="18"/>
      <c r="O133" s="18"/>
      <c r="P133" s="18"/>
      <c r="Q133" s="18"/>
      <c r="R133" s="18"/>
      <c r="S133" s="18"/>
      <c r="T133" s="18"/>
      <c r="U133" s="18"/>
    </row>
    <row r="134" spans="2:21" s="34" customFormat="1" ht="18">
      <c r="B134" s="18"/>
      <c r="C134" s="18"/>
      <c r="D134" s="18"/>
      <c r="E134" s="18"/>
      <c r="F134" s="18"/>
      <c r="G134" s="18"/>
      <c r="H134" s="18"/>
      <c r="I134" s="18"/>
      <c r="J134" s="18"/>
      <c r="K134" s="18"/>
      <c r="L134" s="18"/>
      <c r="M134" s="18"/>
      <c r="N134" s="18"/>
      <c r="O134" s="18"/>
      <c r="P134" s="18"/>
      <c r="Q134" s="18"/>
      <c r="R134" s="18"/>
      <c r="S134" s="18"/>
      <c r="T134" s="18"/>
      <c r="U134" s="18"/>
    </row>
    <row r="135" spans="2:21" s="34" customFormat="1" ht="18">
      <c r="B135" s="18"/>
      <c r="C135" s="18"/>
      <c r="D135" s="18"/>
      <c r="E135" s="18"/>
      <c r="F135" s="18"/>
      <c r="G135" s="18"/>
      <c r="H135" s="18"/>
      <c r="I135" s="18"/>
      <c r="J135" s="18"/>
      <c r="K135" s="18"/>
      <c r="L135" s="18"/>
      <c r="M135" s="18"/>
      <c r="N135" s="18"/>
      <c r="O135" s="18"/>
      <c r="P135" s="18"/>
      <c r="Q135" s="18"/>
      <c r="R135" s="18"/>
      <c r="S135" s="18"/>
      <c r="T135" s="18"/>
      <c r="U135" s="18"/>
    </row>
    <row r="136" spans="2:21" s="34" customFormat="1" ht="18">
      <c r="B136" s="18"/>
      <c r="C136" s="18"/>
      <c r="D136" s="18"/>
      <c r="E136" s="18"/>
      <c r="F136" s="18"/>
      <c r="G136" s="18"/>
      <c r="H136" s="18"/>
      <c r="I136" s="18"/>
      <c r="J136" s="18"/>
      <c r="K136" s="18"/>
      <c r="L136" s="18"/>
      <c r="M136" s="18"/>
      <c r="N136" s="18"/>
      <c r="O136" s="18"/>
      <c r="P136" s="18"/>
      <c r="Q136" s="18"/>
      <c r="R136" s="18"/>
      <c r="S136" s="18"/>
      <c r="T136" s="18"/>
      <c r="U136" s="18"/>
    </row>
    <row r="137" spans="2:21" s="34" customFormat="1" ht="18">
      <c r="B137" s="18"/>
      <c r="C137" s="18"/>
      <c r="D137" s="18"/>
      <c r="E137" s="18"/>
      <c r="F137" s="18"/>
      <c r="G137" s="18"/>
      <c r="H137" s="18"/>
      <c r="I137" s="18"/>
      <c r="J137" s="18"/>
      <c r="K137" s="18"/>
      <c r="L137" s="18"/>
      <c r="M137" s="18"/>
      <c r="N137" s="18"/>
      <c r="O137" s="18"/>
      <c r="P137" s="18"/>
      <c r="Q137" s="18"/>
      <c r="R137" s="18"/>
      <c r="S137" s="18"/>
      <c r="T137" s="18"/>
      <c r="U137" s="18"/>
    </row>
    <row r="138" spans="2:21" s="34" customFormat="1" ht="18">
      <c r="B138" s="18"/>
      <c r="C138" s="18"/>
      <c r="D138" s="18"/>
      <c r="E138" s="18"/>
      <c r="F138" s="18"/>
      <c r="G138" s="18"/>
      <c r="H138" s="18"/>
      <c r="I138" s="18"/>
      <c r="J138" s="18"/>
      <c r="K138" s="18"/>
      <c r="L138" s="18"/>
      <c r="M138" s="18"/>
      <c r="N138" s="18"/>
      <c r="O138" s="18"/>
      <c r="P138" s="18"/>
      <c r="Q138" s="18"/>
      <c r="R138" s="18"/>
      <c r="S138" s="18"/>
      <c r="T138" s="18"/>
      <c r="U138" s="18"/>
    </row>
    <row r="139" spans="2:21" s="34" customFormat="1" ht="18">
      <c r="B139" s="18"/>
      <c r="C139" s="18"/>
      <c r="D139" s="18"/>
      <c r="E139" s="18"/>
      <c r="F139" s="18"/>
      <c r="G139" s="18"/>
      <c r="H139" s="18"/>
      <c r="I139" s="18"/>
      <c r="J139" s="18"/>
      <c r="K139" s="18"/>
      <c r="L139" s="18"/>
      <c r="M139" s="18"/>
      <c r="N139" s="18"/>
      <c r="O139" s="18"/>
      <c r="P139" s="18"/>
      <c r="Q139" s="18"/>
      <c r="R139" s="18"/>
      <c r="S139" s="18"/>
      <c r="T139" s="18"/>
      <c r="U139" s="18"/>
    </row>
    <row r="140" spans="2:21" s="34" customFormat="1" ht="18">
      <c r="B140" s="18"/>
      <c r="C140" s="18"/>
      <c r="D140" s="18"/>
      <c r="E140" s="18"/>
      <c r="F140" s="18"/>
      <c r="G140" s="18"/>
      <c r="H140" s="18"/>
      <c r="I140" s="18"/>
      <c r="J140" s="18"/>
      <c r="K140" s="18"/>
      <c r="L140" s="18"/>
      <c r="M140" s="18"/>
      <c r="N140" s="18"/>
      <c r="O140" s="18"/>
      <c r="P140" s="18"/>
      <c r="Q140" s="18"/>
      <c r="R140" s="18"/>
      <c r="S140" s="18"/>
      <c r="T140" s="18"/>
      <c r="U140" s="18"/>
    </row>
    <row r="141" spans="2:21" s="34" customFormat="1" ht="18">
      <c r="B141" s="18"/>
      <c r="C141" s="18"/>
      <c r="D141" s="18"/>
      <c r="E141" s="18"/>
      <c r="F141" s="18"/>
      <c r="G141" s="18"/>
      <c r="H141" s="18"/>
      <c r="I141" s="18"/>
      <c r="J141" s="18"/>
      <c r="K141" s="18"/>
      <c r="L141" s="18"/>
      <c r="M141" s="18"/>
      <c r="N141" s="18"/>
      <c r="O141" s="18"/>
      <c r="P141" s="18"/>
      <c r="Q141" s="18"/>
      <c r="R141" s="18"/>
      <c r="S141" s="18"/>
      <c r="T141" s="18"/>
      <c r="U141" s="18"/>
    </row>
    <row r="142" spans="2:21" s="34" customFormat="1" ht="18">
      <c r="B142" s="18"/>
      <c r="C142" s="18"/>
      <c r="D142" s="18"/>
      <c r="E142" s="18"/>
      <c r="F142" s="18"/>
      <c r="G142" s="18"/>
      <c r="H142" s="18"/>
      <c r="I142" s="18"/>
      <c r="J142" s="18"/>
      <c r="K142" s="18"/>
      <c r="L142" s="18"/>
      <c r="M142" s="18"/>
      <c r="N142" s="18"/>
      <c r="O142" s="18"/>
      <c r="P142" s="18"/>
      <c r="Q142" s="18"/>
      <c r="R142" s="18"/>
      <c r="S142" s="18"/>
      <c r="T142" s="18"/>
      <c r="U142" s="18"/>
    </row>
    <row r="143" spans="2:21" s="34" customFormat="1" ht="18">
      <c r="B143" s="18"/>
      <c r="C143" s="18"/>
      <c r="D143" s="18"/>
      <c r="E143" s="18"/>
      <c r="F143" s="18"/>
      <c r="G143" s="18"/>
      <c r="H143" s="18"/>
      <c r="I143" s="18"/>
      <c r="J143" s="18"/>
      <c r="K143" s="18"/>
      <c r="L143" s="18"/>
      <c r="M143" s="18"/>
      <c r="N143" s="18"/>
      <c r="O143" s="18"/>
      <c r="P143" s="18"/>
      <c r="Q143" s="18"/>
      <c r="R143" s="18"/>
      <c r="S143" s="18"/>
      <c r="T143" s="18"/>
      <c r="U143" s="18"/>
    </row>
    <row r="144" spans="2:21" s="34" customFormat="1" ht="18">
      <c r="B144" s="18"/>
      <c r="C144" s="18"/>
      <c r="D144" s="18"/>
      <c r="E144" s="18"/>
      <c r="F144" s="18"/>
      <c r="G144" s="18"/>
      <c r="H144" s="18"/>
      <c r="I144" s="18"/>
      <c r="J144" s="18"/>
      <c r="K144" s="18"/>
      <c r="L144" s="18"/>
      <c r="M144" s="18"/>
      <c r="N144" s="18"/>
      <c r="O144" s="18"/>
      <c r="P144" s="18"/>
      <c r="Q144" s="18"/>
      <c r="R144" s="18"/>
      <c r="S144" s="18"/>
      <c r="T144" s="18"/>
      <c r="U144" s="18"/>
    </row>
    <row r="145" spans="2:21" s="34" customFormat="1" ht="18">
      <c r="B145" s="18"/>
      <c r="C145" s="18"/>
      <c r="D145" s="18"/>
      <c r="E145" s="18"/>
      <c r="F145" s="18"/>
      <c r="G145" s="18"/>
      <c r="H145" s="18"/>
      <c r="I145" s="18"/>
      <c r="J145" s="18"/>
      <c r="K145" s="18"/>
      <c r="L145" s="18"/>
      <c r="M145" s="18"/>
      <c r="N145" s="18"/>
      <c r="O145" s="18"/>
      <c r="P145" s="18"/>
      <c r="Q145" s="18"/>
      <c r="R145" s="18"/>
      <c r="S145" s="18"/>
      <c r="T145" s="18"/>
      <c r="U145" s="18"/>
    </row>
    <row r="146" spans="2:21" s="34" customFormat="1" ht="18">
      <c r="B146" s="18"/>
      <c r="C146" s="18"/>
      <c r="D146" s="18"/>
      <c r="E146" s="18"/>
      <c r="F146" s="18"/>
      <c r="G146" s="18"/>
      <c r="H146" s="18"/>
      <c r="I146" s="18"/>
      <c r="J146" s="18"/>
      <c r="K146" s="18"/>
      <c r="L146" s="18"/>
      <c r="M146" s="18"/>
      <c r="N146" s="18"/>
      <c r="O146" s="18"/>
      <c r="P146" s="18"/>
      <c r="Q146" s="18"/>
      <c r="R146" s="18"/>
      <c r="S146" s="18"/>
      <c r="T146" s="18"/>
      <c r="U146" s="18"/>
    </row>
    <row r="147" spans="2:21" s="34" customFormat="1" ht="18">
      <c r="B147" s="18"/>
      <c r="C147" s="18"/>
      <c r="D147" s="18"/>
      <c r="E147" s="18"/>
      <c r="F147" s="18"/>
      <c r="G147" s="18"/>
      <c r="H147" s="18"/>
      <c r="I147" s="18"/>
      <c r="J147" s="18"/>
      <c r="K147" s="18"/>
      <c r="L147" s="18"/>
      <c r="M147" s="18"/>
      <c r="N147" s="18"/>
      <c r="O147" s="18"/>
      <c r="P147" s="18"/>
      <c r="Q147" s="18"/>
      <c r="R147" s="18"/>
      <c r="S147" s="18"/>
      <c r="T147" s="18"/>
      <c r="U147" s="18"/>
    </row>
    <row r="148" spans="2:21" s="34" customFormat="1" ht="18">
      <c r="B148" s="18"/>
      <c r="C148" s="18"/>
      <c r="D148" s="18"/>
      <c r="E148" s="18"/>
      <c r="F148" s="18"/>
      <c r="G148" s="18"/>
      <c r="H148" s="18"/>
      <c r="I148" s="18"/>
      <c r="J148" s="18"/>
      <c r="K148" s="18"/>
      <c r="L148" s="18"/>
      <c r="M148" s="18"/>
      <c r="N148" s="18"/>
      <c r="O148" s="18"/>
      <c r="P148" s="18"/>
      <c r="Q148" s="18"/>
      <c r="R148" s="18"/>
      <c r="S148" s="18"/>
      <c r="T148" s="18"/>
      <c r="U148" s="18"/>
    </row>
    <row r="149" spans="2:21" s="34" customFormat="1" ht="18">
      <c r="B149" s="18"/>
      <c r="C149" s="18"/>
      <c r="D149" s="18"/>
      <c r="E149" s="18"/>
      <c r="F149" s="18"/>
      <c r="G149" s="18"/>
      <c r="H149" s="18"/>
      <c r="I149" s="18"/>
      <c r="J149" s="18"/>
      <c r="K149" s="18"/>
      <c r="L149" s="18"/>
      <c r="M149" s="18"/>
      <c r="N149" s="18"/>
      <c r="O149" s="18"/>
      <c r="P149" s="18"/>
      <c r="Q149" s="18"/>
      <c r="R149" s="18"/>
      <c r="S149" s="18"/>
      <c r="T149" s="18"/>
      <c r="U149" s="18"/>
    </row>
    <row r="150" spans="2:21" s="34" customFormat="1" ht="18">
      <c r="B150" s="18"/>
      <c r="C150" s="18"/>
      <c r="D150" s="18"/>
      <c r="E150" s="18"/>
      <c r="F150" s="18"/>
      <c r="G150" s="18"/>
      <c r="H150" s="18"/>
      <c r="I150" s="18"/>
      <c r="J150" s="18"/>
      <c r="K150" s="18"/>
      <c r="L150" s="18"/>
      <c r="M150" s="18"/>
      <c r="N150" s="18"/>
      <c r="O150" s="18"/>
      <c r="P150" s="18"/>
      <c r="Q150" s="18"/>
      <c r="R150" s="18"/>
      <c r="S150" s="18"/>
      <c r="T150" s="18"/>
      <c r="U150" s="18"/>
    </row>
    <row r="151" spans="2:21" s="34" customFormat="1" ht="18">
      <c r="B151" s="18"/>
      <c r="C151" s="18"/>
      <c r="D151" s="18"/>
      <c r="E151" s="18"/>
      <c r="F151" s="18"/>
      <c r="G151" s="18"/>
      <c r="H151" s="18"/>
      <c r="I151" s="18"/>
      <c r="J151" s="18"/>
      <c r="K151" s="18"/>
      <c r="L151" s="18"/>
      <c r="M151" s="18"/>
      <c r="N151" s="18"/>
      <c r="O151" s="18"/>
      <c r="P151" s="18"/>
      <c r="Q151" s="18"/>
      <c r="R151" s="18"/>
      <c r="S151" s="18"/>
      <c r="T151" s="18"/>
      <c r="U151" s="18"/>
    </row>
    <row r="152" spans="2:21" s="34" customFormat="1" ht="18">
      <c r="B152" s="18"/>
      <c r="C152" s="18"/>
      <c r="D152" s="18"/>
      <c r="E152" s="18"/>
      <c r="F152" s="18"/>
      <c r="G152" s="18"/>
      <c r="H152" s="18"/>
      <c r="I152" s="18"/>
      <c r="J152" s="18"/>
      <c r="K152" s="18"/>
      <c r="L152" s="18"/>
      <c r="M152" s="18"/>
      <c r="N152" s="18"/>
      <c r="O152" s="18"/>
      <c r="P152" s="18"/>
      <c r="Q152" s="18"/>
      <c r="R152" s="18"/>
      <c r="S152" s="18"/>
      <c r="T152" s="18"/>
      <c r="U152" s="18"/>
    </row>
    <row r="153" spans="2:21" s="34" customFormat="1" ht="18">
      <c r="B153" s="18"/>
      <c r="C153" s="18"/>
      <c r="D153" s="18"/>
      <c r="E153" s="18"/>
      <c r="F153" s="18"/>
      <c r="G153" s="18"/>
      <c r="H153" s="18"/>
      <c r="I153" s="18"/>
      <c r="J153" s="18"/>
      <c r="K153" s="18"/>
      <c r="L153" s="18"/>
      <c r="M153" s="18"/>
      <c r="N153" s="18"/>
      <c r="O153" s="18"/>
      <c r="P153" s="18"/>
      <c r="Q153" s="18"/>
      <c r="R153" s="18"/>
      <c r="S153" s="18"/>
      <c r="T153" s="18"/>
      <c r="U153" s="18"/>
    </row>
    <row r="154" spans="2:21" s="34" customFormat="1" ht="18">
      <c r="B154" s="18"/>
      <c r="C154" s="18"/>
      <c r="D154" s="18"/>
      <c r="E154" s="18"/>
      <c r="F154" s="18"/>
      <c r="G154" s="18"/>
      <c r="H154" s="18"/>
      <c r="I154" s="18"/>
      <c r="J154" s="18"/>
      <c r="K154" s="18"/>
      <c r="L154" s="18"/>
      <c r="M154" s="18"/>
      <c r="N154" s="18"/>
      <c r="O154" s="18"/>
      <c r="P154" s="18"/>
      <c r="Q154" s="18"/>
      <c r="R154" s="18"/>
      <c r="S154" s="18"/>
      <c r="T154" s="18"/>
      <c r="U154" s="18"/>
    </row>
    <row r="155" spans="2:21" s="34" customFormat="1" ht="18">
      <c r="B155" s="18"/>
      <c r="C155" s="18"/>
      <c r="D155" s="18"/>
      <c r="E155" s="18"/>
      <c r="F155" s="18"/>
      <c r="G155" s="18"/>
      <c r="H155" s="18"/>
      <c r="I155" s="18"/>
      <c r="J155" s="18"/>
      <c r="K155" s="18"/>
      <c r="L155" s="18"/>
      <c r="M155" s="18"/>
      <c r="N155" s="18"/>
      <c r="O155" s="18"/>
      <c r="P155" s="18"/>
      <c r="Q155" s="18"/>
      <c r="R155" s="18"/>
      <c r="S155" s="18"/>
      <c r="T155" s="18"/>
      <c r="U155" s="18"/>
    </row>
    <row r="156" spans="2:21" s="34" customFormat="1" ht="18">
      <c r="B156" s="18"/>
      <c r="C156" s="18"/>
      <c r="D156" s="18"/>
      <c r="E156" s="18"/>
      <c r="F156" s="18"/>
      <c r="G156" s="18"/>
      <c r="H156" s="18"/>
      <c r="I156" s="18"/>
      <c r="J156" s="18"/>
      <c r="K156" s="18"/>
      <c r="L156" s="18"/>
      <c r="M156" s="18"/>
      <c r="N156" s="18"/>
      <c r="O156" s="18"/>
      <c r="P156" s="18"/>
      <c r="Q156" s="18"/>
      <c r="R156" s="18"/>
      <c r="S156" s="18"/>
      <c r="T156" s="18"/>
      <c r="U156" s="18"/>
    </row>
    <row r="157" spans="2:21" s="34" customFormat="1" ht="18">
      <c r="B157" s="18"/>
      <c r="C157" s="18"/>
      <c r="D157" s="18"/>
      <c r="E157" s="18"/>
      <c r="F157" s="18"/>
      <c r="G157" s="18"/>
      <c r="H157" s="18"/>
      <c r="I157" s="18"/>
      <c r="J157" s="18"/>
      <c r="K157" s="18"/>
      <c r="L157" s="18"/>
      <c r="M157" s="18"/>
      <c r="N157" s="18"/>
      <c r="O157" s="18"/>
      <c r="P157" s="18"/>
      <c r="Q157" s="18"/>
      <c r="R157" s="18"/>
      <c r="S157" s="18"/>
      <c r="T157" s="18"/>
      <c r="U157" s="18"/>
    </row>
    <row r="158" spans="2:21" s="34" customFormat="1" ht="18">
      <c r="B158" s="18"/>
      <c r="C158" s="18"/>
      <c r="D158" s="18"/>
      <c r="E158" s="18"/>
      <c r="F158" s="18"/>
      <c r="G158" s="18"/>
      <c r="H158" s="18"/>
      <c r="I158" s="18"/>
      <c r="J158" s="18"/>
      <c r="K158" s="18"/>
      <c r="L158" s="18"/>
      <c r="M158" s="18"/>
      <c r="N158" s="18"/>
      <c r="O158" s="18"/>
      <c r="P158" s="18"/>
      <c r="Q158" s="18"/>
      <c r="R158" s="18"/>
      <c r="S158" s="18"/>
      <c r="T158" s="18"/>
      <c r="U158" s="18"/>
    </row>
    <row r="159" spans="2:21" s="34" customFormat="1" ht="18">
      <c r="B159" s="18"/>
      <c r="C159" s="18"/>
      <c r="D159" s="18"/>
      <c r="E159" s="18"/>
      <c r="F159" s="18"/>
      <c r="G159" s="18"/>
      <c r="H159" s="18"/>
      <c r="I159" s="18"/>
      <c r="J159" s="18"/>
      <c r="K159" s="18"/>
      <c r="L159" s="18"/>
      <c r="M159" s="18"/>
      <c r="N159" s="18"/>
      <c r="O159" s="18"/>
      <c r="P159" s="18"/>
      <c r="Q159" s="18"/>
      <c r="R159" s="18"/>
      <c r="S159" s="18"/>
      <c r="T159" s="18"/>
      <c r="U159" s="18"/>
    </row>
    <row r="160" spans="2:21" s="34" customFormat="1" ht="18">
      <c r="B160" s="18"/>
      <c r="C160" s="18"/>
      <c r="D160" s="18"/>
      <c r="E160" s="18"/>
      <c r="F160" s="18"/>
      <c r="G160" s="18"/>
      <c r="H160" s="18"/>
      <c r="I160" s="18"/>
      <c r="J160" s="18"/>
      <c r="K160" s="18"/>
      <c r="L160" s="18"/>
      <c r="M160" s="18"/>
      <c r="N160" s="18"/>
      <c r="O160" s="18"/>
      <c r="P160" s="18"/>
      <c r="Q160" s="18"/>
      <c r="R160" s="18"/>
      <c r="S160" s="18"/>
      <c r="T160" s="18"/>
      <c r="U160" s="18"/>
    </row>
    <row r="161" spans="2:21" s="34" customFormat="1" ht="18">
      <c r="B161" s="18"/>
      <c r="C161" s="18"/>
      <c r="D161" s="18"/>
      <c r="E161" s="18"/>
      <c r="F161" s="18"/>
      <c r="G161" s="18"/>
      <c r="H161" s="18"/>
      <c r="I161" s="18"/>
      <c r="J161" s="18"/>
      <c r="K161" s="18"/>
      <c r="L161" s="18"/>
      <c r="M161" s="18"/>
      <c r="N161" s="18"/>
      <c r="O161" s="18"/>
      <c r="P161" s="18"/>
      <c r="Q161" s="18"/>
      <c r="R161" s="18"/>
      <c r="S161" s="18"/>
      <c r="T161" s="18"/>
      <c r="U161" s="18"/>
    </row>
    <row r="162" spans="2:21" s="34" customFormat="1" ht="18">
      <c r="B162" s="18"/>
      <c r="C162" s="18"/>
      <c r="D162" s="18"/>
      <c r="E162" s="18"/>
      <c r="F162" s="18"/>
      <c r="G162" s="18"/>
      <c r="H162" s="18"/>
      <c r="I162" s="18"/>
      <c r="J162" s="18"/>
      <c r="K162" s="18"/>
      <c r="L162" s="18"/>
      <c r="M162" s="18"/>
      <c r="N162" s="18"/>
      <c r="O162" s="18"/>
      <c r="P162" s="18"/>
      <c r="Q162" s="18"/>
      <c r="R162" s="18"/>
      <c r="S162" s="18"/>
      <c r="T162" s="18"/>
      <c r="U162" s="18"/>
    </row>
    <row r="163" spans="2:21" s="34" customFormat="1" ht="18">
      <c r="B163" s="18"/>
      <c r="C163" s="18"/>
      <c r="D163" s="18"/>
      <c r="E163" s="18"/>
      <c r="F163" s="18"/>
      <c r="G163" s="18"/>
      <c r="H163" s="18"/>
      <c r="I163" s="18"/>
      <c r="J163" s="18"/>
      <c r="K163" s="18"/>
      <c r="L163" s="18"/>
      <c r="M163" s="18"/>
      <c r="N163" s="18"/>
      <c r="O163" s="18"/>
      <c r="P163" s="18"/>
      <c r="Q163" s="18"/>
      <c r="R163" s="18"/>
      <c r="S163" s="18"/>
      <c r="T163" s="18"/>
      <c r="U163" s="18"/>
    </row>
    <row r="164" spans="2:21" s="34" customFormat="1" ht="18">
      <c r="B164" s="18"/>
      <c r="C164" s="18"/>
      <c r="D164" s="18"/>
      <c r="E164" s="18"/>
      <c r="F164" s="18"/>
      <c r="G164" s="18"/>
      <c r="H164" s="18"/>
      <c r="I164" s="18"/>
      <c r="J164" s="18"/>
      <c r="K164" s="18"/>
      <c r="L164" s="18"/>
      <c r="M164" s="18"/>
      <c r="N164" s="18"/>
      <c r="O164" s="18"/>
      <c r="P164" s="18"/>
      <c r="Q164" s="18"/>
      <c r="R164" s="18"/>
      <c r="S164" s="18"/>
      <c r="T164" s="18"/>
      <c r="U164" s="18"/>
    </row>
    <row r="165" spans="2:21" s="34" customFormat="1" ht="18">
      <c r="B165" s="18"/>
      <c r="C165" s="18"/>
      <c r="D165" s="18"/>
      <c r="E165" s="18"/>
      <c r="F165" s="18"/>
      <c r="G165" s="18"/>
      <c r="H165" s="18"/>
      <c r="I165" s="18"/>
      <c r="J165" s="18"/>
      <c r="K165" s="18"/>
      <c r="L165" s="18"/>
      <c r="M165" s="18"/>
      <c r="N165" s="18"/>
      <c r="O165" s="18"/>
      <c r="P165" s="18"/>
      <c r="Q165" s="18"/>
      <c r="R165" s="18"/>
      <c r="S165" s="18"/>
      <c r="T165" s="18"/>
      <c r="U165" s="18"/>
    </row>
    <row r="166" spans="2:21" s="34" customFormat="1" ht="18">
      <c r="B166" s="18"/>
      <c r="C166" s="18"/>
      <c r="D166" s="18"/>
      <c r="E166" s="18"/>
      <c r="F166" s="18"/>
      <c r="G166" s="18"/>
      <c r="H166" s="18"/>
      <c r="I166" s="18"/>
      <c r="J166" s="18"/>
      <c r="K166" s="18"/>
      <c r="L166" s="18"/>
      <c r="M166" s="18"/>
      <c r="N166" s="18"/>
      <c r="O166" s="18"/>
      <c r="P166" s="18"/>
      <c r="Q166" s="18"/>
      <c r="R166" s="18"/>
      <c r="S166" s="18"/>
      <c r="T166" s="18"/>
      <c r="U166" s="18"/>
    </row>
    <row r="167" spans="2:21" s="34" customFormat="1" ht="18">
      <c r="B167" s="18"/>
      <c r="C167" s="18"/>
      <c r="D167" s="18"/>
      <c r="E167" s="18"/>
      <c r="F167" s="18"/>
      <c r="G167" s="18"/>
      <c r="H167" s="18"/>
      <c r="I167" s="18"/>
      <c r="J167" s="18"/>
      <c r="K167" s="18"/>
      <c r="L167" s="18"/>
      <c r="M167" s="18"/>
      <c r="N167" s="18"/>
      <c r="O167" s="18"/>
      <c r="P167" s="18"/>
      <c r="Q167" s="18"/>
      <c r="R167" s="18"/>
      <c r="S167" s="18"/>
      <c r="T167" s="18"/>
      <c r="U167" s="18"/>
    </row>
    <row r="168" spans="2:21" s="34" customFormat="1" ht="18">
      <c r="B168" s="18"/>
      <c r="C168" s="18"/>
      <c r="D168" s="18"/>
      <c r="E168" s="18"/>
      <c r="F168" s="18"/>
      <c r="G168" s="18"/>
      <c r="H168" s="18"/>
      <c r="I168" s="18"/>
      <c r="J168" s="18"/>
      <c r="K168" s="18"/>
      <c r="L168" s="18"/>
      <c r="M168" s="18"/>
      <c r="N168" s="18"/>
      <c r="O168" s="18"/>
      <c r="P168" s="18"/>
      <c r="Q168" s="18"/>
      <c r="R168" s="18"/>
      <c r="S168" s="18"/>
      <c r="T168" s="18"/>
      <c r="U168" s="18"/>
    </row>
    <row r="169" spans="2:21" s="34" customFormat="1" ht="18">
      <c r="B169" s="18"/>
      <c r="C169" s="18"/>
      <c r="D169" s="18"/>
      <c r="E169" s="18"/>
      <c r="F169" s="18"/>
      <c r="G169" s="18"/>
      <c r="H169" s="18"/>
      <c r="I169" s="18"/>
      <c r="J169" s="18"/>
      <c r="K169" s="18"/>
      <c r="L169" s="18"/>
      <c r="M169" s="18"/>
      <c r="N169" s="18"/>
      <c r="O169" s="18"/>
      <c r="P169" s="18"/>
      <c r="Q169" s="18"/>
      <c r="R169" s="18"/>
      <c r="S169" s="18"/>
      <c r="T169" s="18"/>
      <c r="U169" s="18"/>
    </row>
    <row r="170" spans="2:21" s="34" customFormat="1" ht="18">
      <c r="B170" s="18"/>
      <c r="C170" s="18"/>
      <c r="D170" s="18"/>
      <c r="E170" s="18"/>
      <c r="F170" s="18"/>
      <c r="G170" s="18"/>
      <c r="H170" s="18"/>
      <c r="I170" s="18"/>
      <c r="J170" s="18"/>
      <c r="K170" s="18"/>
      <c r="L170" s="18"/>
      <c r="M170" s="18"/>
      <c r="N170" s="18"/>
      <c r="O170" s="18"/>
      <c r="P170" s="18"/>
      <c r="Q170" s="18"/>
      <c r="R170" s="18"/>
      <c r="S170" s="18"/>
      <c r="T170" s="18"/>
      <c r="U170" s="18"/>
    </row>
    <row r="171" spans="2:21" s="34" customFormat="1" ht="18">
      <c r="B171" s="18"/>
      <c r="C171" s="18"/>
      <c r="D171" s="18"/>
      <c r="E171" s="18"/>
      <c r="F171" s="18"/>
      <c r="G171" s="18"/>
      <c r="H171" s="18"/>
      <c r="I171" s="18"/>
      <c r="J171" s="18"/>
      <c r="K171" s="18"/>
      <c r="L171" s="18"/>
      <c r="M171" s="18"/>
      <c r="N171" s="18"/>
      <c r="O171" s="18"/>
      <c r="P171" s="18"/>
      <c r="Q171" s="18"/>
      <c r="R171" s="18"/>
      <c r="S171" s="18"/>
      <c r="T171" s="18"/>
      <c r="U171" s="18"/>
    </row>
    <row r="172" spans="2:21" s="34" customFormat="1" ht="18">
      <c r="B172" s="18"/>
      <c r="C172" s="18"/>
      <c r="D172" s="18"/>
      <c r="E172" s="18"/>
      <c r="F172" s="18"/>
      <c r="G172" s="18"/>
      <c r="H172" s="18"/>
      <c r="I172" s="18"/>
      <c r="J172" s="18"/>
      <c r="K172" s="18"/>
      <c r="L172" s="18"/>
      <c r="M172" s="18"/>
      <c r="N172" s="18"/>
      <c r="O172" s="18"/>
      <c r="P172" s="18"/>
      <c r="Q172" s="18"/>
      <c r="R172" s="18"/>
      <c r="S172" s="18"/>
      <c r="T172" s="18"/>
      <c r="U172" s="18"/>
    </row>
    <row r="173" spans="2:21" s="34" customFormat="1" ht="18">
      <c r="B173" s="18"/>
      <c r="C173" s="18"/>
      <c r="D173" s="18"/>
      <c r="E173" s="18"/>
      <c r="F173" s="18"/>
      <c r="G173" s="18"/>
      <c r="H173" s="18"/>
      <c r="I173" s="18"/>
      <c r="J173" s="18"/>
      <c r="K173" s="18"/>
      <c r="L173" s="18"/>
      <c r="M173" s="18"/>
      <c r="N173" s="18"/>
      <c r="O173" s="18"/>
      <c r="P173" s="18"/>
      <c r="Q173" s="18"/>
      <c r="R173" s="18"/>
      <c r="S173" s="18"/>
      <c r="T173" s="18"/>
      <c r="U173" s="18"/>
    </row>
    <row r="174" spans="2:21" s="34" customFormat="1" ht="18">
      <c r="B174" s="18"/>
      <c r="C174" s="18"/>
      <c r="D174" s="18"/>
      <c r="E174" s="18"/>
      <c r="F174" s="18"/>
      <c r="G174" s="18"/>
      <c r="H174" s="18"/>
      <c r="I174" s="18"/>
      <c r="J174" s="18"/>
      <c r="K174" s="18"/>
      <c r="L174" s="18"/>
      <c r="M174" s="18"/>
      <c r="N174" s="18"/>
      <c r="O174" s="18"/>
      <c r="P174" s="18"/>
      <c r="Q174" s="18"/>
      <c r="R174" s="18"/>
      <c r="S174" s="18"/>
      <c r="T174" s="18"/>
      <c r="U174" s="18"/>
    </row>
    <row r="175" spans="2:21" s="34" customFormat="1" ht="18">
      <c r="B175" s="18"/>
      <c r="C175" s="18"/>
      <c r="D175" s="18"/>
      <c r="E175" s="18"/>
      <c r="F175" s="18"/>
      <c r="G175" s="18"/>
      <c r="H175" s="18"/>
      <c r="I175" s="18"/>
      <c r="J175" s="18"/>
      <c r="K175" s="18"/>
      <c r="L175" s="18"/>
      <c r="M175" s="18"/>
      <c r="N175" s="18"/>
      <c r="O175" s="18"/>
      <c r="P175" s="18"/>
      <c r="Q175" s="18"/>
      <c r="R175" s="18"/>
      <c r="S175" s="18"/>
      <c r="T175" s="18"/>
      <c r="U175" s="18"/>
    </row>
    <row r="176" spans="2:21" s="34" customFormat="1" ht="18">
      <c r="B176" s="18"/>
      <c r="C176" s="18"/>
      <c r="D176" s="18"/>
      <c r="E176" s="18"/>
      <c r="F176" s="18"/>
      <c r="G176" s="18"/>
      <c r="H176" s="18"/>
      <c r="I176" s="18"/>
      <c r="J176" s="18"/>
      <c r="K176" s="18"/>
      <c r="L176" s="18"/>
      <c r="M176" s="18"/>
      <c r="N176" s="18"/>
      <c r="O176" s="18"/>
      <c r="P176" s="18"/>
      <c r="Q176" s="18"/>
      <c r="R176" s="18"/>
      <c r="S176" s="18"/>
      <c r="T176" s="18"/>
      <c r="U176" s="18"/>
    </row>
    <row r="177" spans="2:21" s="34" customFormat="1" ht="18">
      <c r="B177" s="18"/>
      <c r="C177" s="18"/>
      <c r="D177" s="18"/>
      <c r="E177" s="18"/>
      <c r="F177" s="18"/>
      <c r="G177" s="18"/>
      <c r="H177" s="18"/>
      <c r="I177" s="18"/>
      <c r="J177" s="18"/>
      <c r="K177" s="18"/>
      <c r="L177" s="18"/>
      <c r="M177" s="18"/>
      <c r="N177" s="18"/>
      <c r="O177" s="18"/>
      <c r="P177" s="18"/>
      <c r="Q177" s="18"/>
      <c r="R177" s="18"/>
      <c r="S177" s="18"/>
      <c r="T177" s="18"/>
      <c r="U177" s="18"/>
    </row>
    <row r="178" spans="2:21" s="34" customFormat="1" ht="18">
      <c r="B178" s="18"/>
      <c r="C178" s="18"/>
      <c r="D178" s="18"/>
      <c r="E178" s="18"/>
      <c r="F178" s="18"/>
      <c r="G178" s="18"/>
      <c r="H178" s="18"/>
      <c r="I178" s="18"/>
      <c r="J178" s="18"/>
      <c r="K178" s="18"/>
      <c r="L178" s="18"/>
      <c r="M178" s="18"/>
      <c r="N178" s="18"/>
      <c r="O178" s="18"/>
      <c r="P178" s="18"/>
      <c r="Q178" s="18"/>
      <c r="R178" s="18"/>
      <c r="S178" s="18"/>
      <c r="T178" s="18"/>
      <c r="U178" s="18"/>
    </row>
    <row r="179" spans="2:21" s="34" customFormat="1" ht="18">
      <c r="B179" s="18"/>
      <c r="C179" s="18"/>
      <c r="D179" s="18"/>
      <c r="E179" s="18"/>
      <c r="F179" s="18"/>
      <c r="G179" s="18"/>
      <c r="H179" s="18"/>
      <c r="I179" s="18"/>
      <c r="J179" s="18"/>
      <c r="K179" s="18"/>
      <c r="L179" s="18"/>
      <c r="M179" s="18"/>
      <c r="N179" s="18"/>
      <c r="O179" s="18"/>
      <c r="P179" s="18"/>
      <c r="Q179" s="18"/>
      <c r="R179" s="18"/>
      <c r="S179" s="18"/>
      <c r="T179" s="18"/>
      <c r="U179" s="18"/>
    </row>
    <row r="180" spans="2:21" s="34" customFormat="1" ht="18">
      <c r="B180" s="18"/>
      <c r="C180" s="18"/>
      <c r="D180" s="18"/>
      <c r="E180" s="18"/>
      <c r="F180" s="18"/>
      <c r="G180" s="18"/>
      <c r="H180" s="18"/>
      <c r="I180" s="18"/>
      <c r="J180" s="18"/>
      <c r="K180" s="18"/>
      <c r="L180" s="18"/>
      <c r="M180" s="18"/>
      <c r="N180" s="18"/>
      <c r="O180" s="18"/>
      <c r="P180" s="18"/>
      <c r="Q180" s="18"/>
      <c r="R180" s="18"/>
      <c r="S180" s="18"/>
      <c r="T180" s="18"/>
      <c r="U180" s="18"/>
    </row>
    <row r="181" spans="2:21" s="34" customFormat="1" ht="18">
      <c r="B181" s="18"/>
      <c r="C181" s="18"/>
      <c r="D181" s="18"/>
      <c r="E181" s="18"/>
      <c r="F181" s="18"/>
      <c r="G181" s="18"/>
      <c r="H181" s="18"/>
      <c r="I181" s="18"/>
      <c r="J181" s="18"/>
      <c r="K181" s="18"/>
      <c r="L181" s="18"/>
      <c r="M181" s="18"/>
      <c r="N181" s="18"/>
      <c r="O181" s="18"/>
      <c r="P181" s="18"/>
      <c r="Q181" s="18"/>
      <c r="R181" s="18"/>
      <c r="S181" s="18"/>
      <c r="T181" s="18"/>
      <c r="U181" s="18"/>
    </row>
    <row r="182" spans="2:21" s="34" customFormat="1" ht="18">
      <c r="B182" s="18"/>
      <c r="C182" s="18"/>
      <c r="D182" s="18"/>
      <c r="E182" s="18"/>
      <c r="F182" s="18"/>
      <c r="G182" s="18"/>
      <c r="H182" s="18"/>
      <c r="I182" s="18"/>
      <c r="J182" s="18"/>
      <c r="K182" s="18"/>
      <c r="L182" s="18"/>
      <c r="M182" s="18"/>
      <c r="N182" s="18"/>
      <c r="O182" s="18"/>
      <c r="P182" s="18"/>
      <c r="Q182" s="18"/>
      <c r="R182" s="18"/>
      <c r="S182" s="18"/>
      <c r="T182" s="18"/>
      <c r="U182" s="18"/>
    </row>
    <row r="183" spans="2:21" s="34" customFormat="1" ht="18">
      <c r="B183" s="18"/>
      <c r="C183" s="18"/>
      <c r="D183" s="18"/>
      <c r="E183" s="18"/>
      <c r="F183" s="18"/>
      <c r="G183" s="18"/>
      <c r="H183" s="18"/>
      <c r="I183" s="18"/>
      <c r="J183" s="18"/>
      <c r="K183" s="18"/>
      <c r="L183" s="18"/>
      <c r="M183" s="18"/>
      <c r="N183" s="18"/>
      <c r="O183" s="18"/>
      <c r="P183" s="18"/>
      <c r="Q183" s="18"/>
      <c r="R183" s="18"/>
      <c r="S183" s="18"/>
      <c r="T183" s="18"/>
      <c r="U183" s="18"/>
    </row>
    <row r="184" spans="2:21" s="34" customFormat="1" ht="18">
      <c r="B184" s="18"/>
      <c r="C184" s="18"/>
      <c r="D184" s="18"/>
      <c r="E184" s="18"/>
      <c r="F184" s="18"/>
      <c r="G184" s="18"/>
      <c r="H184" s="18"/>
      <c r="I184" s="18"/>
      <c r="J184" s="18"/>
      <c r="K184" s="18"/>
      <c r="L184" s="18"/>
      <c r="M184" s="18"/>
      <c r="N184" s="18"/>
      <c r="O184" s="18"/>
      <c r="P184" s="18"/>
      <c r="Q184" s="18"/>
      <c r="R184" s="18"/>
      <c r="S184" s="18"/>
      <c r="T184" s="18"/>
      <c r="U184" s="18"/>
    </row>
    <row r="185" spans="2:21" s="34" customFormat="1" ht="18">
      <c r="B185" s="18"/>
      <c r="C185" s="18"/>
      <c r="D185" s="18"/>
      <c r="E185" s="18"/>
      <c r="F185" s="18"/>
      <c r="G185" s="18"/>
      <c r="H185" s="18"/>
      <c r="I185" s="18"/>
      <c r="J185" s="18"/>
      <c r="K185" s="18"/>
      <c r="L185" s="18"/>
      <c r="M185" s="18"/>
      <c r="N185" s="18"/>
      <c r="O185" s="18"/>
      <c r="P185" s="18"/>
      <c r="Q185" s="18"/>
      <c r="R185" s="18"/>
      <c r="S185" s="18"/>
      <c r="T185" s="18"/>
      <c r="U185" s="18"/>
    </row>
    <row r="186" spans="2:21" s="34" customFormat="1" ht="18">
      <c r="B186" s="18"/>
      <c r="C186" s="18"/>
      <c r="D186" s="18"/>
      <c r="E186" s="18"/>
      <c r="F186" s="18"/>
      <c r="G186" s="18"/>
      <c r="H186" s="18"/>
      <c r="I186" s="18"/>
      <c r="J186" s="18"/>
      <c r="K186" s="18"/>
      <c r="L186" s="18"/>
      <c r="M186" s="18"/>
      <c r="N186" s="18"/>
      <c r="O186" s="18"/>
      <c r="P186" s="18"/>
      <c r="Q186" s="18"/>
      <c r="R186" s="18"/>
      <c r="S186" s="18"/>
      <c r="T186" s="18"/>
      <c r="U186" s="18"/>
    </row>
    <row r="187" spans="2:21" s="34" customFormat="1" ht="18">
      <c r="B187" s="18"/>
      <c r="C187" s="18"/>
      <c r="D187" s="18"/>
      <c r="E187" s="18"/>
      <c r="F187" s="18"/>
      <c r="G187" s="18"/>
      <c r="H187" s="18"/>
      <c r="I187" s="18"/>
      <c r="J187" s="18"/>
      <c r="K187" s="18"/>
      <c r="L187" s="18"/>
      <c r="M187" s="18"/>
      <c r="N187" s="18"/>
      <c r="O187" s="18"/>
      <c r="P187" s="18"/>
      <c r="Q187" s="18"/>
      <c r="R187" s="18"/>
      <c r="S187" s="18"/>
      <c r="T187" s="18"/>
      <c r="U187" s="18"/>
    </row>
    <row r="188" spans="2:21" s="34" customFormat="1" ht="18">
      <c r="B188" s="18"/>
      <c r="C188" s="18"/>
      <c r="D188" s="18"/>
      <c r="E188" s="18"/>
      <c r="F188" s="18"/>
      <c r="G188" s="18"/>
      <c r="H188" s="18"/>
      <c r="I188" s="18"/>
      <c r="J188" s="18"/>
      <c r="K188" s="18"/>
      <c r="L188" s="18"/>
      <c r="M188" s="18"/>
      <c r="N188" s="18"/>
      <c r="O188" s="18"/>
      <c r="P188" s="18"/>
      <c r="Q188" s="18"/>
      <c r="R188" s="18"/>
      <c r="S188" s="18"/>
      <c r="T188" s="18"/>
      <c r="U188" s="18"/>
    </row>
    <row r="189" spans="2:21" s="34" customFormat="1" ht="18">
      <c r="B189" s="18"/>
      <c r="C189" s="18"/>
      <c r="D189" s="18"/>
      <c r="E189" s="18"/>
      <c r="F189" s="18"/>
      <c r="G189" s="18"/>
      <c r="H189" s="18"/>
      <c r="I189" s="18"/>
      <c r="J189" s="18"/>
      <c r="K189" s="18"/>
      <c r="L189" s="18"/>
      <c r="M189" s="18"/>
      <c r="N189" s="18"/>
      <c r="O189" s="18"/>
      <c r="P189" s="18"/>
      <c r="Q189" s="18"/>
      <c r="R189" s="18"/>
      <c r="S189" s="18"/>
      <c r="T189" s="18"/>
      <c r="U189" s="18"/>
    </row>
    <row r="190" spans="2:21" s="34" customFormat="1" ht="18">
      <c r="B190" s="18"/>
      <c r="C190" s="18"/>
      <c r="D190" s="18"/>
      <c r="E190" s="18"/>
      <c r="F190" s="18"/>
      <c r="G190" s="18"/>
      <c r="H190" s="18"/>
      <c r="I190" s="18"/>
      <c r="J190" s="18"/>
      <c r="K190" s="18"/>
      <c r="L190" s="18"/>
      <c r="M190" s="18"/>
      <c r="N190" s="18"/>
      <c r="O190" s="18"/>
      <c r="P190" s="18"/>
      <c r="Q190" s="18"/>
      <c r="R190" s="18"/>
      <c r="S190" s="18"/>
      <c r="T190" s="18"/>
      <c r="U190" s="18"/>
    </row>
    <row r="191" spans="2:21" s="34" customFormat="1" ht="18">
      <c r="B191" s="18"/>
      <c r="C191" s="18"/>
      <c r="D191" s="18"/>
      <c r="E191" s="18"/>
      <c r="F191" s="18"/>
      <c r="G191" s="18"/>
      <c r="H191" s="18"/>
      <c r="I191" s="18"/>
      <c r="J191" s="18"/>
      <c r="K191" s="18"/>
      <c r="L191" s="18"/>
      <c r="M191" s="18"/>
      <c r="N191" s="18"/>
      <c r="O191" s="18"/>
      <c r="P191" s="18"/>
      <c r="Q191" s="18"/>
      <c r="R191" s="18"/>
      <c r="S191" s="18"/>
      <c r="T191" s="18"/>
      <c r="U191" s="18"/>
    </row>
    <row r="192" spans="2:21" s="34" customFormat="1" ht="18">
      <c r="B192" s="18"/>
      <c r="C192" s="18"/>
      <c r="D192" s="18"/>
      <c r="E192" s="18"/>
      <c r="F192" s="18"/>
      <c r="G192" s="18"/>
      <c r="H192" s="18"/>
      <c r="I192" s="18"/>
      <c r="J192" s="18"/>
      <c r="K192" s="18"/>
      <c r="L192" s="18"/>
      <c r="M192" s="18"/>
      <c r="N192" s="18"/>
      <c r="O192" s="18"/>
      <c r="P192" s="18"/>
      <c r="Q192" s="18"/>
      <c r="R192" s="18"/>
      <c r="S192" s="18"/>
      <c r="T192" s="18"/>
      <c r="U192" s="18"/>
    </row>
    <row r="193" spans="2:23" s="34" customFormat="1" ht="18">
      <c r="B193" s="18"/>
      <c r="C193" s="18"/>
      <c r="D193" s="18"/>
      <c r="E193" s="18"/>
      <c r="F193" s="18"/>
      <c r="G193" s="18"/>
      <c r="H193" s="18"/>
      <c r="I193" s="18"/>
      <c r="J193" s="18"/>
      <c r="K193" s="18"/>
      <c r="L193" s="18"/>
      <c r="M193" s="18"/>
      <c r="N193" s="18"/>
      <c r="O193" s="18"/>
      <c r="P193" s="18"/>
      <c r="Q193" s="18"/>
      <c r="R193" s="18"/>
      <c r="S193" s="18"/>
      <c r="T193" s="18"/>
      <c r="U193" s="18"/>
    </row>
    <row r="194" spans="2:23" ht="18">
      <c r="V194" s="34"/>
      <c r="W194" s="34"/>
    </row>
    <row r="195" spans="2:23" ht="18">
      <c r="V195" s="34"/>
      <c r="W195" s="34"/>
    </row>
    <row r="196" spans="2:23" ht="18">
      <c r="V196" s="34"/>
      <c r="W196" s="34"/>
    </row>
    <row r="197" spans="2:23" ht="18">
      <c r="V197" s="34"/>
      <c r="W197" s="34"/>
    </row>
    <row r="198" spans="2:23" ht="18">
      <c r="V198" s="34"/>
      <c r="W198" s="34"/>
    </row>
  </sheetData>
  <sheetProtection insertColumns="0" insertRows="0" deleteColumns="0" deleteRows="0"/>
  <mergeCells count="107">
    <mergeCell ref="B8:B9"/>
    <mergeCell ref="C8:D9"/>
    <mergeCell ref="E8:P8"/>
    <mergeCell ref="Q8:U8"/>
    <mergeCell ref="E9:F9"/>
    <mergeCell ref="I9:O9"/>
    <mergeCell ref="Q9:R9"/>
    <mergeCell ref="T9:U9"/>
    <mergeCell ref="V1:W2"/>
    <mergeCell ref="C4:F4"/>
    <mergeCell ref="I4:K4"/>
    <mergeCell ref="L4:O4"/>
    <mergeCell ref="C5:F5"/>
    <mergeCell ref="I5:K5"/>
    <mergeCell ref="L5:O5"/>
    <mergeCell ref="C11:D11"/>
    <mergeCell ref="E11:F11"/>
    <mergeCell ref="J11:L11"/>
    <mergeCell ref="M11:O11"/>
    <mergeCell ref="Q11:R11"/>
    <mergeCell ref="T11:U11"/>
    <mergeCell ref="C10:D10"/>
    <mergeCell ref="E10:F10"/>
    <mergeCell ref="J10:L10"/>
    <mergeCell ref="M10:O10"/>
    <mergeCell ref="Q10:R10"/>
    <mergeCell ref="T10:U10"/>
    <mergeCell ref="C13:D13"/>
    <mergeCell ref="E13:F13"/>
    <mergeCell ref="J13:L13"/>
    <mergeCell ref="M13:O13"/>
    <mergeCell ref="Q13:R13"/>
    <mergeCell ref="T13:U13"/>
    <mergeCell ref="C12:D12"/>
    <mergeCell ref="E12:F12"/>
    <mergeCell ref="J12:L12"/>
    <mergeCell ref="M12:O12"/>
    <mergeCell ref="Q12:R12"/>
    <mergeCell ref="T12:U12"/>
    <mergeCell ref="C15:D15"/>
    <mergeCell ref="E15:F15"/>
    <mergeCell ref="J15:L15"/>
    <mergeCell ref="M15:O15"/>
    <mergeCell ref="Q15:R15"/>
    <mergeCell ref="T15:U15"/>
    <mergeCell ref="C14:D14"/>
    <mergeCell ref="E14:F14"/>
    <mergeCell ref="J14:L14"/>
    <mergeCell ref="M14:O14"/>
    <mergeCell ref="Q14:R14"/>
    <mergeCell ref="T14:U14"/>
    <mergeCell ref="C17:D17"/>
    <mergeCell ref="E17:F17"/>
    <mergeCell ref="J17:L17"/>
    <mergeCell ref="M17:O17"/>
    <mergeCell ref="Q17:R17"/>
    <mergeCell ref="T17:U17"/>
    <mergeCell ref="C16:D16"/>
    <mergeCell ref="E16:F16"/>
    <mergeCell ref="J16:L16"/>
    <mergeCell ref="M16:O16"/>
    <mergeCell ref="Q16:R16"/>
    <mergeCell ref="T16:U16"/>
    <mergeCell ref="T20:U20"/>
    <mergeCell ref="C19:D19"/>
    <mergeCell ref="E19:F19"/>
    <mergeCell ref="J19:L19"/>
    <mergeCell ref="M19:O19"/>
    <mergeCell ref="Q19:R19"/>
    <mergeCell ref="T19:U19"/>
    <mergeCell ref="C18:D18"/>
    <mergeCell ref="E18:F18"/>
    <mergeCell ref="J18:L18"/>
    <mergeCell ref="M18:O18"/>
    <mergeCell ref="Q18:R18"/>
    <mergeCell ref="T18:U18"/>
    <mergeCell ref="B23:I23"/>
    <mergeCell ref="B24:C24"/>
    <mergeCell ref="C20:D20"/>
    <mergeCell ref="E20:F20"/>
    <mergeCell ref="J20:L20"/>
    <mergeCell ref="M20:O20"/>
    <mergeCell ref="Q20:R20"/>
    <mergeCell ref="D24:E24"/>
    <mergeCell ref="I24:I25"/>
    <mergeCell ref="R38:T38"/>
    <mergeCell ref="O32:P32"/>
    <mergeCell ref="R32:T32"/>
    <mergeCell ref="O33:P33"/>
    <mergeCell ref="R33:T33"/>
    <mergeCell ref="O34:P34"/>
    <mergeCell ref="R34:T34"/>
    <mergeCell ref="Q21:R21"/>
    <mergeCell ref="J23:P23"/>
    <mergeCell ref="O24:P25"/>
    <mergeCell ref="O26:P26"/>
    <mergeCell ref="O27:P27"/>
    <mergeCell ref="O28:P28"/>
    <mergeCell ref="O29:P29"/>
    <mergeCell ref="O30:P30"/>
    <mergeCell ref="O31:P31"/>
    <mergeCell ref="R37:T37"/>
    <mergeCell ref="O35:P35"/>
    <mergeCell ref="R35:T35"/>
    <mergeCell ref="O36:P36"/>
    <mergeCell ref="R36:T36"/>
    <mergeCell ref="O37:P37"/>
  </mergeCells>
  <phoneticPr fontId="19"/>
  <printOptions horizontalCentered="1"/>
  <pageMargins left="0.23622047244094491" right="0.23622047244094491" top="0.74803149606299213" bottom="0.74803149606299213" header="0.31496062992125984" footer="0.31496062992125984"/>
  <pageSetup paperSize="9" scale="57" orientation="landscape" cellComments="asDisplayed"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74"/>
  <sheetViews>
    <sheetView showGridLines="0" zoomScaleNormal="100" zoomScaleSheetLayoutView="175" workbookViewId="0">
      <selection activeCell="N64" sqref="N64"/>
    </sheetView>
  </sheetViews>
  <sheetFormatPr defaultColWidth="9" defaultRowHeight="13"/>
  <cols>
    <col min="1" max="1" width="4.25" style="18" customWidth="1"/>
    <col min="2" max="2" width="29" style="18" customWidth="1"/>
    <col min="3" max="3" width="31.58203125" style="18" bestFit="1" customWidth="1"/>
    <col min="4" max="4" width="9.5" style="18" hidden="1" customWidth="1"/>
    <col min="5" max="5" width="11.58203125" style="18" hidden="1" customWidth="1"/>
    <col min="6" max="6" width="7.5" style="18" hidden="1" customWidth="1"/>
    <col min="7" max="7" width="11.58203125" style="18" hidden="1" customWidth="1"/>
    <col min="8" max="16384" width="9" style="18"/>
  </cols>
  <sheetData>
    <row r="1" spans="1:7">
      <c r="A1" s="140"/>
      <c r="B1" s="140" t="s">
        <v>110</v>
      </c>
      <c r="C1" s="140" t="s">
        <v>111</v>
      </c>
      <c r="D1" s="140" t="s">
        <v>112</v>
      </c>
      <c r="E1" s="140" t="s">
        <v>113</v>
      </c>
      <c r="F1" s="140" t="s">
        <v>114</v>
      </c>
      <c r="G1" s="141" t="s">
        <v>115</v>
      </c>
    </row>
    <row r="2" spans="1:7">
      <c r="A2" s="140">
        <v>1</v>
      </c>
      <c r="B2" s="140" t="s">
        <v>116</v>
      </c>
      <c r="C2" s="140" t="s">
        <v>117</v>
      </c>
      <c r="D2" s="142">
        <v>1790</v>
      </c>
      <c r="E2" s="143">
        <v>4.2</v>
      </c>
      <c r="F2" s="142">
        <v>3675</v>
      </c>
      <c r="G2" s="140" t="s">
        <v>118</v>
      </c>
    </row>
    <row r="3" spans="1:7">
      <c r="A3" s="140">
        <v>2</v>
      </c>
      <c r="B3" s="140" t="s">
        <v>116</v>
      </c>
      <c r="C3" s="140" t="s">
        <v>119</v>
      </c>
      <c r="D3" s="142">
        <v>3030</v>
      </c>
      <c r="E3" s="143">
        <v>7.6</v>
      </c>
      <c r="F3" s="142">
        <v>3675</v>
      </c>
      <c r="G3" s="140" t="s">
        <v>118</v>
      </c>
    </row>
    <row r="4" spans="1:7">
      <c r="A4" s="140">
        <v>3</v>
      </c>
      <c r="B4" s="140" t="s">
        <v>116</v>
      </c>
      <c r="C4" s="140" t="s">
        <v>120</v>
      </c>
      <c r="D4" s="142">
        <v>3700</v>
      </c>
      <c r="E4" s="143">
        <v>9.6</v>
      </c>
      <c r="F4" s="142">
        <v>3675</v>
      </c>
      <c r="G4" s="140" t="s">
        <v>118</v>
      </c>
    </row>
    <row r="5" spans="1:7">
      <c r="A5" s="140">
        <v>4</v>
      </c>
      <c r="B5" s="140" t="s">
        <v>116</v>
      </c>
      <c r="C5" s="140" t="s">
        <v>121</v>
      </c>
      <c r="D5" s="142">
        <v>4780</v>
      </c>
      <c r="E5" s="143">
        <v>11.2</v>
      </c>
      <c r="F5" s="142">
        <v>3675</v>
      </c>
      <c r="G5" s="140" t="s">
        <v>118</v>
      </c>
    </row>
    <row r="6" spans="1:7">
      <c r="A6" s="140">
        <v>5</v>
      </c>
      <c r="B6" s="140" t="s">
        <v>116</v>
      </c>
      <c r="C6" s="140" t="s">
        <v>122</v>
      </c>
      <c r="D6" s="142">
        <v>1990</v>
      </c>
      <c r="E6" s="143">
        <v>4.2</v>
      </c>
      <c r="F6" s="142">
        <v>3675</v>
      </c>
      <c r="G6" s="140" t="s">
        <v>118</v>
      </c>
    </row>
    <row r="7" spans="1:7">
      <c r="A7" s="140">
        <v>6</v>
      </c>
      <c r="B7" s="140" t="s">
        <v>116</v>
      </c>
      <c r="C7" s="140" t="s">
        <v>123</v>
      </c>
      <c r="D7" s="142">
        <v>3190</v>
      </c>
      <c r="E7" s="143">
        <v>7.8</v>
      </c>
      <c r="F7" s="142">
        <v>3675</v>
      </c>
      <c r="G7" s="140" t="s">
        <v>118</v>
      </c>
    </row>
    <row r="8" spans="1:7">
      <c r="A8" s="140">
        <v>7</v>
      </c>
      <c r="B8" s="140" t="s">
        <v>116</v>
      </c>
      <c r="C8" s="140" t="s">
        <v>124</v>
      </c>
      <c r="D8" s="142">
        <v>4060</v>
      </c>
      <c r="E8" s="143">
        <v>10.199999999999999</v>
      </c>
      <c r="F8" s="142">
        <v>3675</v>
      </c>
      <c r="G8" s="140" t="s">
        <v>118</v>
      </c>
    </row>
    <row r="9" spans="1:7">
      <c r="A9" s="140">
        <v>8</v>
      </c>
      <c r="B9" s="140" t="s">
        <v>116</v>
      </c>
      <c r="C9" s="140" t="s">
        <v>125</v>
      </c>
      <c r="D9" s="142">
        <v>5300</v>
      </c>
      <c r="E9" s="143">
        <v>11.2</v>
      </c>
      <c r="F9" s="142">
        <v>3675</v>
      </c>
      <c r="G9" s="140" t="s">
        <v>118</v>
      </c>
    </row>
    <row r="10" spans="1:7">
      <c r="A10" s="140">
        <v>9</v>
      </c>
      <c r="B10" s="140" t="s">
        <v>126</v>
      </c>
      <c r="C10" s="140" t="s">
        <v>127</v>
      </c>
      <c r="D10" s="142">
        <v>1130</v>
      </c>
      <c r="E10" s="143">
        <v>2.2999999999999998</v>
      </c>
      <c r="F10" s="142">
        <v>3050</v>
      </c>
      <c r="G10" s="140" t="s">
        <v>128</v>
      </c>
    </row>
    <row r="11" spans="1:7">
      <c r="A11" s="140">
        <v>10</v>
      </c>
      <c r="B11" s="140" t="s">
        <v>126</v>
      </c>
      <c r="C11" s="140" t="s">
        <v>129</v>
      </c>
      <c r="D11" s="142">
        <v>1390</v>
      </c>
      <c r="E11" s="143">
        <v>3</v>
      </c>
      <c r="F11" s="142">
        <v>3050</v>
      </c>
      <c r="G11" s="140" t="s">
        <v>128</v>
      </c>
    </row>
    <row r="12" spans="1:7">
      <c r="A12" s="140">
        <v>11</v>
      </c>
      <c r="B12" s="140" t="s">
        <v>126</v>
      </c>
      <c r="C12" s="140" t="s">
        <v>130</v>
      </c>
      <c r="D12" s="142">
        <v>1670</v>
      </c>
      <c r="E12" s="143">
        <v>3.9</v>
      </c>
      <c r="F12" s="142">
        <v>3675</v>
      </c>
      <c r="G12" s="140" t="s">
        <v>118</v>
      </c>
    </row>
    <row r="13" spans="1:7">
      <c r="A13" s="140">
        <v>12</v>
      </c>
      <c r="B13" s="140" t="s">
        <v>126</v>
      </c>
      <c r="C13" s="140" t="s">
        <v>131</v>
      </c>
      <c r="D13" s="142">
        <v>1730</v>
      </c>
      <c r="E13" s="143">
        <v>4</v>
      </c>
      <c r="F13" s="142">
        <v>3675</v>
      </c>
      <c r="G13" s="140" t="s">
        <v>118</v>
      </c>
    </row>
    <row r="14" spans="1:7">
      <c r="A14" s="140">
        <v>13</v>
      </c>
      <c r="B14" s="140" t="s">
        <v>126</v>
      </c>
      <c r="C14" s="140" t="s">
        <v>132</v>
      </c>
      <c r="D14" s="142">
        <v>2040</v>
      </c>
      <c r="E14" s="143">
        <v>6</v>
      </c>
      <c r="F14" s="142">
        <v>3675</v>
      </c>
      <c r="G14" s="140" t="s">
        <v>118</v>
      </c>
    </row>
    <row r="15" spans="1:7">
      <c r="A15" s="140">
        <v>14</v>
      </c>
      <c r="B15" s="140" t="s">
        <v>126</v>
      </c>
      <c r="C15" s="140" t="s">
        <v>133</v>
      </c>
      <c r="D15" s="142">
        <v>2330</v>
      </c>
      <c r="E15" s="143">
        <v>7.9</v>
      </c>
      <c r="F15" s="142">
        <v>3675</v>
      </c>
      <c r="G15" s="140" t="s">
        <v>118</v>
      </c>
    </row>
    <row r="16" spans="1:7">
      <c r="A16" s="140">
        <v>15</v>
      </c>
      <c r="B16" s="140" t="s">
        <v>126</v>
      </c>
      <c r="C16" s="140" t="s">
        <v>134</v>
      </c>
      <c r="D16" s="142">
        <v>2510</v>
      </c>
      <c r="E16" s="143">
        <v>8.9</v>
      </c>
      <c r="F16" s="142">
        <v>3675</v>
      </c>
      <c r="G16" s="140" t="s">
        <v>118</v>
      </c>
    </row>
    <row r="17" spans="1:7">
      <c r="A17" s="140">
        <v>16</v>
      </c>
      <c r="B17" s="140" t="s">
        <v>126</v>
      </c>
      <c r="C17" s="140" t="s">
        <v>135</v>
      </c>
      <c r="D17" s="142">
        <v>2780</v>
      </c>
      <c r="E17" s="143">
        <v>9.1</v>
      </c>
      <c r="F17" s="142">
        <v>3675</v>
      </c>
      <c r="G17" s="140" t="s">
        <v>118</v>
      </c>
    </row>
    <row r="18" spans="1:7">
      <c r="A18" s="140">
        <v>17</v>
      </c>
      <c r="B18" s="140" t="s">
        <v>126</v>
      </c>
      <c r="C18" s="140" t="s">
        <v>136</v>
      </c>
      <c r="D18" s="142">
        <v>4270</v>
      </c>
      <c r="E18" s="143">
        <v>11.7</v>
      </c>
      <c r="F18" s="142">
        <v>3675</v>
      </c>
      <c r="G18" s="140" t="s">
        <v>118</v>
      </c>
    </row>
    <row r="19" spans="1:7">
      <c r="A19" s="140">
        <v>18</v>
      </c>
      <c r="B19" s="140" t="s">
        <v>137</v>
      </c>
      <c r="C19" s="140" t="s">
        <v>138</v>
      </c>
      <c r="D19" s="142">
        <v>591</v>
      </c>
      <c r="E19" s="143">
        <v>1.6</v>
      </c>
      <c r="F19" s="142">
        <v>3275</v>
      </c>
      <c r="G19" s="140" t="s">
        <v>139</v>
      </c>
    </row>
    <row r="20" spans="1:7">
      <c r="A20" s="140">
        <v>19</v>
      </c>
      <c r="B20" s="140" t="s">
        <v>137</v>
      </c>
      <c r="C20" s="140" t="s">
        <v>140</v>
      </c>
      <c r="D20" s="142">
        <v>752</v>
      </c>
      <c r="E20" s="143">
        <v>1.9</v>
      </c>
      <c r="F20" s="142">
        <v>3275</v>
      </c>
      <c r="G20" s="140" t="s">
        <v>139</v>
      </c>
    </row>
    <row r="21" spans="1:7">
      <c r="A21" s="140">
        <v>20</v>
      </c>
      <c r="B21" s="140" t="s">
        <v>137</v>
      </c>
      <c r="C21" s="140" t="s">
        <v>141</v>
      </c>
      <c r="D21" s="142">
        <v>978</v>
      </c>
      <c r="E21" s="143">
        <v>2.6</v>
      </c>
      <c r="F21" s="142">
        <v>3275</v>
      </c>
      <c r="G21" s="140" t="s">
        <v>139</v>
      </c>
    </row>
    <row r="22" spans="1:7">
      <c r="A22" s="140">
        <v>21</v>
      </c>
      <c r="B22" s="140" t="s">
        <v>137</v>
      </c>
      <c r="C22" s="140" t="s">
        <v>142</v>
      </c>
      <c r="D22" s="142">
        <v>1096</v>
      </c>
      <c r="E22" s="143">
        <v>2.9</v>
      </c>
      <c r="F22" s="142">
        <v>3675</v>
      </c>
      <c r="G22" s="140" t="s">
        <v>118</v>
      </c>
    </row>
    <row r="23" spans="1:7">
      <c r="A23" s="140">
        <v>22</v>
      </c>
      <c r="B23" s="140" t="s">
        <v>137</v>
      </c>
      <c r="C23" s="140" t="s">
        <v>143</v>
      </c>
      <c r="D23" s="142">
        <v>1262</v>
      </c>
      <c r="E23" s="143">
        <v>3.6</v>
      </c>
      <c r="F23" s="142">
        <v>3675</v>
      </c>
      <c r="G23" s="140" t="s">
        <v>118</v>
      </c>
    </row>
    <row r="24" spans="1:7">
      <c r="A24" s="140">
        <v>23</v>
      </c>
      <c r="B24" s="140" t="s">
        <v>137</v>
      </c>
      <c r="C24" s="140" t="s">
        <v>144</v>
      </c>
      <c r="D24" s="142">
        <v>1375</v>
      </c>
      <c r="E24" s="143">
        <v>3.9</v>
      </c>
      <c r="F24" s="142">
        <v>3675</v>
      </c>
      <c r="G24" s="140" t="s">
        <v>118</v>
      </c>
    </row>
    <row r="25" spans="1:7">
      <c r="A25" s="140">
        <v>24</v>
      </c>
      <c r="B25" s="140" t="s">
        <v>137</v>
      </c>
      <c r="C25" s="140" t="s">
        <v>145</v>
      </c>
      <c r="D25" s="142">
        <v>1700</v>
      </c>
      <c r="E25" s="143">
        <v>5.9</v>
      </c>
      <c r="F25" s="142">
        <v>3675</v>
      </c>
      <c r="G25" s="140" t="s">
        <v>118</v>
      </c>
    </row>
    <row r="26" spans="1:7">
      <c r="A26" s="140">
        <v>25</v>
      </c>
      <c r="B26" s="140" t="s">
        <v>137</v>
      </c>
      <c r="C26" s="140" t="s">
        <v>146</v>
      </c>
      <c r="D26" s="142">
        <v>2430</v>
      </c>
      <c r="E26" s="143">
        <v>8.6</v>
      </c>
      <c r="F26" s="142">
        <v>3675</v>
      </c>
      <c r="G26" s="140" t="s">
        <v>118</v>
      </c>
    </row>
    <row r="27" spans="1:7">
      <c r="A27" s="140">
        <v>26</v>
      </c>
      <c r="B27" s="140" t="s">
        <v>137</v>
      </c>
      <c r="C27" s="140" t="s">
        <v>147</v>
      </c>
      <c r="D27" s="142">
        <v>2630</v>
      </c>
      <c r="E27" s="143">
        <v>9.1999999999999993</v>
      </c>
      <c r="F27" s="142">
        <v>3675</v>
      </c>
      <c r="G27" s="140" t="s">
        <v>118</v>
      </c>
    </row>
    <row r="28" spans="1:7">
      <c r="A28" s="140">
        <v>27</v>
      </c>
      <c r="B28" s="140" t="s">
        <v>137</v>
      </c>
      <c r="C28" s="140" t="s">
        <v>148</v>
      </c>
      <c r="D28" s="142">
        <v>2880</v>
      </c>
      <c r="E28" s="143">
        <v>10.7</v>
      </c>
      <c r="F28" s="142">
        <v>3675</v>
      </c>
      <c r="G28" s="140" t="s">
        <v>118</v>
      </c>
    </row>
    <row r="29" spans="1:7">
      <c r="A29" s="140">
        <v>28</v>
      </c>
      <c r="B29" s="140" t="s">
        <v>137</v>
      </c>
      <c r="C29" s="140" t="s">
        <v>149</v>
      </c>
      <c r="D29" s="142">
        <v>4220</v>
      </c>
      <c r="E29" s="143">
        <v>15</v>
      </c>
      <c r="F29" s="142">
        <v>3675</v>
      </c>
      <c r="G29" s="140" t="s">
        <v>118</v>
      </c>
    </row>
    <row r="30" spans="1:7">
      <c r="A30" s="140">
        <v>29</v>
      </c>
      <c r="B30" s="140" t="s">
        <v>137</v>
      </c>
      <c r="C30" s="140" t="s">
        <v>150</v>
      </c>
      <c r="D30" s="142">
        <v>4400</v>
      </c>
      <c r="E30" s="143">
        <v>16.7</v>
      </c>
      <c r="F30" s="142">
        <v>3675</v>
      </c>
      <c r="G30" s="140" t="s">
        <v>118</v>
      </c>
    </row>
    <row r="31" spans="1:7">
      <c r="A31" s="140">
        <v>30</v>
      </c>
      <c r="B31" s="140" t="s">
        <v>151</v>
      </c>
      <c r="C31" s="140" t="s">
        <v>152</v>
      </c>
      <c r="D31" s="142">
        <v>1200</v>
      </c>
      <c r="E31" s="143">
        <v>3.5</v>
      </c>
      <c r="F31" s="142">
        <v>3050</v>
      </c>
      <c r="G31" s="140" t="s">
        <v>128</v>
      </c>
    </row>
    <row r="32" spans="1:7">
      <c r="A32" s="140">
        <v>31</v>
      </c>
      <c r="B32" s="140" t="s">
        <v>151</v>
      </c>
      <c r="C32" s="140" t="s">
        <v>153</v>
      </c>
      <c r="D32" s="142">
        <v>1800</v>
      </c>
      <c r="E32" s="143">
        <v>5.4</v>
      </c>
      <c r="F32" s="142">
        <v>3050</v>
      </c>
      <c r="G32" s="140" t="s">
        <v>128</v>
      </c>
    </row>
    <row r="33" spans="1:7">
      <c r="A33" s="140">
        <v>32</v>
      </c>
      <c r="B33" s="140" t="s">
        <v>151</v>
      </c>
      <c r="C33" s="140" t="s">
        <v>154</v>
      </c>
      <c r="D33" s="142">
        <v>4350</v>
      </c>
      <c r="E33" s="143">
        <v>9.8000000000000007</v>
      </c>
      <c r="F33" s="142">
        <v>3050</v>
      </c>
      <c r="G33" s="140" t="s">
        <v>128</v>
      </c>
    </row>
    <row r="34" spans="1:7">
      <c r="A34" s="140">
        <v>33</v>
      </c>
      <c r="B34" s="140" t="s">
        <v>155</v>
      </c>
      <c r="C34" s="140" t="s">
        <v>156</v>
      </c>
      <c r="D34" s="142">
        <v>539</v>
      </c>
      <c r="E34" s="143">
        <v>2.5</v>
      </c>
      <c r="F34" s="142">
        <v>3050</v>
      </c>
      <c r="G34" s="140" t="s">
        <v>128</v>
      </c>
    </row>
    <row r="35" spans="1:7">
      <c r="A35" s="140">
        <v>34</v>
      </c>
      <c r="B35" s="140" t="s">
        <v>155</v>
      </c>
      <c r="C35" s="140" t="s">
        <v>152</v>
      </c>
      <c r="D35" s="142">
        <v>935</v>
      </c>
      <c r="E35" s="143">
        <v>3.9</v>
      </c>
      <c r="F35" s="142">
        <v>3050</v>
      </c>
      <c r="G35" s="140" t="s">
        <v>128</v>
      </c>
    </row>
    <row r="36" spans="1:7">
      <c r="A36" s="140">
        <v>35</v>
      </c>
      <c r="B36" s="140" t="s">
        <v>155</v>
      </c>
      <c r="C36" s="140" t="s">
        <v>157</v>
      </c>
      <c r="D36" s="142">
        <v>1180</v>
      </c>
      <c r="E36" s="143">
        <v>4.2</v>
      </c>
      <c r="F36" s="142">
        <v>3050</v>
      </c>
      <c r="G36" s="140" t="s">
        <v>128</v>
      </c>
    </row>
    <row r="37" spans="1:7">
      <c r="A37" s="140">
        <v>36</v>
      </c>
      <c r="B37" s="140" t="s">
        <v>155</v>
      </c>
      <c r="C37" s="140" t="s">
        <v>158</v>
      </c>
      <c r="D37" s="142">
        <v>1560</v>
      </c>
      <c r="E37" s="143">
        <v>5.5</v>
      </c>
      <c r="F37" s="142">
        <v>3050</v>
      </c>
      <c r="G37" s="140" t="s">
        <v>128</v>
      </c>
    </row>
    <row r="38" spans="1:7">
      <c r="A38" s="140">
        <v>37</v>
      </c>
      <c r="B38" s="140" t="s">
        <v>159</v>
      </c>
      <c r="C38" s="140" t="s">
        <v>160</v>
      </c>
      <c r="D38" s="142">
        <v>543</v>
      </c>
      <c r="E38" s="143">
        <v>2.7</v>
      </c>
      <c r="F38" s="142">
        <v>3050</v>
      </c>
      <c r="G38" s="140" t="s">
        <v>128</v>
      </c>
    </row>
    <row r="39" spans="1:7">
      <c r="A39" s="140">
        <v>38</v>
      </c>
      <c r="B39" s="140" t="s">
        <v>159</v>
      </c>
      <c r="C39" s="140" t="s">
        <v>161</v>
      </c>
      <c r="D39" s="142">
        <v>807</v>
      </c>
      <c r="E39" s="143">
        <v>3.4</v>
      </c>
      <c r="F39" s="142">
        <v>3050</v>
      </c>
      <c r="G39" s="140" t="s">
        <v>128</v>
      </c>
    </row>
    <row r="40" spans="1:7">
      <c r="A40" s="140">
        <v>39</v>
      </c>
      <c r="B40" s="140" t="s">
        <v>162</v>
      </c>
      <c r="C40" s="140" t="s">
        <v>163</v>
      </c>
      <c r="D40" s="142">
        <v>1200</v>
      </c>
      <c r="E40" s="144">
        <v>1.3</v>
      </c>
      <c r="F40" s="142">
        <v>3050</v>
      </c>
      <c r="G40" s="140" t="s">
        <v>128</v>
      </c>
    </row>
    <row r="41" spans="1:7">
      <c r="A41" s="140">
        <v>40</v>
      </c>
      <c r="B41" s="140" t="s">
        <v>162</v>
      </c>
      <c r="C41" s="140" t="s">
        <v>164</v>
      </c>
      <c r="D41" s="142">
        <v>2330</v>
      </c>
      <c r="E41" s="144">
        <v>2.6</v>
      </c>
      <c r="F41" s="142">
        <v>3050</v>
      </c>
      <c r="G41" s="140" t="s">
        <v>128</v>
      </c>
    </row>
    <row r="42" spans="1:7">
      <c r="A42" s="140">
        <v>41</v>
      </c>
      <c r="B42" s="140" t="s">
        <v>162</v>
      </c>
      <c r="C42" s="140" t="s">
        <v>165</v>
      </c>
      <c r="D42" s="142">
        <v>2900</v>
      </c>
      <c r="E42" s="144">
        <v>5.2</v>
      </c>
      <c r="F42" s="142">
        <v>3050</v>
      </c>
      <c r="G42" s="140" t="s">
        <v>128</v>
      </c>
    </row>
    <row r="43" spans="1:7">
      <c r="A43" s="140">
        <v>42</v>
      </c>
      <c r="B43" s="140" t="s">
        <v>162</v>
      </c>
      <c r="C43" s="140" t="s">
        <v>166</v>
      </c>
      <c r="D43" s="142">
        <v>5860</v>
      </c>
      <c r="E43" s="144">
        <v>7</v>
      </c>
      <c r="F43" s="142">
        <v>3050</v>
      </c>
      <c r="G43" s="140" t="s">
        <v>128</v>
      </c>
    </row>
    <row r="44" spans="1:7">
      <c r="A44" s="140">
        <v>43</v>
      </c>
      <c r="B44" s="140" t="s">
        <v>162</v>
      </c>
      <c r="C44" s="140" t="s">
        <v>167</v>
      </c>
      <c r="D44" s="142">
        <v>6440</v>
      </c>
      <c r="E44" s="144">
        <v>10.5</v>
      </c>
      <c r="F44" s="142">
        <v>3675</v>
      </c>
      <c r="G44" s="140" t="s">
        <v>168</v>
      </c>
    </row>
    <row r="45" spans="1:7">
      <c r="A45" s="140">
        <v>44</v>
      </c>
      <c r="B45" s="140" t="s">
        <v>169</v>
      </c>
      <c r="C45" s="140" t="s">
        <v>170</v>
      </c>
      <c r="D45" s="142">
        <v>3220</v>
      </c>
      <c r="E45" s="144">
        <v>5.2</v>
      </c>
      <c r="F45" s="142">
        <v>3675</v>
      </c>
      <c r="G45" s="140" t="s">
        <v>118</v>
      </c>
    </row>
    <row r="46" spans="1:7">
      <c r="A46" s="140">
        <v>45</v>
      </c>
      <c r="B46" s="140" t="s">
        <v>169</v>
      </c>
      <c r="C46" s="140" t="s">
        <v>171</v>
      </c>
      <c r="D46" s="142">
        <v>4570</v>
      </c>
      <c r="E46" s="144">
        <v>7</v>
      </c>
      <c r="F46" s="142">
        <v>3675</v>
      </c>
      <c r="G46" s="140" t="s">
        <v>118</v>
      </c>
    </row>
    <row r="47" spans="1:7">
      <c r="A47" s="140">
        <v>46</v>
      </c>
      <c r="B47" s="140" t="s">
        <v>169</v>
      </c>
      <c r="C47" s="140" t="s">
        <v>172</v>
      </c>
      <c r="D47" s="142">
        <v>6880</v>
      </c>
      <c r="E47" s="144">
        <v>10.5</v>
      </c>
      <c r="F47" s="142">
        <v>3675</v>
      </c>
      <c r="G47" s="140" t="s">
        <v>118</v>
      </c>
    </row>
    <row r="48" spans="1:7">
      <c r="A48" s="140">
        <v>47</v>
      </c>
      <c r="B48" s="140" t="s">
        <v>173</v>
      </c>
      <c r="C48" s="140" t="s">
        <v>174</v>
      </c>
      <c r="D48" s="142">
        <v>402</v>
      </c>
      <c r="E48" s="145"/>
      <c r="F48" s="146"/>
      <c r="G48" s="146"/>
    </row>
    <row r="49" spans="1:7">
      <c r="A49" s="140">
        <v>48</v>
      </c>
      <c r="B49" s="140" t="s">
        <v>173</v>
      </c>
      <c r="C49" s="140" t="s">
        <v>175</v>
      </c>
      <c r="D49" s="142">
        <v>393</v>
      </c>
      <c r="E49" s="145"/>
      <c r="F49" s="146"/>
      <c r="G49" s="146"/>
    </row>
    <row r="50" spans="1:7">
      <c r="A50" s="140">
        <v>49</v>
      </c>
      <c r="B50" s="140" t="s">
        <v>173</v>
      </c>
      <c r="C50" s="140" t="s">
        <v>176</v>
      </c>
      <c r="D50" s="142">
        <v>493</v>
      </c>
      <c r="E50" s="145"/>
      <c r="F50" s="146"/>
      <c r="G50" s="146"/>
    </row>
    <row r="51" spans="1:7">
      <c r="A51" s="140">
        <v>50</v>
      </c>
      <c r="B51" s="140" t="s">
        <v>177</v>
      </c>
      <c r="C51" s="140" t="s">
        <v>178</v>
      </c>
      <c r="D51" s="142">
        <v>11300</v>
      </c>
      <c r="E51" s="145"/>
      <c r="F51" s="146"/>
      <c r="G51" s="146"/>
    </row>
    <row r="52" spans="1:7">
      <c r="A52" s="140">
        <v>51</v>
      </c>
      <c r="B52" s="140" t="s">
        <v>177</v>
      </c>
      <c r="C52" s="140" t="s">
        <v>179</v>
      </c>
      <c r="D52" s="142">
        <v>6360</v>
      </c>
      <c r="E52" s="145"/>
      <c r="F52" s="146"/>
      <c r="G52" s="146"/>
    </row>
    <row r="53" spans="1:7">
      <c r="A53" s="140">
        <v>52</v>
      </c>
      <c r="B53" s="140" t="s">
        <v>177</v>
      </c>
      <c r="C53" s="140" t="s">
        <v>180</v>
      </c>
      <c r="D53" s="142">
        <v>10200</v>
      </c>
      <c r="E53" s="145"/>
      <c r="F53" s="146"/>
      <c r="G53" s="146"/>
    </row>
    <row r="54" spans="1:7">
      <c r="A54" s="67">
        <v>53</v>
      </c>
      <c r="B54" s="140" t="s">
        <v>181</v>
      </c>
      <c r="C54" s="140" t="s">
        <v>182</v>
      </c>
      <c r="D54" s="142">
        <v>811</v>
      </c>
      <c r="E54" s="145"/>
      <c r="F54" s="146"/>
      <c r="G54" s="146"/>
    </row>
    <row r="55" spans="1:7">
      <c r="A55" s="67">
        <v>54</v>
      </c>
      <c r="B55" s="140" t="s">
        <v>181</v>
      </c>
      <c r="C55" s="140" t="s">
        <v>183</v>
      </c>
      <c r="D55" s="142">
        <v>1375</v>
      </c>
      <c r="E55" s="145"/>
      <c r="F55" s="146"/>
      <c r="G55" s="146"/>
    </row>
    <row r="56" spans="1:7">
      <c r="A56" s="67">
        <v>55</v>
      </c>
      <c r="B56" s="140" t="s">
        <v>181</v>
      </c>
      <c r="C56" s="140" t="s">
        <v>184</v>
      </c>
      <c r="D56" s="142">
        <v>1837</v>
      </c>
      <c r="E56" s="145"/>
      <c r="F56" s="146"/>
      <c r="G56" s="146"/>
    </row>
    <row r="57" spans="1:7">
      <c r="A57" s="67">
        <v>56</v>
      </c>
      <c r="B57" s="67" t="s">
        <v>313</v>
      </c>
      <c r="C57" s="67" t="s">
        <v>314</v>
      </c>
      <c r="D57" s="142">
        <v>358</v>
      </c>
      <c r="E57" s="145"/>
      <c r="F57" s="146"/>
      <c r="G57" s="146"/>
    </row>
    <row r="58" spans="1:7">
      <c r="A58" s="67">
        <v>57</v>
      </c>
      <c r="B58" s="67" t="s">
        <v>313</v>
      </c>
      <c r="C58" s="67" t="s">
        <v>315</v>
      </c>
      <c r="D58" s="142">
        <v>393</v>
      </c>
      <c r="E58" s="145"/>
      <c r="F58" s="146"/>
      <c r="G58" s="146"/>
    </row>
    <row r="59" spans="1:7">
      <c r="A59" s="67">
        <v>58</v>
      </c>
      <c r="B59" s="67" t="s">
        <v>313</v>
      </c>
      <c r="C59" s="67" t="s">
        <v>316</v>
      </c>
      <c r="D59" s="142">
        <v>736</v>
      </c>
      <c r="E59" s="145"/>
      <c r="F59" s="146"/>
      <c r="G59" s="146"/>
    </row>
    <row r="60" spans="1:7">
      <c r="A60" s="67">
        <v>59</v>
      </c>
      <c r="B60" s="140" t="s">
        <v>185</v>
      </c>
      <c r="C60" s="140" t="s">
        <v>186</v>
      </c>
      <c r="D60" s="142">
        <v>448</v>
      </c>
      <c r="E60" s="145"/>
      <c r="F60" s="146"/>
      <c r="G60" s="146"/>
    </row>
    <row r="61" spans="1:7">
      <c r="A61" s="67">
        <v>60</v>
      </c>
      <c r="B61" s="140" t="s">
        <v>185</v>
      </c>
      <c r="C61" s="140" t="s">
        <v>187</v>
      </c>
      <c r="D61" s="142">
        <v>758</v>
      </c>
      <c r="E61" s="145"/>
      <c r="F61" s="146"/>
      <c r="G61" s="146"/>
    </row>
    <row r="62" spans="1:7">
      <c r="A62" s="67">
        <v>61</v>
      </c>
      <c r="B62" s="140" t="s">
        <v>185</v>
      </c>
      <c r="C62" s="140" t="s">
        <v>188</v>
      </c>
      <c r="D62" s="142">
        <v>750</v>
      </c>
      <c r="E62" s="145"/>
      <c r="F62" s="146"/>
      <c r="G62" s="146"/>
    </row>
    <row r="63" spans="1:7">
      <c r="A63" s="67">
        <v>62</v>
      </c>
      <c r="B63" s="140" t="s">
        <v>189</v>
      </c>
      <c r="C63" s="140" t="s">
        <v>190</v>
      </c>
      <c r="D63" s="142">
        <v>29</v>
      </c>
      <c r="E63" s="143">
        <v>0.4</v>
      </c>
      <c r="F63" s="142">
        <v>3275</v>
      </c>
      <c r="G63" s="140" t="s">
        <v>191</v>
      </c>
    </row>
    <row r="64" spans="1:7">
      <c r="A64" s="67">
        <v>63</v>
      </c>
      <c r="B64" s="140" t="s">
        <v>189</v>
      </c>
      <c r="C64" s="140" t="s">
        <v>192</v>
      </c>
      <c r="D64" s="142">
        <v>32</v>
      </c>
      <c r="E64" s="143">
        <v>0.8</v>
      </c>
      <c r="F64" s="142">
        <v>3275</v>
      </c>
      <c r="G64" s="140" t="s">
        <v>191</v>
      </c>
    </row>
    <row r="65" spans="1:7">
      <c r="A65" s="67">
        <v>64</v>
      </c>
      <c r="B65" s="140" t="s">
        <v>193</v>
      </c>
      <c r="C65" s="140" t="s">
        <v>194</v>
      </c>
      <c r="D65" s="142">
        <v>227</v>
      </c>
      <c r="E65" s="143">
        <v>1.1000000000000001</v>
      </c>
      <c r="F65" s="142">
        <v>3275</v>
      </c>
      <c r="G65" s="140" t="s">
        <v>191</v>
      </c>
    </row>
    <row r="66" spans="1:7">
      <c r="A66" s="67">
        <v>65</v>
      </c>
      <c r="B66" s="140" t="s">
        <v>193</v>
      </c>
      <c r="C66" s="140" t="s">
        <v>195</v>
      </c>
      <c r="D66" s="142">
        <v>411</v>
      </c>
      <c r="E66" s="143">
        <v>1.6</v>
      </c>
      <c r="F66" s="142">
        <v>3275</v>
      </c>
      <c r="G66" s="140" t="s">
        <v>191</v>
      </c>
    </row>
    <row r="67" spans="1:7">
      <c r="A67" s="67">
        <v>66</v>
      </c>
      <c r="B67" s="140" t="s">
        <v>193</v>
      </c>
      <c r="C67" s="140" t="s">
        <v>196</v>
      </c>
      <c r="D67" s="142">
        <v>1912</v>
      </c>
      <c r="E67" s="143">
        <v>4.5999999999999996</v>
      </c>
      <c r="F67" s="142">
        <v>3275</v>
      </c>
      <c r="G67" s="140" t="s">
        <v>191</v>
      </c>
    </row>
    <row r="68" spans="1:7">
      <c r="A68" s="67">
        <v>67</v>
      </c>
      <c r="B68" s="140" t="s">
        <v>193</v>
      </c>
      <c r="C68" s="140" t="s">
        <v>197</v>
      </c>
      <c r="D68" s="142">
        <v>2112</v>
      </c>
      <c r="E68" s="143">
        <v>4.5999999999999996</v>
      </c>
      <c r="F68" s="142">
        <v>3275</v>
      </c>
      <c r="G68" s="140" t="s">
        <v>191</v>
      </c>
    </row>
    <row r="69" spans="1:7">
      <c r="A69" s="67">
        <v>68</v>
      </c>
      <c r="B69" s="140" t="s">
        <v>198</v>
      </c>
      <c r="C69" s="140" t="s">
        <v>199</v>
      </c>
      <c r="D69" s="142">
        <v>49</v>
      </c>
      <c r="E69" s="147">
        <v>0.38</v>
      </c>
      <c r="F69" s="142">
        <v>3275</v>
      </c>
      <c r="G69" s="140" t="s">
        <v>191</v>
      </c>
    </row>
    <row r="70" spans="1:7">
      <c r="A70" s="67">
        <v>69</v>
      </c>
      <c r="B70" s="140" t="s">
        <v>198</v>
      </c>
      <c r="C70" s="140" t="s">
        <v>200</v>
      </c>
      <c r="D70" s="142">
        <v>122</v>
      </c>
      <c r="E70" s="147">
        <v>0.38</v>
      </c>
      <c r="F70" s="142">
        <v>3275</v>
      </c>
      <c r="G70" s="140" t="s">
        <v>191</v>
      </c>
    </row>
    <row r="71" spans="1:7">
      <c r="A71" s="67">
        <v>70</v>
      </c>
      <c r="B71" s="140" t="s">
        <v>198</v>
      </c>
      <c r="C71" s="140" t="s">
        <v>201</v>
      </c>
      <c r="D71" s="142">
        <v>135</v>
      </c>
      <c r="E71" s="147">
        <v>0.38</v>
      </c>
      <c r="F71" s="142">
        <v>3275</v>
      </c>
      <c r="G71" s="140" t="s">
        <v>191</v>
      </c>
    </row>
    <row r="72" spans="1:7">
      <c r="A72" s="67">
        <v>71</v>
      </c>
      <c r="B72" s="140" t="s">
        <v>202</v>
      </c>
      <c r="C72" s="140" t="s">
        <v>203</v>
      </c>
      <c r="D72" s="142">
        <v>40</v>
      </c>
      <c r="E72" s="143">
        <v>0.39</v>
      </c>
      <c r="F72" s="142">
        <v>3275</v>
      </c>
      <c r="G72" s="140" t="s">
        <v>191</v>
      </c>
    </row>
    <row r="73" spans="1:7">
      <c r="A73" s="67">
        <v>72</v>
      </c>
      <c r="B73" s="140" t="s">
        <v>202</v>
      </c>
      <c r="C73" s="140" t="s">
        <v>204</v>
      </c>
      <c r="D73" s="142">
        <v>47</v>
      </c>
      <c r="E73" s="143">
        <v>0.56999999999999995</v>
      </c>
      <c r="F73" s="142">
        <v>3275</v>
      </c>
      <c r="G73" s="140" t="s">
        <v>191</v>
      </c>
    </row>
    <row r="74" spans="1:7">
      <c r="A74" s="67">
        <v>73</v>
      </c>
      <c r="B74" s="140" t="s">
        <v>205</v>
      </c>
      <c r="C74" s="140"/>
      <c r="D74" s="146"/>
      <c r="E74" s="145"/>
      <c r="F74" s="142">
        <v>2100</v>
      </c>
      <c r="G74" s="140" t="s">
        <v>0</v>
      </c>
    </row>
  </sheetData>
  <phoneticPr fontId="19"/>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25"/>
  <sheetViews>
    <sheetView showGridLines="0" view="pageBreakPreview" zoomScaleNormal="100" zoomScaleSheetLayoutView="100" workbookViewId="0">
      <selection activeCell="O21" sqref="O21"/>
    </sheetView>
  </sheetViews>
  <sheetFormatPr defaultRowHeight="18"/>
  <cols>
    <col min="1" max="4" width="3.75" style="4" customWidth="1"/>
    <col min="5" max="5" width="4.33203125" style="4" customWidth="1"/>
    <col min="6" max="32" width="3.75" style="4" customWidth="1"/>
    <col min="33" max="47" width="3.75" customWidth="1"/>
  </cols>
  <sheetData>
    <row r="1" spans="1:33">
      <c r="A1" s="4" t="s">
        <v>271</v>
      </c>
    </row>
    <row r="2" spans="1:33" s="2" customFormat="1">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row>
    <row r="3" spans="1:33" s="2" customFormat="1">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row>
    <row r="4" spans="1:33" ht="19">
      <c r="A4" s="338" t="s">
        <v>230</v>
      </c>
      <c r="B4" s="338"/>
      <c r="C4" s="338"/>
      <c r="D4" s="338"/>
      <c r="E4" s="338"/>
      <c r="F4" s="338"/>
      <c r="G4" s="338"/>
      <c r="H4" s="338"/>
      <c r="I4" s="338"/>
      <c r="J4" s="338"/>
      <c r="K4" s="338"/>
      <c r="L4" s="338"/>
      <c r="M4" s="338"/>
      <c r="N4" s="338"/>
      <c r="O4" s="338"/>
      <c r="P4" s="338"/>
      <c r="Q4" s="338"/>
      <c r="R4" s="338"/>
      <c r="S4" s="338"/>
      <c r="T4" s="338"/>
      <c r="U4" s="338"/>
      <c r="V4" s="338"/>
      <c r="W4" s="338"/>
      <c r="X4" s="338"/>
      <c r="Y4" s="338"/>
      <c r="Z4" s="338"/>
      <c r="AA4" s="338"/>
      <c r="AB4" s="338"/>
      <c r="AC4" s="338"/>
      <c r="AD4" s="338"/>
      <c r="AE4" s="338"/>
      <c r="AF4" s="338"/>
    </row>
    <row r="6" spans="1:33" ht="14.25" customHeight="1">
      <c r="D6" s="339" t="s">
        <v>231</v>
      </c>
      <c r="E6" s="339"/>
      <c r="F6" s="339"/>
      <c r="G6" s="339"/>
      <c r="H6" s="339"/>
      <c r="I6" s="339"/>
      <c r="J6" s="339"/>
      <c r="K6" s="339"/>
      <c r="L6" s="339"/>
      <c r="M6" s="339"/>
      <c r="N6" s="339"/>
      <c r="O6" s="339"/>
      <c r="P6" s="339"/>
      <c r="Q6" s="339"/>
      <c r="R6" s="339"/>
      <c r="S6" s="339"/>
      <c r="T6" s="339"/>
      <c r="U6" s="339"/>
      <c r="V6" s="339"/>
      <c r="W6" s="339"/>
      <c r="X6" s="339"/>
      <c r="Y6" s="339"/>
      <c r="Z6" s="339"/>
      <c r="AA6" s="339"/>
      <c r="AB6" s="339"/>
      <c r="AC6" s="339"/>
      <c r="AD6" s="339"/>
    </row>
    <row r="7" spans="1:33" ht="14.25" customHeight="1">
      <c r="D7" s="4" t="s">
        <v>232</v>
      </c>
    </row>
    <row r="9" spans="1:33">
      <c r="A9" s="177" t="s">
        <v>233</v>
      </c>
      <c r="B9" s="177"/>
      <c r="C9" s="177"/>
      <c r="D9" s="177"/>
      <c r="E9" s="177"/>
      <c r="F9" s="177"/>
      <c r="G9" s="177"/>
      <c r="H9" s="177"/>
      <c r="I9" s="177"/>
      <c r="J9" s="177"/>
      <c r="K9" s="177"/>
      <c r="L9" s="177"/>
      <c r="M9" s="177"/>
      <c r="N9" s="177"/>
      <c r="O9" s="177"/>
      <c r="P9" s="177"/>
      <c r="Q9" s="177"/>
      <c r="R9" s="177"/>
      <c r="S9" s="177"/>
      <c r="T9" s="177"/>
      <c r="U9" s="177"/>
      <c r="V9" s="177"/>
      <c r="W9" s="177"/>
      <c r="X9" s="177"/>
      <c r="Y9" s="177"/>
      <c r="Z9" s="177"/>
      <c r="AA9" s="177"/>
      <c r="AB9" s="177"/>
      <c r="AC9" s="177"/>
      <c r="AD9" s="177"/>
      <c r="AE9" s="177"/>
      <c r="AF9" s="177"/>
    </row>
    <row r="11" spans="1:33">
      <c r="E11" s="341" t="s">
        <v>242</v>
      </c>
      <c r="F11" s="185"/>
      <c r="G11" s="185" t="s">
        <v>234</v>
      </c>
      <c r="H11" s="185"/>
      <c r="I11" s="185"/>
      <c r="J11" s="185"/>
      <c r="K11" s="185"/>
      <c r="L11" s="185" t="s">
        <v>235</v>
      </c>
      <c r="M11" s="185"/>
      <c r="N11" s="340" t="s">
        <v>236</v>
      </c>
      <c r="O11" s="340"/>
      <c r="P11" s="340"/>
      <c r="Q11" s="340"/>
      <c r="R11" s="340"/>
      <c r="S11" s="340" t="s">
        <v>238</v>
      </c>
      <c r="T11" s="340"/>
      <c r="U11" s="340"/>
      <c r="V11" s="340"/>
      <c r="W11" s="340"/>
      <c r="X11" s="340" t="s">
        <v>239</v>
      </c>
      <c r="Y11" s="340"/>
      <c r="Z11" s="340"/>
      <c r="AA11" s="340"/>
      <c r="AB11" s="340"/>
      <c r="AG11" s="1"/>
    </row>
    <row r="12" spans="1:33">
      <c r="E12" s="185"/>
      <c r="F12" s="185"/>
      <c r="G12" s="185"/>
      <c r="H12" s="185"/>
      <c r="I12" s="185"/>
      <c r="J12" s="185"/>
      <c r="K12" s="185"/>
      <c r="L12" s="185"/>
      <c r="M12" s="185"/>
      <c r="N12" s="342" t="s">
        <v>237</v>
      </c>
      <c r="O12" s="342"/>
      <c r="P12" s="342"/>
      <c r="Q12" s="342"/>
      <c r="R12" s="342"/>
      <c r="S12" s="342" t="s">
        <v>243</v>
      </c>
      <c r="T12" s="342"/>
      <c r="U12" s="342"/>
      <c r="V12" s="342"/>
      <c r="W12" s="342"/>
      <c r="X12" s="342" t="s">
        <v>240</v>
      </c>
      <c r="Y12" s="342"/>
      <c r="Z12" s="342"/>
      <c r="AA12" s="342"/>
      <c r="AB12" s="342"/>
      <c r="AG12" s="1"/>
    </row>
    <row r="13" spans="1:33" s="2" customFormat="1">
      <c r="A13" s="4"/>
      <c r="B13" s="4"/>
      <c r="C13" s="4"/>
      <c r="D13" s="4"/>
      <c r="E13" s="185" t="s">
        <v>254</v>
      </c>
      <c r="F13" s="185"/>
      <c r="G13" s="185" t="s">
        <v>255</v>
      </c>
      <c r="H13" s="185"/>
      <c r="I13" s="185"/>
      <c r="J13" s="185"/>
      <c r="K13" s="185"/>
      <c r="L13" s="185">
        <v>12</v>
      </c>
      <c r="M13" s="185"/>
      <c r="N13" s="343">
        <v>47097</v>
      </c>
      <c r="O13" s="344"/>
      <c r="P13" s="344"/>
      <c r="Q13" s="344"/>
      <c r="R13" s="345"/>
      <c r="S13" s="343">
        <v>47098</v>
      </c>
      <c r="T13" s="344"/>
      <c r="U13" s="344"/>
      <c r="V13" s="344"/>
      <c r="W13" s="345"/>
      <c r="X13" s="343">
        <v>50749</v>
      </c>
      <c r="Y13" s="344"/>
      <c r="Z13" s="344"/>
      <c r="AA13" s="344"/>
      <c r="AB13" s="345"/>
      <c r="AC13" s="4"/>
      <c r="AD13" s="4"/>
      <c r="AE13" s="4"/>
      <c r="AF13" s="4"/>
      <c r="AG13" s="1"/>
    </row>
    <row r="14" spans="1:33">
      <c r="E14" s="185"/>
      <c r="F14" s="185"/>
      <c r="G14" s="185"/>
      <c r="H14" s="185"/>
      <c r="I14" s="185"/>
      <c r="J14" s="185"/>
      <c r="K14" s="185"/>
      <c r="L14" s="185"/>
      <c r="M14" s="185"/>
      <c r="N14" s="343"/>
      <c r="O14" s="344"/>
      <c r="P14" s="344"/>
      <c r="Q14" s="344"/>
      <c r="R14" s="345"/>
      <c r="S14" s="343"/>
      <c r="T14" s="344"/>
      <c r="U14" s="344"/>
      <c r="V14" s="344"/>
      <c r="W14" s="345"/>
      <c r="X14" s="343"/>
      <c r="Y14" s="344"/>
      <c r="Z14" s="344"/>
      <c r="AA14" s="344"/>
      <c r="AB14" s="345"/>
      <c r="AG14" s="1"/>
    </row>
    <row r="15" spans="1:33">
      <c r="E15" s="185"/>
      <c r="F15" s="185"/>
      <c r="G15" s="185"/>
      <c r="H15" s="185"/>
      <c r="I15" s="185"/>
      <c r="J15" s="185"/>
      <c r="K15" s="185"/>
      <c r="L15" s="185"/>
      <c r="M15" s="185"/>
      <c r="N15" s="343"/>
      <c r="O15" s="344"/>
      <c r="P15" s="344"/>
      <c r="Q15" s="344"/>
      <c r="R15" s="345"/>
      <c r="S15" s="343"/>
      <c r="T15" s="344"/>
      <c r="U15" s="344"/>
      <c r="V15" s="344"/>
      <c r="W15" s="345"/>
      <c r="X15" s="343"/>
      <c r="Y15" s="344"/>
      <c r="Z15" s="344"/>
      <c r="AA15" s="344"/>
      <c r="AB15" s="345"/>
      <c r="AG15" s="1"/>
    </row>
    <row r="16" spans="1:33">
      <c r="E16" s="185"/>
      <c r="F16" s="185"/>
      <c r="G16" s="185"/>
      <c r="H16" s="185"/>
      <c r="I16" s="185"/>
      <c r="J16" s="185"/>
      <c r="K16" s="185"/>
      <c r="L16" s="185"/>
      <c r="M16" s="185"/>
      <c r="N16" s="343"/>
      <c r="O16" s="344"/>
      <c r="P16" s="344"/>
      <c r="Q16" s="344"/>
      <c r="R16" s="345"/>
      <c r="S16" s="343"/>
      <c r="T16" s="344"/>
      <c r="U16" s="344"/>
      <c r="V16" s="344"/>
      <c r="W16" s="345"/>
      <c r="X16" s="343"/>
      <c r="Y16" s="344"/>
      <c r="Z16" s="344"/>
      <c r="AA16" s="344"/>
      <c r="AB16" s="345"/>
      <c r="AG16" s="1"/>
    </row>
    <row r="17" spans="1:32">
      <c r="D17" s="15" t="s">
        <v>244</v>
      </c>
    </row>
    <row r="19" spans="1:32">
      <c r="E19" s="4" t="s">
        <v>245</v>
      </c>
      <c r="G19" s="4" t="s">
        <v>246</v>
      </c>
      <c r="I19" s="4" t="s">
        <v>247</v>
      </c>
      <c r="K19" s="4" t="s">
        <v>248</v>
      </c>
      <c r="U19" s="4" t="s">
        <v>249</v>
      </c>
      <c r="AD19" s="4" t="s">
        <v>253</v>
      </c>
    </row>
    <row r="20" spans="1:32">
      <c r="U20" s="4" t="s">
        <v>250</v>
      </c>
    </row>
    <row r="21" spans="1:32">
      <c r="U21" s="4" t="s">
        <v>251</v>
      </c>
    </row>
    <row r="22" spans="1:32" s="2" customFormat="1" ht="4.5" customHeight="1">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row>
    <row r="23" spans="1:32">
      <c r="U23" s="4" t="s">
        <v>252</v>
      </c>
      <c r="AD23" s="4" t="s">
        <v>253</v>
      </c>
    </row>
    <row r="24" spans="1:32">
      <c r="U24" s="4" t="s">
        <v>250</v>
      </c>
    </row>
    <row r="25" spans="1:32">
      <c r="U25" s="4" t="s">
        <v>251</v>
      </c>
    </row>
  </sheetData>
  <mergeCells count="36">
    <mergeCell ref="S13:W13"/>
    <mergeCell ref="X13:AB13"/>
    <mergeCell ref="S14:W14"/>
    <mergeCell ref="L14:M14"/>
    <mergeCell ref="S15:W15"/>
    <mergeCell ref="S16:W16"/>
    <mergeCell ref="X14:AB14"/>
    <mergeCell ref="X15:AB15"/>
    <mergeCell ref="X16:AB16"/>
    <mergeCell ref="L15:M15"/>
    <mergeCell ref="L16:M16"/>
    <mergeCell ref="N15:R15"/>
    <mergeCell ref="N14:R14"/>
    <mergeCell ref="N16:R16"/>
    <mergeCell ref="E14:F14"/>
    <mergeCell ref="E15:F15"/>
    <mergeCell ref="E16:F16"/>
    <mergeCell ref="G14:K14"/>
    <mergeCell ref="G15:K15"/>
    <mergeCell ref="G16:K16"/>
    <mergeCell ref="E13:F13"/>
    <mergeCell ref="G13:K13"/>
    <mergeCell ref="L11:M12"/>
    <mergeCell ref="A4:AF4"/>
    <mergeCell ref="D6:AD6"/>
    <mergeCell ref="A9:AF9"/>
    <mergeCell ref="N11:R11"/>
    <mergeCell ref="G11:K12"/>
    <mergeCell ref="E11:F12"/>
    <mergeCell ref="N12:R12"/>
    <mergeCell ref="S11:W11"/>
    <mergeCell ref="S12:W12"/>
    <mergeCell ref="X11:AB11"/>
    <mergeCell ref="X12:AB12"/>
    <mergeCell ref="L13:M13"/>
    <mergeCell ref="N13:R13"/>
  </mergeCells>
  <phoneticPr fontId="19"/>
  <printOptions horizontalCentered="1"/>
  <pageMargins left="0.70866141732283472" right="0.70866141732283472" top="0.74803149606299213" bottom="0.74803149606299213"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S44"/>
  <sheetViews>
    <sheetView showGridLines="0" tabSelected="1" zoomScaleNormal="100" zoomScaleSheetLayoutView="100" workbookViewId="0">
      <selection activeCell="Y14" sqref="Y14"/>
    </sheetView>
  </sheetViews>
  <sheetFormatPr defaultColWidth="9" defaultRowHeight="18"/>
  <cols>
    <col min="1" max="1" width="2.83203125" style="18" customWidth="1"/>
    <col min="2" max="2" width="14.83203125" style="18" customWidth="1"/>
    <col min="3" max="3" width="10.75" style="18" customWidth="1"/>
    <col min="4" max="4" width="11.08203125" style="18" customWidth="1"/>
    <col min="5" max="5" width="9.33203125" style="18" customWidth="1"/>
    <col min="6" max="6" width="10.83203125" style="18" customWidth="1"/>
    <col min="7" max="7" width="9.5" style="18" customWidth="1"/>
    <col min="8" max="8" width="9.75" style="18" customWidth="1"/>
    <col min="9" max="9" width="11" style="18" customWidth="1"/>
    <col min="10" max="10" width="8.58203125" style="18" customWidth="1"/>
    <col min="11" max="14" width="4.33203125" style="18" customWidth="1"/>
    <col min="15" max="36" width="4.33203125" style="34" customWidth="1"/>
    <col min="37" max="16384" width="9" style="34"/>
  </cols>
  <sheetData>
    <row r="1" spans="1:17" ht="18" customHeight="1">
      <c r="A1" s="18" t="s">
        <v>272</v>
      </c>
    </row>
    <row r="2" spans="1:17" ht="18" customHeight="1"/>
    <row r="3" spans="1:17" ht="36.75" customHeight="1">
      <c r="A3" s="346" t="s">
        <v>354</v>
      </c>
      <c r="B3" s="346"/>
      <c r="C3" s="346"/>
      <c r="D3" s="346"/>
      <c r="E3" s="346"/>
      <c r="F3" s="346"/>
      <c r="G3" s="346"/>
      <c r="H3" s="346"/>
      <c r="I3" s="346"/>
      <c r="J3" s="346"/>
      <c r="K3" s="16"/>
      <c r="L3" s="16"/>
      <c r="M3" s="16"/>
      <c r="N3" s="16"/>
    </row>
    <row r="4" spans="1:17" ht="18" customHeight="1">
      <c r="A4" s="15" t="s">
        <v>277</v>
      </c>
      <c r="B4" s="15"/>
      <c r="C4" s="15"/>
      <c r="D4" s="15"/>
      <c r="E4" s="15"/>
      <c r="F4" s="15"/>
      <c r="G4" s="15"/>
      <c r="H4" s="15"/>
      <c r="I4" s="15"/>
      <c r="J4" s="15"/>
      <c r="K4" s="16"/>
      <c r="L4" s="16"/>
      <c r="M4" s="16"/>
      <c r="N4" s="16"/>
    </row>
    <row r="5" spans="1:17" ht="18" customHeight="1">
      <c r="A5" s="15"/>
      <c r="B5" s="15"/>
      <c r="C5" s="15"/>
      <c r="D5" s="15"/>
      <c r="E5" s="15"/>
      <c r="F5" s="15"/>
      <c r="G5" s="15"/>
      <c r="H5" s="15"/>
      <c r="I5" s="15"/>
      <c r="J5" s="15"/>
      <c r="K5" s="16"/>
      <c r="L5" s="16"/>
      <c r="M5" s="16"/>
      <c r="N5" s="16"/>
    </row>
    <row r="6" spans="1:17" ht="18" customHeight="1">
      <c r="A6" s="4" t="s">
        <v>268</v>
      </c>
      <c r="B6" s="4"/>
      <c r="C6" s="4"/>
      <c r="D6" s="4"/>
      <c r="E6" s="4"/>
      <c r="F6" s="4"/>
      <c r="G6" s="4"/>
      <c r="H6" s="4"/>
      <c r="I6" s="4"/>
      <c r="J6" s="4"/>
      <c r="K6" s="7"/>
      <c r="L6" s="7"/>
      <c r="M6" s="7"/>
      <c r="N6" s="7"/>
    </row>
    <row r="7" spans="1:17" ht="18" customHeight="1">
      <c r="A7" s="4"/>
      <c r="B7" s="4" t="s">
        <v>284</v>
      </c>
      <c r="C7" s="4"/>
      <c r="D7" s="4"/>
      <c r="E7" s="4"/>
      <c r="F7" s="4"/>
      <c r="G7" s="4"/>
      <c r="H7" s="4"/>
      <c r="I7" s="4"/>
      <c r="J7" s="4"/>
      <c r="K7" s="7"/>
      <c r="L7" s="7"/>
      <c r="M7" s="7"/>
      <c r="N7" s="7"/>
    </row>
    <row r="8" spans="1:17" ht="18" customHeight="1">
      <c r="B8" s="347" t="s">
        <v>31</v>
      </c>
      <c r="C8" s="185" t="s">
        <v>273</v>
      </c>
      <c r="D8" s="185"/>
      <c r="E8" s="185"/>
      <c r="F8" s="185" t="s">
        <v>274</v>
      </c>
      <c r="G8" s="185"/>
      <c r="H8" s="185"/>
      <c r="I8" s="185"/>
      <c r="J8" s="244" t="s">
        <v>355</v>
      </c>
      <c r="K8" s="7"/>
      <c r="L8" s="7"/>
      <c r="M8" s="7"/>
      <c r="N8" s="7"/>
      <c r="O8" s="7"/>
    </row>
    <row r="9" spans="1:17" ht="84.75" customHeight="1">
      <c r="B9" s="348"/>
      <c r="C9" s="70" t="s">
        <v>356</v>
      </c>
      <c r="D9" s="70" t="s">
        <v>298</v>
      </c>
      <c r="E9" s="70" t="s">
        <v>357</v>
      </c>
      <c r="F9" s="70" t="s">
        <v>358</v>
      </c>
      <c r="G9" s="70" t="s">
        <v>297</v>
      </c>
      <c r="H9" s="70" t="s">
        <v>269</v>
      </c>
      <c r="I9" s="70" t="s">
        <v>359</v>
      </c>
      <c r="J9" s="244"/>
      <c r="K9" s="83"/>
      <c r="L9" s="83"/>
      <c r="M9" s="83"/>
      <c r="N9" s="83"/>
      <c r="O9" s="83"/>
    </row>
    <row r="10" spans="1:17" ht="18" customHeight="1">
      <c r="B10" s="71" t="s">
        <v>278</v>
      </c>
      <c r="C10" s="72">
        <v>70</v>
      </c>
      <c r="D10" s="72">
        <v>13</v>
      </c>
      <c r="E10" s="73">
        <f>C10*D10</f>
        <v>910</v>
      </c>
      <c r="F10" s="72">
        <v>20</v>
      </c>
      <c r="G10" s="72">
        <v>13</v>
      </c>
      <c r="H10" s="72">
        <v>3.5</v>
      </c>
      <c r="I10" s="74">
        <f>F10*G10*H10</f>
        <v>910</v>
      </c>
      <c r="J10" s="72">
        <f>E10/I10</f>
        <v>1</v>
      </c>
      <c r="K10" s="7"/>
      <c r="L10" s="7"/>
      <c r="M10" s="7"/>
      <c r="N10" s="7"/>
      <c r="O10" s="7"/>
    </row>
    <row r="11" spans="1:17" ht="18" customHeight="1">
      <c r="B11" s="67"/>
      <c r="C11" s="72"/>
      <c r="D11" s="72"/>
      <c r="E11" s="72"/>
      <c r="F11" s="72"/>
      <c r="G11" s="72"/>
      <c r="H11" s="72"/>
      <c r="I11" s="72"/>
      <c r="J11" s="72"/>
      <c r="K11" s="7"/>
      <c r="L11" s="7"/>
      <c r="M11" s="7"/>
      <c r="N11" s="7"/>
      <c r="O11" s="7"/>
    </row>
    <row r="12" spans="1:17">
      <c r="A12" s="4"/>
      <c r="B12" s="75" t="s">
        <v>285</v>
      </c>
      <c r="C12" s="76"/>
      <c r="D12" s="76"/>
      <c r="E12" s="76"/>
      <c r="F12" s="77"/>
      <c r="G12" s="76"/>
      <c r="H12" s="76"/>
      <c r="I12" s="76"/>
      <c r="J12" s="76"/>
      <c r="K12" s="7"/>
      <c r="L12" s="7"/>
      <c r="M12" s="7"/>
      <c r="N12" s="7"/>
      <c r="P12" s="7"/>
      <c r="Q12" s="7"/>
    </row>
    <row r="13" spans="1:17" ht="18.75" customHeight="1">
      <c r="A13" s="4"/>
      <c r="B13" s="347" t="s">
        <v>31</v>
      </c>
      <c r="C13" s="185" t="s">
        <v>275</v>
      </c>
      <c r="D13" s="185"/>
      <c r="E13" s="185"/>
      <c r="F13" s="185" t="s">
        <v>276</v>
      </c>
      <c r="G13" s="185"/>
      <c r="H13" s="185"/>
      <c r="I13" s="185"/>
      <c r="J13" s="244" t="s">
        <v>360</v>
      </c>
      <c r="K13" s="7"/>
      <c r="L13" s="7"/>
      <c r="M13" s="7"/>
      <c r="N13" s="7"/>
      <c r="P13" s="7"/>
      <c r="Q13" s="7"/>
    </row>
    <row r="14" spans="1:17" ht="91">
      <c r="A14" s="34"/>
      <c r="B14" s="348"/>
      <c r="C14" s="70" t="s">
        <v>361</v>
      </c>
      <c r="D14" s="70" t="s">
        <v>281</v>
      </c>
      <c r="E14" s="70" t="s">
        <v>280</v>
      </c>
      <c r="F14" s="70" t="s">
        <v>308</v>
      </c>
      <c r="G14" s="70" t="s">
        <v>297</v>
      </c>
      <c r="H14" s="70" t="s">
        <v>269</v>
      </c>
      <c r="I14" s="70" t="s">
        <v>282</v>
      </c>
      <c r="J14" s="244"/>
      <c r="K14" s="19"/>
      <c r="L14" s="19"/>
      <c r="M14" s="19"/>
      <c r="N14" s="7"/>
      <c r="P14" s="7"/>
      <c r="Q14" s="7"/>
    </row>
    <row r="15" spans="1:17">
      <c r="A15" s="4" t="s">
        <v>270</v>
      </c>
      <c r="B15" s="72" t="s">
        <v>279</v>
      </c>
      <c r="C15" s="72">
        <v>12</v>
      </c>
      <c r="D15" s="72">
        <v>5</v>
      </c>
      <c r="E15" s="72">
        <f>C15*D15*7</f>
        <v>420</v>
      </c>
      <c r="F15" s="72">
        <v>2.8</v>
      </c>
      <c r="G15" s="72">
        <v>1</v>
      </c>
      <c r="H15" s="72">
        <v>0.5</v>
      </c>
      <c r="I15" s="72">
        <f>F15*300*G15*H15</f>
        <v>420</v>
      </c>
      <c r="J15" s="72">
        <f>E15/I15</f>
        <v>1</v>
      </c>
      <c r="K15" s="68"/>
      <c r="L15" s="68"/>
      <c r="M15" s="68"/>
      <c r="N15" s="7"/>
      <c r="P15" s="7"/>
      <c r="Q15" s="7"/>
    </row>
    <row r="16" spans="1:17" ht="18" customHeight="1">
      <c r="A16" s="4"/>
      <c r="B16" s="67"/>
      <c r="C16" s="72"/>
      <c r="D16" s="72"/>
      <c r="E16" s="72"/>
      <c r="F16" s="72"/>
      <c r="G16" s="72"/>
      <c r="H16" s="72"/>
      <c r="I16" s="72"/>
      <c r="J16" s="72"/>
      <c r="K16" s="68"/>
      <c r="L16" s="68"/>
      <c r="M16" s="68"/>
      <c r="N16" s="7"/>
      <c r="P16" s="7"/>
      <c r="Q16" s="7"/>
    </row>
    <row r="17" spans="1:19">
      <c r="B17" s="75" t="s">
        <v>286</v>
      </c>
      <c r="C17" s="76"/>
      <c r="D17" s="76"/>
      <c r="E17" s="76"/>
      <c r="F17" s="77"/>
      <c r="G17" s="76"/>
      <c r="H17" s="76"/>
      <c r="I17" s="76"/>
      <c r="J17" s="76"/>
      <c r="N17" s="7"/>
      <c r="P17" s="7"/>
      <c r="Q17" s="7"/>
    </row>
    <row r="18" spans="1:19">
      <c r="B18" s="75" t="s">
        <v>362</v>
      </c>
      <c r="C18" s="76"/>
      <c r="D18" s="76"/>
      <c r="E18" s="76"/>
      <c r="F18" s="77"/>
      <c r="G18" s="76"/>
      <c r="H18" s="76"/>
      <c r="I18" s="76"/>
      <c r="J18" s="76"/>
      <c r="N18" s="7"/>
      <c r="P18" s="7"/>
      <c r="Q18" s="7"/>
    </row>
    <row r="19" spans="1:19">
      <c r="B19" s="75"/>
      <c r="C19" s="76"/>
      <c r="D19" s="76"/>
      <c r="E19" s="76"/>
      <c r="F19" s="77"/>
      <c r="G19" s="76"/>
      <c r="H19" s="76"/>
      <c r="I19" s="76"/>
      <c r="J19" s="76"/>
      <c r="N19" s="7"/>
      <c r="P19" s="7"/>
      <c r="Q19" s="7"/>
    </row>
    <row r="20" spans="1:19">
      <c r="A20" s="75" t="s">
        <v>283</v>
      </c>
      <c r="B20" s="78"/>
      <c r="C20" s="78"/>
      <c r="D20" s="75"/>
      <c r="E20" s="75"/>
      <c r="F20" s="75"/>
      <c r="G20" s="75"/>
      <c r="H20" s="75"/>
      <c r="I20" s="75"/>
      <c r="J20" s="75"/>
      <c r="K20" s="69"/>
      <c r="L20" s="69"/>
      <c r="M20" s="69"/>
      <c r="N20" s="7"/>
      <c r="P20" s="7"/>
      <c r="Q20" s="7"/>
    </row>
    <row r="21" spans="1:19">
      <c r="A21" s="79"/>
      <c r="B21" s="179"/>
      <c r="C21" s="181"/>
      <c r="D21" s="150" t="s">
        <v>289</v>
      </c>
      <c r="E21" s="151"/>
      <c r="F21" s="152"/>
      <c r="G21" s="150" t="s">
        <v>290</v>
      </c>
      <c r="H21" s="151"/>
      <c r="I21" s="152"/>
      <c r="J21" s="75"/>
      <c r="K21" s="75"/>
      <c r="L21" s="75"/>
      <c r="M21" s="69"/>
      <c r="N21" s="69"/>
      <c r="O21" s="69"/>
      <c r="P21" s="7"/>
      <c r="R21" s="7"/>
      <c r="S21" s="7"/>
    </row>
    <row r="22" spans="1:19">
      <c r="A22" s="79"/>
      <c r="B22" s="182"/>
      <c r="C22" s="184"/>
      <c r="D22" s="150" t="s">
        <v>309</v>
      </c>
      <c r="E22" s="151"/>
      <c r="F22" s="152"/>
      <c r="G22" s="150" t="s">
        <v>310</v>
      </c>
      <c r="H22" s="151"/>
      <c r="I22" s="152"/>
      <c r="J22" s="75"/>
      <c r="K22" s="75"/>
      <c r="L22" s="75"/>
      <c r="M22" s="69"/>
      <c r="N22" s="69"/>
      <c r="O22" s="69"/>
      <c r="P22" s="7"/>
      <c r="R22" s="7"/>
      <c r="S22" s="7"/>
    </row>
    <row r="23" spans="1:19">
      <c r="A23" s="75"/>
      <c r="B23" s="185" t="s">
        <v>291</v>
      </c>
      <c r="C23" s="185"/>
      <c r="D23" s="150"/>
      <c r="E23" s="151"/>
      <c r="F23" s="152"/>
      <c r="G23" s="150"/>
      <c r="H23" s="151"/>
      <c r="I23" s="152"/>
      <c r="J23" s="75"/>
      <c r="K23" s="75"/>
      <c r="L23" s="75"/>
      <c r="M23" s="69"/>
      <c r="N23" s="69"/>
      <c r="O23" s="69"/>
      <c r="P23" s="7"/>
      <c r="R23" s="7"/>
      <c r="S23" s="7"/>
    </row>
    <row r="24" spans="1:19">
      <c r="A24" s="75"/>
      <c r="B24" s="185" t="s">
        <v>287</v>
      </c>
      <c r="C24" s="185"/>
      <c r="D24" s="150" t="s">
        <v>292</v>
      </c>
      <c r="E24" s="151"/>
      <c r="F24" s="152"/>
      <c r="G24" s="150" t="s">
        <v>292</v>
      </c>
      <c r="H24" s="151"/>
      <c r="I24" s="152"/>
      <c r="J24" s="75"/>
      <c r="K24" s="75"/>
      <c r="L24" s="75"/>
      <c r="M24" s="69"/>
      <c r="N24" s="69"/>
      <c r="O24" s="69"/>
      <c r="P24" s="7"/>
      <c r="R24" s="7"/>
      <c r="S24" s="7"/>
    </row>
    <row r="25" spans="1:19">
      <c r="A25" s="75"/>
      <c r="B25" s="185" t="s">
        <v>288</v>
      </c>
      <c r="C25" s="185"/>
      <c r="D25" s="150" t="s">
        <v>293</v>
      </c>
      <c r="E25" s="151"/>
      <c r="F25" s="152"/>
      <c r="G25" s="150" t="s">
        <v>293</v>
      </c>
      <c r="H25" s="151"/>
      <c r="I25" s="152"/>
      <c r="J25" s="75"/>
      <c r="K25" s="75"/>
      <c r="L25" s="75"/>
      <c r="M25" s="69"/>
      <c r="N25" s="69"/>
      <c r="O25" s="69"/>
      <c r="P25" s="7"/>
      <c r="R25" s="7"/>
      <c r="S25" s="7"/>
    </row>
    <row r="26" spans="1:19">
      <c r="A26" s="75"/>
      <c r="B26" s="82" t="s">
        <v>302</v>
      </c>
      <c r="C26" s="75"/>
      <c r="D26" s="75"/>
      <c r="E26" s="75"/>
      <c r="F26" s="75"/>
      <c r="G26" s="75"/>
      <c r="H26" s="75"/>
      <c r="I26" s="75"/>
      <c r="J26" s="75"/>
      <c r="K26" s="69"/>
      <c r="L26" s="69"/>
      <c r="M26" s="69"/>
      <c r="N26" s="7"/>
      <c r="P26" s="7"/>
      <c r="Q26" s="7"/>
    </row>
    <row r="27" spans="1:19">
      <c r="A27" s="75"/>
      <c r="B27" s="75"/>
      <c r="C27" s="75"/>
      <c r="D27" s="75"/>
      <c r="E27" s="75"/>
      <c r="F27" s="75"/>
      <c r="G27" s="75"/>
      <c r="H27" s="75"/>
      <c r="I27" s="75"/>
      <c r="J27" s="75"/>
      <c r="K27" s="69"/>
      <c r="L27" s="69"/>
      <c r="M27" s="69"/>
      <c r="N27" s="7"/>
      <c r="P27" s="7"/>
      <c r="Q27" s="7"/>
    </row>
    <row r="28" spans="1:19">
      <c r="A28" s="18" t="s">
        <v>294</v>
      </c>
      <c r="B28" s="68"/>
      <c r="C28" s="68"/>
      <c r="D28" s="68"/>
      <c r="E28" s="68"/>
      <c r="F28" s="68"/>
      <c r="G28" s="68"/>
      <c r="H28" s="68"/>
      <c r="I28" s="68"/>
      <c r="J28" s="68"/>
    </row>
    <row r="29" spans="1:19">
      <c r="B29" s="18" t="s">
        <v>229</v>
      </c>
      <c r="C29" s="69"/>
      <c r="D29" s="69"/>
      <c r="E29" s="69"/>
      <c r="F29" s="69"/>
      <c r="G29" s="69"/>
      <c r="H29" s="69"/>
      <c r="I29" s="69"/>
      <c r="J29" s="69"/>
    </row>
    <row r="30" spans="1:19">
      <c r="B30" s="18" t="s">
        <v>303</v>
      </c>
      <c r="J30" s="18" t="s">
        <v>304</v>
      </c>
    </row>
    <row r="31" spans="1:19">
      <c r="B31" s="69"/>
      <c r="C31" s="69"/>
      <c r="D31" s="69"/>
      <c r="E31" s="69"/>
      <c r="F31" s="69"/>
      <c r="G31" s="69"/>
      <c r="H31" s="69"/>
      <c r="I31" s="69"/>
      <c r="J31" s="69"/>
    </row>
    <row r="33" spans="2:17">
      <c r="B33" s="34"/>
    </row>
    <row r="34" spans="2:17">
      <c r="B34" s="34"/>
    </row>
    <row r="44" spans="2:17">
      <c r="Q44" s="18"/>
    </row>
  </sheetData>
  <mergeCells count="23">
    <mergeCell ref="B23:C23"/>
    <mergeCell ref="B24:C24"/>
    <mergeCell ref="B25:C25"/>
    <mergeCell ref="B21:C22"/>
    <mergeCell ref="A3:J3"/>
    <mergeCell ref="C8:E8"/>
    <mergeCell ref="F8:I8"/>
    <mergeCell ref="J8:J9"/>
    <mergeCell ref="B8:B9"/>
    <mergeCell ref="B13:B14"/>
    <mergeCell ref="C13:E13"/>
    <mergeCell ref="F13:I13"/>
    <mergeCell ref="J13:J14"/>
    <mergeCell ref="G24:I24"/>
    <mergeCell ref="G25:I25"/>
    <mergeCell ref="D21:F21"/>
    <mergeCell ref="D22:F22"/>
    <mergeCell ref="D23:F23"/>
    <mergeCell ref="D24:F24"/>
    <mergeCell ref="D25:F25"/>
    <mergeCell ref="G21:I21"/>
    <mergeCell ref="G22:I22"/>
    <mergeCell ref="G23:I23"/>
  </mergeCells>
  <phoneticPr fontId="19"/>
  <conditionalFormatting sqref="J10:J11 J15:J16">
    <cfRule type="cellIs" dxfId="0" priority="1" operator="lessThan">
      <formula>1</formula>
    </cfRule>
  </conditionalFormatting>
  <printOptions horizontalCentered="1"/>
  <pageMargins left="0.23622047244094491" right="0.23622047244094491" top="0.74803149606299213" bottom="0.74803149606299213" header="0.31496062992125984" footer="0.31496062992125984"/>
  <pageSetup paperSize="9" scale="92" orientation="portrait" r:id="rId1"/>
  <colBreaks count="1" manualBreakCount="1">
    <brk id="14" min="2" max="26" man="1"/>
  </colBreaks>
  <drawing r:id="rId2"/>
  <legacyDrawing r:id="rId3"/>
  <mc:AlternateContent xmlns:mc="http://schemas.openxmlformats.org/markup-compatibility/2006">
    <mc:Choice Requires="x14">
      <controls>
        <mc:AlternateContent xmlns:mc="http://schemas.openxmlformats.org/markup-compatibility/2006">
          <mc:Choice Requires="x14">
            <control shapeId="7171" r:id="rId4" name="Check Box 3">
              <controlPr defaultSize="0" autoFill="0" autoLine="0" autoPict="0">
                <anchor moveWithCells="1">
                  <from>
                    <xdr:col>0</xdr:col>
                    <xdr:colOff>50800</xdr:colOff>
                    <xdr:row>27</xdr:row>
                    <xdr:rowOff>241300</xdr:rowOff>
                  </from>
                  <to>
                    <xdr:col>1</xdr:col>
                    <xdr:colOff>133350</xdr:colOff>
                    <xdr:row>29</xdr:row>
                    <xdr:rowOff>0</xdr:rowOff>
                  </to>
                </anchor>
              </controlPr>
            </control>
          </mc:Choice>
        </mc:AlternateContent>
        <mc:AlternateContent xmlns:mc="http://schemas.openxmlformats.org/markup-compatibility/2006">
          <mc:Choice Requires="x14">
            <control shapeId="7172" r:id="rId5" name="Check Box 4">
              <controlPr defaultSize="0" autoFill="0" autoLine="0" autoPict="0">
                <anchor moveWithCells="1">
                  <from>
                    <xdr:col>0</xdr:col>
                    <xdr:colOff>57150</xdr:colOff>
                    <xdr:row>29</xdr:row>
                    <xdr:rowOff>0</xdr:rowOff>
                  </from>
                  <to>
                    <xdr:col>1</xdr:col>
                    <xdr:colOff>146050</xdr:colOff>
                    <xdr:row>30</xdr:row>
                    <xdr:rowOff>12700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2168</TotalTime>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様式１号（交付申請書）</vt:lpstr>
      <vt:lpstr>様式１号別添1-1（実施計画書）</vt:lpstr>
      <vt:lpstr>様式１号別添1-2（実施計画書）</vt:lpstr>
      <vt:lpstr>参考様式１（圃場No.1 ）（実績）</vt:lpstr>
      <vt:lpstr>参考様式１　リスト（編集不可）</vt:lpstr>
      <vt:lpstr>参考様式２（圃場No.）</vt:lpstr>
      <vt:lpstr>参考様式３</vt:lpstr>
      <vt:lpstr>'参考様式２（圃場No.）'!Print_Area</vt:lpstr>
      <vt:lpstr>参考様式３!Print_Area</vt:lpstr>
      <vt:lpstr>'様式１号（交付申請書）'!Print_Area</vt:lpstr>
      <vt:lpstr>'様式１号別添1-1（実施計画書）'!Print_Area</vt:lpstr>
      <vt:lpstr>'様式１号別添1-2（実施計画書）'!Print_Area</vt:lpstr>
    </vt:vector>
  </TitlesOfParts>
  <Company>茨城県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茨城県</dc:creator>
  <cp:lastModifiedBy>木村　遥</cp:lastModifiedBy>
  <cp:revision>2</cp:revision>
  <cp:lastPrinted>2026-03-19T02:58:55Z</cp:lastPrinted>
  <dcterms:created xsi:type="dcterms:W3CDTF">2025-01-09T06:33:00Z</dcterms:created>
  <dcterms:modified xsi:type="dcterms:W3CDTF">2026-05-13T09:21:35Z</dcterms:modified>
</cp:coreProperties>
</file>