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【担当別→事業別】\14工賃向上\R6\04_工賃（賃金）実績報告\HP掲載\0507修正版\"/>
    </mc:Choice>
  </mc:AlternateContent>
  <bookViews>
    <workbookView xWindow="0" yWindow="0" windowWidth="20490" windowHeight="7095"/>
  </bookViews>
  <sheets>
    <sheet name="入力シート（必ず記入）" sheetId="12" r:id="rId1"/>
    <sheet name="記載例" sheetId="19" r:id="rId2"/>
    <sheet name="平均工賃（賃金）算出" sheetId="15" r:id="rId3"/>
    <sheet name="県集計使用" sheetId="16" r:id="rId4"/>
    <sheet name="事業所一覧（A型・Ｂ型）" sheetId="20" state="hidden" r:id="rId5"/>
  </sheets>
  <definedNames>
    <definedName name="_xlnm._FilterDatabase" localSheetId="1" hidden="1">記載例!$AR$10:$AR$11</definedName>
    <definedName name="_xlnm._FilterDatabase" localSheetId="0" hidden="1">'入力シート（必ず記入）'!$AR$10:$AR$11</definedName>
    <definedName name="_xlnm.Criteria" localSheetId="1">記載例!$AR$10:$AR$11</definedName>
    <definedName name="_xlnm.Criteria" localSheetId="0">'入力シート（必ず記入）'!$AR$10:$AR$11</definedName>
    <definedName name="_xlnm.Extract" localSheetId="1">記載例!$AR$10:$AR$11</definedName>
    <definedName name="_xlnm.Extract" localSheetId="0">'入力シート（必ず記入）'!$AR$10:$AR$11</definedName>
    <definedName name="_xlnm.Print_Area" localSheetId="1">記載例!$A$1:$AP$148</definedName>
    <definedName name="_xlnm.Print_Area" localSheetId="0">'入力シート（必ず記入）'!$A$1:$AP$148</definedName>
    <definedName name="ValidDepts" localSheetId="1">#REF!</definedName>
    <definedName name="ValidDepts" localSheetId="2">#REF!</definedName>
    <definedName name="ValidDepts">#REF!</definedName>
  </definedNames>
  <calcPr calcId="162913"/>
</workbook>
</file>

<file path=xl/calcChain.xml><?xml version="1.0" encoding="utf-8"?>
<calcChain xmlns="http://schemas.openxmlformats.org/spreadsheetml/2006/main">
  <c r="AN47" i="12" l="1"/>
  <c r="AN48" i="12"/>
  <c r="AO49" i="12"/>
  <c r="AO50" i="12"/>
  <c r="AO51" i="12"/>
  <c r="AO52" i="12"/>
  <c r="AO53" i="12"/>
  <c r="AO54" i="12"/>
  <c r="AO55" i="12"/>
  <c r="AO56" i="12"/>
  <c r="AO57" i="12"/>
  <c r="AO58" i="12"/>
  <c r="AO59" i="12"/>
  <c r="AO60" i="12"/>
  <c r="AO61" i="12"/>
  <c r="AO62" i="12"/>
  <c r="AO63" i="12"/>
  <c r="AO64" i="12"/>
  <c r="AO65" i="12"/>
  <c r="AO66" i="12"/>
  <c r="AO67" i="12"/>
  <c r="AO68" i="12"/>
  <c r="AO69" i="12"/>
  <c r="AO70" i="12"/>
  <c r="AO71" i="12"/>
  <c r="AO72" i="12"/>
  <c r="AO73" i="12"/>
  <c r="AO74" i="12"/>
  <c r="AO75" i="12"/>
  <c r="AO76" i="12"/>
  <c r="AO77" i="12"/>
  <c r="AO78" i="12"/>
  <c r="AO79" i="12"/>
  <c r="AO80" i="12"/>
  <c r="AO81" i="12"/>
  <c r="AO82" i="12"/>
  <c r="AO83" i="12"/>
  <c r="AO84" i="12"/>
  <c r="AO85" i="12"/>
  <c r="AO86" i="12"/>
  <c r="AO87" i="12"/>
  <c r="AO88" i="12"/>
  <c r="AO89" i="12"/>
  <c r="AO90" i="12"/>
  <c r="AO91" i="12"/>
  <c r="AO92" i="12"/>
  <c r="AO93" i="12"/>
  <c r="AO94" i="12"/>
  <c r="AO95" i="12"/>
  <c r="AO96" i="12"/>
  <c r="AO97" i="12"/>
  <c r="AO98" i="12"/>
  <c r="AO99" i="12"/>
  <c r="AO100" i="12"/>
  <c r="AO101" i="12"/>
  <c r="AO102" i="12"/>
  <c r="AO103" i="12"/>
  <c r="AO104" i="12"/>
  <c r="AO105" i="12"/>
  <c r="AO106" i="12"/>
  <c r="AO107" i="12"/>
  <c r="AO108" i="12"/>
  <c r="AO109" i="12"/>
  <c r="AO110" i="12"/>
  <c r="AO111" i="12"/>
  <c r="AO112" i="12"/>
  <c r="AO113" i="12"/>
  <c r="AO114" i="12"/>
  <c r="AO115" i="12"/>
  <c r="AO116" i="12"/>
  <c r="AO117" i="12"/>
  <c r="AO118" i="12"/>
  <c r="AO119" i="12"/>
  <c r="AO120" i="12"/>
  <c r="AO121" i="12"/>
  <c r="AO122" i="12"/>
  <c r="AO123" i="12"/>
  <c r="AO124" i="12"/>
  <c r="AO125" i="12"/>
  <c r="AO126" i="12"/>
  <c r="AO127" i="12"/>
  <c r="AO128" i="12"/>
  <c r="AO129" i="12"/>
  <c r="AO130" i="12"/>
  <c r="AO131" i="12"/>
  <c r="AO132" i="12"/>
  <c r="AO133" i="12"/>
  <c r="AO134" i="12"/>
  <c r="AO135" i="12"/>
  <c r="AO136" i="12"/>
  <c r="AO137" i="12"/>
  <c r="AO138" i="12"/>
  <c r="AO139" i="12"/>
  <c r="AO140" i="12"/>
  <c r="AO141" i="12"/>
  <c r="AO142" i="12"/>
  <c r="AO143" i="12"/>
  <c r="AO144" i="12"/>
  <c r="AO145" i="12"/>
  <c r="AO146" i="12"/>
  <c r="AO48" i="12"/>
  <c r="AO47" i="12"/>
  <c r="AL147" i="12"/>
  <c r="AI147" i="12"/>
  <c r="AF147" i="12"/>
  <c r="AC147" i="12"/>
  <c r="Z147" i="12"/>
  <c r="W147" i="12"/>
  <c r="T147" i="12"/>
  <c r="Q147" i="12"/>
  <c r="N147" i="12"/>
  <c r="K147" i="12"/>
  <c r="H147" i="12"/>
  <c r="E147" i="12"/>
  <c r="D147" i="12"/>
  <c r="AK147" i="12"/>
  <c r="AH147" i="12"/>
  <c r="AE147" i="12"/>
  <c r="AB147" i="12"/>
  <c r="Y147" i="12"/>
  <c r="V147" i="12"/>
  <c r="S147" i="12"/>
  <c r="P147" i="12"/>
  <c r="M147" i="12"/>
  <c r="J147" i="12"/>
  <c r="G147" i="12"/>
  <c r="AN49" i="12"/>
  <c r="AN50" i="12"/>
  <c r="AN51" i="12"/>
  <c r="AN52" i="12"/>
  <c r="AN53" i="12"/>
  <c r="AN54" i="12"/>
  <c r="AN55" i="12"/>
  <c r="AN56" i="12"/>
  <c r="AN57" i="12"/>
  <c r="AN58" i="12"/>
  <c r="AN59" i="12"/>
  <c r="AN60" i="12"/>
  <c r="AN61" i="12"/>
  <c r="AN62" i="12"/>
  <c r="AN63" i="12"/>
  <c r="AN64" i="12"/>
  <c r="AN65" i="12"/>
  <c r="AN66" i="12"/>
  <c r="AN67" i="12"/>
  <c r="AN68" i="12"/>
  <c r="AN69" i="12"/>
  <c r="AN70" i="12"/>
  <c r="AN71" i="12"/>
  <c r="AN72" i="12"/>
  <c r="AN73" i="12"/>
  <c r="AN74" i="12"/>
  <c r="AN75" i="12"/>
  <c r="AN76" i="12"/>
  <c r="AN77" i="12"/>
  <c r="AN78" i="12"/>
  <c r="AN79" i="12"/>
  <c r="AN80" i="12"/>
  <c r="AN81" i="12"/>
  <c r="AN82" i="12"/>
  <c r="AN83" i="12"/>
  <c r="AN84" i="12"/>
  <c r="AN85" i="12"/>
  <c r="AN86" i="12"/>
  <c r="AN87" i="12"/>
  <c r="AN88" i="12"/>
  <c r="AN89" i="12"/>
  <c r="AN90" i="12"/>
  <c r="AN91" i="12"/>
  <c r="AN92" i="12"/>
  <c r="AN93" i="12"/>
  <c r="AN94" i="12"/>
  <c r="AN95" i="12"/>
  <c r="AN96" i="12"/>
  <c r="AN97" i="12"/>
  <c r="AN98" i="12"/>
  <c r="AN99" i="12"/>
  <c r="AN100" i="12"/>
  <c r="AN101" i="12"/>
  <c r="AN102" i="12"/>
  <c r="AN103" i="12"/>
  <c r="AN104" i="12"/>
  <c r="AN105" i="12"/>
  <c r="AN106" i="12"/>
  <c r="AN107" i="12"/>
  <c r="AN108" i="12"/>
  <c r="AN109" i="12"/>
  <c r="AN110" i="12"/>
  <c r="AN111" i="12"/>
  <c r="AN112" i="12"/>
  <c r="AN113" i="12"/>
  <c r="AN114" i="12"/>
  <c r="AN115" i="12"/>
  <c r="AN116" i="12"/>
  <c r="AN117" i="12"/>
  <c r="AN118" i="12"/>
  <c r="AN119" i="12"/>
  <c r="AN120" i="12"/>
  <c r="AN121" i="12"/>
  <c r="AN122" i="12"/>
  <c r="AN123" i="12"/>
  <c r="AN124" i="12"/>
  <c r="AN125" i="12"/>
  <c r="AN126" i="12"/>
  <c r="AN127" i="12"/>
  <c r="AN128" i="12"/>
  <c r="AN129" i="12"/>
  <c r="AN130" i="12"/>
  <c r="AN131" i="12"/>
  <c r="AN132" i="12"/>
  <c r="AN133" i="12"/>
  <c r="AN134" i="12"/>
  <c r="AN135" i="12"/>
  <c r="AN136" i="12"/>
  <c r="AN137" i="12"/>
  <c r="AN138" i="12"/>
  <c r="AN139" i="12"/>
  <c r="AN140" i="12"/>
  <c r="AN141" i="12"/>
  <c r="AN142" i="12"/>
  <c r="AN143" i="12"/>
  <c r="AN144" i="12"/>
  <c r="AN145" i="12"/>
  <c r="AN146" i="12"/>
  <c r="AO147" i="12" l="1"/>
  <c r="BD7" i="16"/>
  <c r="AV7" i="16"/>
  <c r="AP7" i="16"/>
  <c r="AJ7" i="16"/>
  <c r="AD7" i="16"/>
  <c r="AN7" i="16"/>
  <c r="X7" i="16"/>
  <c r="E9" i="15" l="1"/>
  <c r="BI7" i="16" s="1"/>
  <c r="G148" i="19"/>
  <c r="J148" i="19"/>
  <c r="M148" i="19"/>
  <c r="P148" i="19"/>
  <c r="S148" i="19"/>
  <c r="V148" i="19"/>
  <c r="Y148" i="19"/>
  <c r="AB148" i="19"/>
  <c r="AE148" i="19"/>
  <c r="AH148" i="19"/>
  <c r="AK148" i="19"/>
  <c r="D148" i="19"/>
  <c r="F147" i="12" l="1"/>
  <c r="I147" i="12"/>
  <c r="L147" i="12"/>
  <c r="O147" i="12"/>
  <c r="R147" i="12"/>
  <c r="U147" i="12"/>
  <c r="X147" i="12"/>
  <c r="AA147" i="12"/>
  <c r="AD147" i="12"/>
  <c r="AG147" i="12"/>
  <c r="AJ147" i="12"/>
  <c r="AM147" i="12"/>
  <c r="D148" i="12"/>
  <c r="G148" i="12"/>
  <c r="J148" i="12"/>
  <c r="M148" i="12"/>
  <c r="P148" i="12"/>
  <c r="S148" i="12"/>
  <c r="V148" i="12"/>
  <c r="Y148" i="12"/>
  <c r="AB148" i="12"/>
  <c r="AE148" i="12"/>
  <c r="AH148" i="12"/>
  <c r="AK148" i="12"/>
  <c r="AN148" i="12" l="1"/>
  <c r="D147" i="19"/>
  <c r="E147" i="19"/>
  <c r="F147" i="19"/>
  <c r="G147" i="19"/>
  <c r="H147" i="19"/>
  <c r="I147" i="19"/>
  <c r="J147" i="19"/>
  <c r="K147" i="19"/>
  <c r="L147" i="19"/>
  <c r="M147" i="19"/>
  <c r="N147" i="19"/>
  <c r="O147" i="19"/>
  <c r="P147" i="19"/>
  <c r="Q147" i="19"/>
  <c r="R147" i="19"/>
  <c r="S147" i="19"/>
  <c r="T147" i="19"/>
  <c r="U147" i="19"/>
  <c r="V147" i="19"/>
  <c r="W147" i="19"/>
  <c r="X147" i="19"/>
  <c r="Y147" i="19"/>
  <c r="Z147" i="19"/>
  <c r="AA147" i="19"/>
  <c r="AB147" i="19"/>
  <c r="AC147" i="19"/>
  <c r="AD147" i="19"/>
  <c r="AE147" i="19"/>
  <c r="AF147" i="19"/>
  <c r="AG147" i="19"/>
  <c r="AH147" i="19"/>
  <c r="AI147" i="19"/>
  <c r="AJ147" i="19"/>
  <c r="AK147" i="19"/>
  <c r="AL147" i="19"/>
  <c r="AM147" i="19"/>
  <c r="AP47" i="12"/>
  <c r="AP48" i="12"/>
  <c r="AU7" i="16" l="1"/>
  <c r="AR7" i="16"/>
  <c r="AO7" i="16"/>
  <c r="AL7" i="16"/>
  <c r="AI7" i="16"/>
  <c r="AF7" i="16"/>
  <c r="AC7" i="16"/>
  <c r="Z7" i="16"/>
  <c r="W7" i="16"/>
  <c r="T7" i="16"/>
  <c r="N7" i="16"/>
  <c r="L7" i="16"/>
  <c r="M7" i="16"/>
  <c r="S7" i="16"/>
  <c r="H7" i="16"/>
  <c r="AA10" i="12"/>
  <c r="E10" i="12"/>
  <c r="E11" i="12"/>
  <c r="H633" i="20"/>
  <c r="H632" i="20"/>
  <c r="H631" i="20"/>
  <c r="H630" i="20"/>
  <c r="H629" i="20"/>
  <c r="H628" i="20"/>
  <c r="H627" i="20"/>
  <c r="H626" i="20"/>
  <c r="H625" i="20"/>
  <c r="H624" i="20"/>
  <c r="H623" i="20"/>
  <c r="H622" i="20"/>
  <c r="H621" i="20"/>
  <c r="H620" i="20"/>
  <c r="H619" i="20"/>
  <c r="H618" i="20"/>
  <c r="H617" i="20"/>
  <c r="H616" i="20"/>
  <c r="H615" i="20"/>
  <c r="H614" i="20"/>
  <c r="H613" i="20"/>
  <c r="H612" i="20"/>
  <c r="H611" i="20"/>
  <c r="H610" i="20"/>
  <c r="H609" i="20"/>
  <c r="H608" i="20"/>
  <c r="H607" i="20"/>
  <c r="H606" i="20"/>
  <c r="H605" i="20"/>
  <c r="H604" i="20"/>
  <c r="H603" i="20"/>
  <c r="H602" i="20"/>
  <c r="H601" i="20"/>
  <c r="H600" i="20"/>
  <c r="H599" i="20"/>
  <c r="H598" i="20"/>
  <c r="H597" i="20"/>
  <c r="H596" i="20"/>
  <c r="H595" i="20"/>
  <c r="H594" i="20"/>
  <c r="H593" i="20"/>
  <c r="H592" i="20"/>
  <c r="H591" i="20"/>
  <c r="H590" i="20"/>
  <c r="H589" i="20"/>
  <c r="H588" i="20"/>
  <c r="H587" i="20"/>
  <c r="H586" i="20"/>
  <c r="H585" i="20"/>
  <c r="H584" i="20"/>
  <c r="H583" i="20"/>
  <c r="H582" i="20"/>
  <c r="H581" i="20"/>
  <c r="H580" i="20"/>
  <c r="H579" i="20"/>
  <c r="H578" i="20"/>
  <c r="H577" i="20"/>
  <c r="H576" i="20"/>
  <c r="H575" i="20"/>
  <c r="H574" i="20"/>
  <c r="H573" i="20"/>
  <c r="H572" i="20"/>
  <c r="H571" i="20"/>
  <c r="H570" i="20"/>
  <c r="H569" i="20"/>
  <c r="H568" i="20"/>
  <c r="H567" i="20"/>
  <c r="H566" i="20"/>
  <c r="H565" i="20"/>
  <c r="H564" i="20"/>
  <c r="H563" i="20"/>
  <c r="H562" i="20"/>
  <c r="H561" i="20"/>
  <c r="H560" i="20"/>
  <c r="H559" i="20"/>
  <c r="H558" i="20"/>
  <c r="H557" i="20"/>
  <c r="H556" i="20"/>
  <c r="H555" i="20"/>
  <c r="H554" i="20"/>
  <c r="H553" i="20"/>
  <c r="H552" i="20"/>
  <c r="H551" i="20"/>
  <c r="H550" i="20"/>
  <c r="H549" i="20"/>
  <c r="H548" i="20"/>
  <c r="H547" i="20"/>
  <c r="H546" i="20"/>
  <c r="H545" i="20"/>
  <c r="H544" i="20"/>
  <c r="H543" i="20"/>
  <c r="H542" i="20"/>
  <c r="H541" i="20"/>
  <c r="H540" i="20"/>
  <c r="H539" i="20"/>
  <c r="H538" i="20"/>
  <c r="H537" i="20"/>
  <c r="H536" i="20"/>
  <c r="H535" i="20"/>
  <c r="H534" i="20"/>
  <c r="H533" i="20"/>
  <c r="H532" i="20"/>
  <c r="H531" i="20"/>
  <c r="H530" i="20"/>
  <c r="H529" i="20"/>
  <c r="H528" i="20"/>
  <c r="H527" i="20"/>
  <c r="H526" i="20"/>
  <c r="H525" i="20"/>
  <c r="H524" i="20"/>
  <c r="H523" i="20"/>
  <c r="H522" i="20"/>
  <c r="H521" i="20"/>
  <c r="H520" i="20"/>
  <c r="H519" i="20"/>
  <c r="H518" i="20"/>
  <c r="H517" i="20"/>
  <c r="H516" i="20"/>
  <c r="H515" i="20"/>
  <c r="H514" i="20"/>
  <c r="H513" i="20"/>
  <c r="H512" i="20"/>
  <c r="H511" i="20"/>
  <c r="H510" i="20"/>
  <c r="H509" i="20"/>
  <c r="H508" i="20"/>
  <c r="H507" i="20"/>
  <c r="H506" i="20"/>
  <c r="H505" i="20"/>
  <c r="H504" i="20"/>
  <c r="H503" i="20"/>
  <c r="H502" i="20"/>
  <c r="H501" i="20"/>
  <c r="H500" i="20"/>
  <c r="H499" i="20"/>
  <c r="H498" i="20"/>
  <c r="H497" i="20"/>
  <c r="H496" i="20"/>
  <c r="H495" i="20"/>
  <c r="H494" i="20"/>
  <c r="H493" i="20"/>
  <c r="H492" i="20"/>
  <c r="H491" i="20"/>
  <c r="H490" i="20"/>
  <c r="H489" i="20"/>
  <c r="H488" i="20"/>
  <c r="H487" i="20"/>
  <c r="H486" i="20"/>
  <c r="H485" i="20"/>
  <c r="H484" i="20"/>
  <c r="H483" i="20"/>
  <c r="H482" i="20"/>
  <c r="H481" i="20"/>
  <c r="H480" i="20"/>
  <c r="H479" i="20"/>
  <c r="H478" i="20"/>
  <c r="H477" i="20"/>
  <c r="H476" i="20"/>
  <c r="H475" i="20"/>
  <c r="H474" i="20"/>
  <c r="H473" i="20"/>
  <c r="H472" i="20"/>
  <c r="H471" i="20"/>
  <c r="H470" i="20"/>
  <c r="H469" i="20"/>
  <c r="H468" i="20"/>
  <c r="H467" i="20"/>
  <c r="H466" i="20"/>
  <c r="H465" i="20"/>
  <c r="H464" i="20"/>
  <c r="H463" i="20"/>
  <c r="H462" i="20"/>
  <c r="H461" i="20"/>
  <c r="H460" i="20"/>
  <c r="H459" i="20"/>
  <c r="H458" i="20"/>
  <c r="H457" i="20"/>
  <c r="H456" i="20"/>
  <c r="H455" i="20"/>
  <c r="H454" i="20"/>
  <c r="H453" i="20"/>
  <c r="H452" i="20"/>
  <c r="H451" i="20"/>
  <c r="H450" i="20"/>
  <c r="H449" i="20"/>
  <c r="H448" i="20"/>
  <c r="H447" i="20"/>
  <c r="H446" i="20"/>
  <c r="H445" i="20"/>
  <c r="H444" i="20"/>
  <c r="H443" i="20"/>
  <c r="H442" i="20"/>
  <c r="H441" i="20"/>
  <c r="H440" i="20"/>
  <c r="H439" i="20"/>
  <c r="H438" i="20"/>
  <c r="H437" i="20"/>
  <c r="H436" i="20"/>
  <c r="H435" i="20"/>
  <c r="H434" i="20"/>
  <c r="H433" i="20"/>
  <c r="H432" i="20"/>
  <c r="H431" i="20"/>
  <c r="H430" i="20"/>
  <c r="H429" i="20"/>
  <c r="H428" i="20"/>
  <c r="H427" i="20"/>
  <c r="H426" i="20"/>
  <c r="H425" i="20"/>
  <c r="H424" i="20"/>
  <c r="H423" i="20"/>
  <c r="H422" i="20"/>
  <c r="H421" i="20"/>
  <c r="H420" i="20"/>
  <c r="H419" i="20"/>
  <c r="H418" i="20"/>
  <c r="H417" i="20"/>
  <c r="H416" i="20"/>
  <c r="H415" i="20"/>
  <c r="H414" i="20"/>
  <c r="H413" i="20"/>
  <c r="H412" i="20"/>
  <c r="H411" i="20"/>
  <c r="H410" i="20"/>
  <c r="H409" i="20"/>
  <c r="H408" i="20"/>
  <c r="H407" i="20"/>
  <c r="H406" i="20"/>
  <c r="H405" i="20"/>
  <c r="H404" i="20"/>
  <c r="H403" i="20"/>
  <c r="H402" i="20"/>
  <c r="H401" i="20"/>
  <c r="H400" i="20"/>
  <c r="H399" i="20"/>
  <c r="H398" i="20"/>
  <c r="H397" i="20"/>
  <c r="H396" i="20"/>
  <c r="H395" i="20"/>
  <c r="H394" i="20"/>
  <c r="H393" i="20"/>
  <c r="H392" i="20"/>
  <c r="H391" i="20"/>
  <c r="H390" i="20"/>
  <c r="H389" i="20"/>
  <c r="H388" i="20"/>
  <c r="H387" i="20"/>
  <c r="H386" i="20"/>
  <c r="H385" i="20"/>
  <c r="H384" i="20"/>
  <c r="H383" i="20"/>
  <c r="H382" i="20"/>
  <c r="H381" i="20"/>
  <c r="H380" i="20"/>
  <c r="H379" i="20"/>
  <c r="H378" i="20"/>
  <c r="H377" i="20"/>
  <c r="H376" i="20"/>
  <c r="H375" i="20"/>
  <c r="H374" i="20"/>
  <c r="H373" i="20"/>
  <c r="H372" i="20"/>
  <c r="H371" i="20"/>
  <c r="H370" i="20"/>
  <c r="H369" i="20"/>
  <c r="H368" i="20"/>
  <c r="H367" i="20"/>
  <c r="H366" i="20"/>
  <c r="H365" i="20"/>
  <c r="H364" i="20"/>
  <c r="H363" i="20"/>
  <c r="H362" i="20"/>
  <c r="H361" i="20"/>
  <c r="H360" i="20"/>
  <c r="H359" i="20"/>
  <c r="H358" i="20"/>
  <c r="H357" i="20"/>
  <c r="H356" i="20"/>
  <c r="H355" i="20"/>
  <c r="H354" i="20"/>
  <c r="H353" i="20"/>
  <c r="H352" i="20"/>
  <c r="H351" i="20"/>
  <c r="H350" i="20"/>
  <c r="H349" i="20"/>
  <c r="H348" i="20"/>
  <c r="H347" i="20"/>
  <c r="H346" i="20"/>
  <c r="H345" i="20"/>
  <c r="H344" i="20"/>
  <c r="H343" i="20"/>
  <c r="H342" i="20"/>
  <c r="H341" i="20"/>
  <c r="H340" i="20"/>
  <c r="H339" i="20"/>
  <c r="H338" i="20"/>
  <c r="H337" i="20"/>
  <c r="H336" i="20"/>
  <c r="H335" i="20"/>
  <c r="H334" i="20"/>
  <c r="H333" i="20"/>
  <c r="H332" i="20"/>
  <c r="H331" i="20"/>
  <c r="H330" i="20"/>
  <c r="H329" i="20"/>
  <c r="H328" i="20"/>
  <c r="H327" i="20"/>
  <c r="H326" i="20"/>
  <c r="H325" i="20"/>
  <c r="H324" i="20"/>
  <c r="H323" i="20"/>
  <c r="H322" i="20"/>
  <c r="H321" i="20"/>
  <c r="H320" i="20"/>
  <c r="H319" i="20"/>
  <c r="H318" i="20"/>
  <c r="H317" i="20"/>
  <c r="H316" i="20"/>
  <c r="H315" i="20"/>
  <c r="H314" i="20"/>
  <c r="H313" i="20"/>
  <c r="H312" i="20"/>
  <c r="H311" i="20"/>
  <c r="H310" i="20"/>
  <c r="H309" i="20"/>
  <c r="H308" i="20"/>
  <c r="H307" i="20"/>
  <c r="H306" i="20"/>
  <c r="H305" i="20"/>
  <c r="H304" i="20"/>
  <c r="H303" i="20"/>
  <c r="H302" i="20"/>
  <c r="H301" i="20"/>
  <c r="H300" i="20"/>
  <c r="H299" i="20"/>
  <c r="H298" i="20"/>
  <c r="H297" i="20"/>
  <c r="H296" i="20"/>
  <c r="H295" i="20"/>
  <c r="H294" i="20"/>
  <c r="H293" i="20"/>
  <c r="H292" i="20"/>
  <c r="H291" i="20"/>
  <c r="H290" i="20"/>
  <c r="H289" i="20"/>
  <c r="H288" i="20"/>
  <c r="H287" i="20"/>
  <c r="H286" i="20"/>
  <c r="H285" i="20"/>
  <c r="H284" i="20"/>
  <c r="H283" i="20"/>
  <c r="H282" i="20"/>
  <c r="H281" i="20"/>
  <c r="H280" i="20"/>
  <c r="H279" i="20"/>
  <c r="H278" i="20"/>
  <c r="H277" i="20"/>
  <c r="H276" i="20"/>
  <c r="H275" i="20"/>
  <c r="H274" i="20"/>
  <c r="H273" i="20"/>
  <c r="H272" i="20"/>
  <c r="H271" i="20"/>
  <c r="H270" i="20"/>
  <c r="H269" i="20"/>
  <c r="H268" i="20"/>
  <c r="H267" i="20"/>
  <c r="H266" i="20"/>
  <c r="H265" i="20"/>
  <c r="H264" i="20"/>
  <c r="H263" i="20"/>
  <c r="H262" i="20"/>
  <c r="H261" i="20"/>
  <c r="H260" i="20"/>
  <c r="H259" i="20"/>
  <c r="H258" i="20"/>
  <c r="H257" i="20"/>
  <c r="H256" i="20"/>
  <c r="H255" i="20"/>
  <c r="H254" i="20"/>
  <c r="H253" i="20"/>
  <c r="H252" i="20"/>
  <c r="H251" i="20"/>
  <c r="H250" i="20"/>
  <c r="H249" i="20"/>
  <c r="H248" i="20"/>
  <c r="H247" i="20"/>
  <c r="H246" i="20"/>
  <c r="H245" i="20"/>
  <c r="H244" i="20"/>
  <c r="H243" i="20"/>
  <c r="H242" i="20"/>
  <c r="H241" i="20"/>
  <c r="H240" i="20"/>
  <c r="H239" i="20"/>
  <c r="H238" i="20"/>
  <c r="H237" i="20"/>
  <c r="H236" i="20"/>
  <c r="H235" i="20"/>
  <c r="H234" i="20"/>
  <c r="H233" i="20"/>
  <c r="H232" i="20"/>
  <c r="H231" i="20"/>
  <c r="H230" i="20"/>
  <c r="H229" i="20"/>
  <c r="H228" i="20"/>
  <c r="H227" i="20"/>
  <c r="H226" i="20"/>
  <c r="H225" i="20"/>
  <c r="H224" i="20"/>
  <c r="H223" i="20"/>
  <c r="H222" i="20"/>
  <c r="H221" i="20"/>
  <c r="H220" i="20"/>
  <c r="H219" i="20"/>
  <c r="H218" i="20"/>
  <c r="H217" i="20"/>
  <c r="H216" i="20"/>
  <c r="H215" i="20"/>
  <c r="H214" i="20"/>
  <c r="H213" i="20"/>
  <c r="H212" i="20"/>
  <c r="H211" i="20"/>
  <c r="H210" i="20"/>
  <c r="H209" i="20"/>
  <c r="H208" i="20"/>
  <c r="H207" i="20"/>
  <c r="H206" i="20"/>
  <c r="H205" i="20"/>
  <c r="H204" i="20"/>
  <c r="H203" i="20"/>
  <c r="H202" i="20"/>
  <c r="H201" i="20"/>
  <c r="H200" i="20"/>
  <c r="H199" i="20"/>
  <c r="H198" i="20"/>
  <c r="H197" i="20"/>
  <c r="H196" i="20"/>
  <c r="H195" i="20"/>
  <c r="H194" i="20"/>
  <c r="H193" i="20"/>
  <c r="H192" i="20"/>
  <c r="H191" i="20"/>
  <c r="H190" i="20"/>
  <c r="H189" i="20"/>
  <c r="H188" i="20"/>
  <c r="H187" i="20"/>
  <c r="H186" i="20"/>
  <c r="H185" i="20"/>
  <c r="H184" i="20"/>
  <c r="H183" i="20"/>
  <c r="H182" i="20"/>
  <c r="H181" i="20"/>
  <c r="H180" i="20"/>
  <c r="H179" i="20"/>
  <c r="H178" i="20"/>
  <c r="H177" i="20"/>
  <c r="H176" i="20"/>
  <c r="H175" i="20"/>
  <c r="H174" i="20"/>
  <c r="H173" i="20"/>
  <c r="H172" i="20"/>
  <c r="H171" i="20"/>
  <c r="H170" i="20"/>
  <c r="H169" i="20"/>
  <c r="H168" i="20"/>
  <c r="H167" i="20"/>
  <c r="H166" i="20"/>
  <c r="H165" i="20"/>
  <c r="H164" i="20"/>
  <c r="H163" i="20"/>
  <c r="H162" i="20"/>
  <c r="H161" i="20"/>
  <c r="H160" i="20"/>
  <c r="H159" i="20"/>
  <c r="H158" i="20"/>
  <c r="H157" i="20"/>
  <c r="H156" i="20"/>
  <c r="H155" i="20"/>
  <c r="H154" i="20"/>
  <c r="H153" i="20"/>
  <c r="H152" i="20"/>
  <c r="H151" i="20"/>
  <c r="H150" i="20"/>
  <c r="H149" i="20"/>
  <c r="H148" i="20"/>
  <c r="H147" i="20"/>
  <c r="H146" i="20"/>
  <c r="H145" i="20"/>
  <c r="H144" i="20"/>
  <c r="H143" i="20"/>
  <c r="H142" i="20"/>
  <c r="H141" i="20"/>
  <c r="H140" i="20"/>
  <c r="H139" i="20"/>
  <c r="H138" i="20"/>
  <c r="A138" i="20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4" i="20" s="1"/>
  <c r="A335" i="20" s="1"/>
  <c r="A336" i="20" s="1"/>
  <c r="A337" i="20" s="1"/>
  <c r="A338" i="20" s="1"/>
  <c r="A339" i="20" s="1"/>
  <c r="A340" i="20" s="1"/>
  <c r="A341" i="20" s="1"/>
  <c r="A342" i="20" s="1"/>
  <c r="A343" i="20" s="1"/>
  <c r="A344" i="20" s="1"/>
  <c r="A345" i="20" s="1"/>
  <c r="A346" i="20" s="1"/>
  <c r="A347" i="20" s="1"/>
  <c r="A348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s="1"/>
  <c r="A362" i="20" s="1"/>
  <c r="A363" i="20" s="1"/>
  <c r="A364" i="20" s="1"/>
  <c r="A365" i="20" s="1"/>
  <c r="A366" i="20" s="1"/>
  <c r="A367" i="20" s="1"/>
  <c r="A368" i="20" s="1"/>
  <c r="A369" i="20" s="1"/>
  <c r="A370" i="20" s="1"/>
  <c r="A371" i="20" s="1"/>
  <c r="A372" i="20" s="1"/>
  <c r="A373" i="20" s="1"/>
  <c r="A374" i="20" s="1"/>
  <c r="A375" i="20" s="1"/>
  <c r="A376" i="20" s="1"/>
  <c r="A377" i="20" s="1"/>
  <c r="A378" i="20" s="1"/>
  <c r="A379" i="20" s="1"/>
  <c r="A380" i="20" s="1"/>
  <c r="A381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A400" i="20" s="1"/>
  <c r="A401" i="20" s="1"/>
  <c r="A402" i="20" s="1"/>
  <c r="A403" i="20" s="1"/>
  <c r="A404" i="20" s="1"/>
  <c r="A405" i="20" s="1"/>
  <c r="A406" i="20" s="1"/>
  <c r="A407" i="20" s="1"/>
  <c r="A408" i="20" s="1"/>
  <c r="A409" i="20" s="1"/>
  <c r="A410" i="20" s="1"/>
  <c r="A411" i="20" s="1"/>
  <c r="A412" i="20" s="1"/>
  <c r="A413" i="20" s="1"/>
  <c r="A414" i="20" s="1"/>
  <c r="A415" i="20" s="1"/>
  <c r="A416" i="20" s="1"/>
  <c r="A417" i="20" s="1"/>
  <c r="A418" i="20" s="1"/>
  <c r="A419" i="20" s="1"/>
  <c r="A420" i="20" s="1"/>
  <c r="A421" i="20" s="1"/>
  <c r="A422" i="20" s="1"/>
  <c r="A423" i="20" s="1"/>
  <c r="A424" i="20" s="1"/>
  <c r="A425" i="20" s="1"/>
  <c r="A426" i="20" s="1"/>
  <c r="A427" i="20" s="1"/>
  <c r="A428" i="20" s="1"/>
  <c r="A429" i="20" s="1"/>
  <c r="A430" i="20" s="1"/>
  <c r="A431" i="20" s="1"/>
  <c r="A432" i="20" s="1"/>
  <c r="A433" i="20" s="1"/>
  <c r="A434" i="20" s="1"/>
  <c r="A435" i="20" s="1"/>
  <c r="A436" i="20" s="1"/>
  <c r="A437" i="20" s="1"/>
  <c r="A438" i="20" s="1"/>
  <c r="A439" i="20" s="1"/>
  <c r="A440" i="20" s="1"/>
  <c r="A441" i="20" s="1"/>
  <c r="A442" i="20" s="1"/>
  <c r="A443" i="20" s="1"/>
  <c r="A444" i="20" s="1"/>
  <c r="A445" i="20" s="1"/>
  <c r="A446" i="20" s="1"/>
  <c r="A447" i="20" s="1"/>
  <c r="A448" i="20" s="1"/>
  <c r="A449" i="20" s="1"/>
  <c r="A450" i="20" s="1"/>
  <c r="A451" i="20" s="1"/>
  <c r="A452" i="20" s="1"/>
  <c r="A453" i="20" s="1"/>
  <c r="A454" i="20" s="1"/>
  <c r="A455" i="20" s="1"/>
  <c r="A456" i="20" s="1"/>
  <c r="A457" i="20" s="1"/>
  <c r="A458" i="20" s="1"/>
  <c r="A459" i="20" s="1"/>
  <c r="A460" i="20" s="1"/>
  <c r="A461" i="20" s="1"/>
  <c r="A462" i="20" s="1"/>
  <c r="A463" i="20" s="1"/>
  <c r="A464" i="20" s="1"/>
  <c r="A465" i="20" s="1"/>
  <c r="A466" i="20" s="1"/>
  <c r="A467" i="20" s="1"/>
  <c r="A468" i="20" s="1"/>
  <c r="A469" i="20" s="1"/>
  <c r="A470" i="20" s="1"/>
  <c r="A471" i="20" s="1"/>
  <c r="A472" i="20" s="1"/>
  <c r="A473" i="20" s="1"/>
  <c r="A474" i="20" s="1"/>
  <c r="A475" i="20" s="1"/>
  <c r="A476" i="20" s="1"/>
  <c r="A477" i="20" s="1"/>
  <c r="A478" i="20" s="1"/>
  <c r="A479" i="20" s="1"/>
  <c r="A480" i="20" s="1"/>
  <c r="A481" i="20" s="1"/>
  <c r="A482" i="20" s="1"/>
  <c r="A483" i="20" s="1"/>
  <c r="A484" i="20" s="1"/>
  <c r="A485" i="20" s="1"/>
  <c r="A486" i="20" s="1"/>
  <c r="A487" i="20" s="1"/>
  <c r="A488" i="20" s="1"/>
  <c r="A489" i="20" s="1"/>
  <c r="A490" i="20" s="1"/>
  <c r="A491" i="20" s="1"/>
  <c r="A492" i="20" s="1"/>
  <c r="A493" i="20" s="1"/>
  <c r="A494" i="20" s="1"/>
  <c r="A495" i="20" s="1"/>
  <c r="A496" i="20" s="1"/>
  <c r="A497" i="20" s="1"/>
  <c r="A498" i="20" s="1"/>
  <c r="A499" i="20" s="1"/>
  <c r="A500" i="20" s="1"/>
  <c r="A501" i="20" s="1"/>
  <c r="A502" i="20" s="1"/>
  <c r="A503" i="20" s="1"/>
  <c r="A504" i="20" s="1"/>
  <c r="A505" i="20" s="1"/>
  <c r="A506" i="20" s="1"/>
  <c r="A507" i="20" s="1"/>
  <c r="A508" i="20" s="1"/>
  <c r="A509" i="20" s="1"/>
  <c r="A510" i="20" s="1"/>
  <c r="A511" i="20" s="1"/>
  <c r="A512" i="20" s="1"/>
  <c r="A513" i="20" s="1"/>
  <c r="A514" i="20" s="1"/>
  <c r="A515" i="20" s="1"/>
  <c r="A516" i="20" s="1"/>
  <c r="A517" i="20" s="1"/>
  <c r="A518" i="20" s="1"/>
  <c r="A519" i="20" s="1"/>
  <c r="A520" i="20" s="1"/>
  <c r="A521" i="20" s="1"/>
  <c r="A522" i="20" s="1"/>
  <c r="A523" i="20" s="1"/>
  <c r="A524" i="20" s="1"/>
  <c r="A525" i="20" s="1"/>
  <c r="A526" i="20" s="1"/>
  <c r="A527" i="20" s="1"/>
  <c r="A528" i="20" s="1"/>
  <c r="A529" i="20" s="1"/>
  <c r="A530" i="20" s="1"/>
  <c r="A531" i="20" s="1"/>
  <c r="A532" i="20" s="1"/>
  <c r="A533" i="20" s="1"/>
  <c r="A534" i="20" s="1"/>
  <c r="A535" i="20" s="1"/>
  <c r="A536" i="20" s="1"/>
  <c r="A537" i="20" s="1"/>
  <c r="A538" i="20" s="1"/>
  <c r="A539" i="20" s="1"/>
  <c r="A540" i="20" s="1"/>
  <c r="A541" i="20" s="1"/>
  <c r="A542" i="20" s="1"/>
  <c r="A543" i="20" s="1"/>
  <c r="A544" i="20" s="1"/>
  <c r="A545" i="20" s="1"/>
  <c r="A546" i="20" s="1"/>
  <c r="A547" i="20" s="1"/>
  <c r="A548" i="20" s="1"/>
  <c r="A549" i="20" s="1"/>
  <c r="A550" i="20" s="1"/>
  <c r="A551" i="20" s="1"/>
  <c r="A552" i="20" s="1"/>
  <c r="A553" i="20" s="1"/>
  <c r="A554" i="20" s="1"/>
  <c r="A555" i="20" s="1"/>
  <c r="A556" i="20" s="1"/>
  <c r="A557" i="20" s="1"/>
  <c r="A558" i="20" s="1"/>
  <c r="A559" i="20" s="1"/>
  <c r="A560" i="20" s="1"/>
  <c r="A561" i="20" s="1"/>
  <c r="A562" i="20" s="1"/>
  <c r="A563" i="20" s="1"/>
  <c r="A564" i="20" s="1"/>
  <c r="A565" i="20" s="1"/>
  <c r="A566" i="20" s="1"/>
  <c r="A567" i="20" s="1"/>
  <c r="A568" i="20" s="1"/>
  <c r="A569" i="20" s="1"/>
  <c r="A570" i="20" s="1"/>
  <c r="A571" i="20" s="1"/>
  <c r="A572" i="20" s="1"/>
  <c r="A573" i="20" s="1"/>
  <c r="A574" i="20" s="1"/>
  <c r="A575" i="20" s="1"/>
  <c r="A576" i="20" s="1"/>
  <c r="A577" i="20" s="1"/>
  <c r="A578" i="20" s="1"/>
  <c r="A579" i="20" s="1"/>
  <c r="A580" i="20" s="1"/>
  <c r="A581" i="20" s="1"/>
  <c r="A582" i="20" s="1"/>
  <c r="A583" i="20" s="1"/>
  <c r="A584" i="20" s="1"/>
  <c r="A585" i="20" s="1"/>
  <c r="A586" i="20" s="1"/>
  <c r="A587" i="20" s="1"/>
  <c r="A588" i="20" s="1"/>
  <c r="A589" i="20" s="1"/>
  <c r="A590" i="20" s="1"/>
  <c r="A591" i="20" s="1"/>
  <c r="A592" i="20" s="1"/>
  <c r="A593" i="20" s="1"/>
  <c r="A594" i="20" s="1"/>
  <c r="A595" i="20" s="1"/>
  <c r="A596" i="20" s="1"/>
  <c r="A597" i="20" s="1"/>
  <c r="A598" i="20" s="1"/>
  <c r="A599" i="20" s="1"/>
  <c r="A600" i="20" s="1"/>
  <c r="A601" i="20" s="1"/>
  <c r="A602" i="20" s="1"/>
  <c r="A603" i="20" s="1"/>
  <c r="A604" i="20" s="1"/>
  <c r="A605" i="20" s="1"/>
  <c r="A606" i="20" s="1"/>
  <c r="A607" i="20" s="1"/>
  <c r="A608" i="20" s="1"/>
  <c r="A609" i="20" s="1"/>
  <c r="A610" i="20" s="1"/>
  <c r="A611" i="20" s="1"/>
  <c r="A612" i="20" s="1"/>
  <c r="A613" i="20" s="1"/>
  <c r="A614" i="20" s="1"/>
  <c r="A615" i="20" s="1"/>
  <c r="A616" i="20" s="1"/>
  <c r="A617" i="20" s="1"/>
  <c r="A618" i="20" s="1"/>
  <c r="A619" i="20" s="1"/>
  <c r="A620" i="20" s="1"/>
  <c r="A621" i="20" s="1"/>
  <c r="A622" i="20" s="1"/>
  <c r="A623" i="20" s="1"/>
  <c r="A624" i="20" s="1"/>
  <c r="A625" i="20" s="1"/>
  <c r="A626" i="20" s="1"/>
  <c r="A627" i="20" s="1"/>
  <c r="A628" i="20" s="1"/>
  <c r="A629" i="20" s="1"/>
  <c r="A630" i="20" s="1"/>
  <c r="A631" i="20" s="1"/>
  <c r="A632" i="20" s="1"/>
  <c r="A633" i="20" s="1"/>
  <c r="H137" i="20"/>
  <c r="A137" i="20"/>
  <c r="H136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103" i="20"/>
  <c r="H104" i="20"/>
  <c r="H105" i="20"/>
  <c r="H106" i="20"/>
  <c r="H107" i="20"/>
  <c r="H108" i="20"/>
  <c r="H109" i="20"/>
  <c r="H110" i="20"/>
  <c r="H111" i="20"/>
  <c r="H112" i="20"/>
  <c r="H113" i="20"/>
  <c r="H114" i="20"/>
  <c r="H115" i="20"/>
  <c r="H116" i="20"/>
  <c r="H117" i="20"/>
  <c r="H118" i="20"/>
  <c r="H119" i="20"/>
  <c r="H120" i="20"/>
  <c r="H121" i="20"/>
  <c r="H122" i="20"/>
  <c r="H123" i="20"/>
  <c r="H124" i="20"/>
  <c r="H125" i="20"/>
  <c r="H126" i="20"/>
  <c r="H127" i="20"/>
  <c r="H128" i="20"/>
  <c r="H129" i="20"/>
  <c r="H130" i="20"/>
  <c r="H131" i="20"/>
  <c r="H132" i="20"/>
  <c r="H133" i="20"/>
  <c r="H10" i="20"/>
  <c r="H11" i="20"/>
  <c r="H12" i="20"/>
  <c r="H13" i="20"/>
  <c r="H14" i="20"/>
  <c r="H15" i="20"/>
  <c r="H16" i="20"/>
  <c r="H17" i="20"/>
  <c r="H8" i="20"/>
  <c r="H9" i="20"/>
  <c r="A9" i="20" l="1"/>
  <c r="A10" i="20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N148" i="19"/>
  <c r="AP146" i="19"/>
  <c r="AO146" i="19"/>
  <c r="AN146" i="19"/>
  <c r="AP145" i="19"/>
  <c r="AO145" i="19"/>
  <c r="AN145" i="19"/>
  <c r="AP144" i="19"/>
  <c r="AO144" i="19"/>
  <c r="AN144" i="19"/>
  <c r="AP143" i="19"/>
  <c r="AO143" i="19"/>
  <c r="AN143" i="19"/>
  <c r="AP142" i="19"/>
  <c r="AO142" i="19"/>
  <c r="AN142" i="19"/>
  <c r="AP141" i="19"/>
  <c r="AO141" i="19"/>
  <c r="AN141" i="19"/>
  <c r="AP140" i="19"/>
  <c r="AO140" i="19"/>
  <c r="AN140" i="19"/>
  <c r="AP139" i="19"/>
  <c r="AO139" i="19"/>
  <c r="AN139" i="19"/>
  <c r="AP138" i="19"/>
  <c r="AO138" i="19"/>
  <c r="AN138" i="19"/>
  <c r="AP137" i="19"/>
  <c r="AO137" i="19"/>
  <c r="AN137" i="19"/>
  <c r="AP136" i="19"/>
  <c r="AO136" i="19"/>
  <c r="AN136" i="19"/>
  <c r="AP135" i="19"/>
  <c r="AO135" i="19"/>
  <c r="AN135" i="19"/>
  <c r="AP134" i="19"/>
  <c r="AO134" i="19"/>
  <c r="AN134" i="19"/>
  <c r="AP133" i="19"/>
  <c r="AO133" i="19"/>
  <c r="AN133" i="19"/>
  <c r="AP132" i="19"/>
  <c r="AO132" i="19"/>
  <c r="AN132" i="19"/>
  <c r="AP131" i="19"/>
  <c r="AO131" i="19"/>
  <c r="AN131" i="19"/>
  <c r="AP130" i="19"/>
  <c r="AO130" i="19"/>
  <c r="AN130" i="19"/>
  <c r="AP129" i="19"/>
  <c r="AO129" i="19"/>
  <c r="AN129" i="19"/>
  <c r="AP128" i="19"/>
  <c r="AO128" i="19"/>
  <c r="AN128" i="19"/>
  <c r="AP127" i="19"/>
  <c r="AO127" i="19"/>
  <c r="AN127" i="19"/>
  <c r="AP126" i="19"/>
  <c r="AO126" i="19"/>
  <c r="AN126" i="19"/>
  <c r="AP125" i="19"/>
  <c r="AO125" i="19"/>
  <c r="AN125" i="19"/>
  <c r="AP124" i="19"/>
  <c r="AO124" i="19"/>
  <c r="AN124" i="19"/>
  <c r="AP123" i="19"/>
  <c r="AO123" i="19"/>
  <c r="AN123" i="19"/>
  <c r="AP122" i="19"/>
  <c r="AO122" i="19"/>
  <c r="AN122" i="19"/>
  <c r="AP121" i="19"/>
  <c r="AO121" i="19"/>
  <c r="AN121" i="19"/>
  <c r="AP120" i="19"/>
  <c r="AO120" i="19"/>
  <c r="AN120" i="19"/>
  <c r="AP119" i="19"/>
  <c r="AO119" i="19"/>
  <c r="AN119" i="19"/>
  <c r="AP118" i="19"/>
  <c r="AO118" i="19"/>
  <c r="AN118" i="19"/>
  <c r="AP117" i="19"/>
  <c r="AO117" i="19"/>
  <c r="AN117" i="19"/>
  <c r="AP116" i="19"/>
  <c r="AO116" i="19"/>
  <c r="AN116" i="19"/>
  <c r="AP115" i="19"/>
  <c r="AO115" i="19"/>
  <c r="AN115" i="19"/>
  <c r="AP114" i="19"/>
  <c r="AO114" i="19"/>
  <c r="AN114" i="19"/>
  <c r="AP113" i="19"/>
  <c r="AO113" i="19"/>
  <c r="AN113" i="19"/>
  <c r="AP112" i="19"/>
  <c r="AO112" i="19"/>
  <c r="AN112" i="19"/>
  <c r="AP111" i="19"/>
  <c r="AO111" i="19"/>
  <c r="AN111" i="19"/>
  <c r="AP110" i="19"/>
  <c r="AO110" i="19"/>
  <c r="AN110" i="19"/>
  <c r="AP109" i="19"/>
  <c r="AO109" i="19"/>
  <c r="AN109" i="19"/>
  <c r="AP108" i="19"/>
  <c r="AO108" i="19"/>
  <c r="AN108" i="19"/>
  <c r="AP107" i="19"/>
  <c r="AO107" i="19"/>
  <c r="AN107" i="19"/>
  <c r="AP106" i="19"/>
  <c r="AO106" i="19"/>
  <c r="AN106" i="19"/>
  <c r="AP105" i="19"/>
  <c r="AO105" i="19"/>
  <c r="AN105" i="19"/>
  <c r="AP104" i="19"/>
  <c r="AO104" i="19"/>
  <c r="AN104" i="19"/>
  <c r="AP103" i="19"/>
  <c r="AO103" i="19"/>
  <c r="AN103" i="19"/>
  <c r="AP102" i="19"/>
  <c r="AO102" i="19"/>
  <c r="AN102" i="19"/>
  <c r="AP101" i="19"/>
  <c r="AO101" i="19"/>
  <c r="AN101" i="19"/>
  <c r="AP100" i="19"/>
  <c r="AO100" i="19"/>
  <c r="AN100" i="19"/>
  <c r="AP99" i="19"/>
  <c r="AO99" i="19"/>
  <c r="AN99" i="19"/>
  <c r="AP98" i="19"/>
  <c r="AO98" i="19"/>
  <c r="AN98" i="19"/>
  <c r="AP97" i="19"/>
  <c r="AO97" i="19"/>
  <c r="AN97" i="19"/>
  <c r="AP96" i="19"/>
  <c r="AO96" i="19"/>
  <c r="AN96" i="19"/>
  <c r="AP95" i="19"/>
  <c r="AO95" i="19"/>
  <c r="AN95" i="19"/>
  <c r="AP94" i="19"/>
  <c r="AO94" i="19"/>
  <c r="AN94" i="19"/>
  <c r="AP93" i="19"/>
  <c r="AO93" i="19"/>
  <c r="AN93" i="19"/>
  <c r="AP92" i="19"/>
  <c r="AO92" i="19"/>
  <c r="AN92" i="19"/>
  <c r="AP91" i="19"/>
  <c r="AO91" i="19"/>
  <c r="AN91" i="19"/>
  <c r="AP90" i="19"/>
  <c r="AO90" i="19"/>
  <c r="AN90" i="19"/>
  <c r="AP89" i="19"/>
  <c r="AO89" i="19"/>
  <c r="AN89" i="19"/>
  <c r="AP88" i="19"/>
  <c r="AO88" i="19"/>
  <c r="AN88" i="19"/>
  <c r="AP87" i="19"/>
  <c r="AO87" i="19"/>
  <c r="AN87" i="19"/>
  <c r="AP86" i="19"/>
  <c r="AO86" i="19"/>
  <c r="AN86" i="19"/>
  <c r="AP85" i="19"/>
  <c r="AO85" i="19"/>
  <c r="AN85" i="19"/>
  <c r="AP84" i="19"/>
  <c r="AO84" i="19"/>
  <c r="AN84" i="19"/>
  <c r="AP83" i="19"/>
  <c r="AO83" i="19"/>
  <c r="AN83" i="19"/>
  <c r="AP82" i="19"/>
  <c r="AO82" i="19"/>
  <c r="AN82" i="19"/>
  <c r="AP81" i="19"/>
  <c r="AO81" i="19"/>
  <c r="AN81" i="19"/>
  <c r="AP80" i="19"/>
  <c r="AO80" i="19"/>
  <c r="AN80" i="19"/>
  <c r="AP79" i="19"/>
  <c r="AO79" i="19"/>
  <c r="AN79" i="19"/>
  <c r="AP78" i="19"/>
  <c r="AO78" i="19"/>
  <c r="AN78" i="19"/>
  <c r="AP77" i="19"/>
  <c r="AO77" i="19"/>
  <c r="AN77" i="19"/>
  <c r="AP76" i="19"/>
  <c r="AO76" i="19"/>
  <c r="AN76" i="19"/>
  <c r="AP75" i="19"/>
  <c r="AO75" i="19"/>
  <c r="AN75" i="19"/>
  <c r="AP74" i="19"/>
  <c r="AO74" i="19"/>
  <c r="AN74" i="19"/>
  <c r="AP73" i="19"/>
  <c r="AO73" i="19"/>
  <c r="AN73" i="19"/>
  <c r="AP72" i="19"/>
  <c r="AO72" i="19"/>
  <c r="AN72" i="19"/>
  <c r="AP71" i="19"/>
  <c r="AO71" i="19"/>
  <c r="AN71" i="19"/>
  <c r="AP70" i="19"/>
  <c r="AO70" i="19"/>
  <c r="AN70" i="19"/>
  <c r="AP69" i="19"/>
  <c r="AO69" i="19"/>
  <c r="AN69" i="19"/>
  <c r="AP68" i="19"/>
  <c r="AO68" i="19"/>
  <c r="AN68" i="19"/>
  <c r="AP67" i="19"/>
  <c r="AO67" i="19"/>
  <c r="AN67" i="19"/>
  <c r="AP66" i="19"/>
  <c r="AO66" i="19"/>
  <c r="AN66" i="19"/>
  <c r="AP65" i="19"/>
  <c r="AO65" i="19"/>
  <c r="AN65" i="19"/>
  <c r="AP64" i="19"/>
  <c r="AO64" i="19"/>
  <c r="AN64" i="19"/>
  <c r="AP63" i="19"/>
  <c r="AO63" i="19"/>
  <c r="AN63" i="19"/>
  <c r="AP62" i="19"/>
  <c r="AO62" i="19"/>
  <c r="AN62" i="19"/>
  <c r="AP61" i="19"/>
  <c r="AO61" i="19"/>
  <c r="AN61" i="19"/>
  <c r="AP60" i="19"/>
  <c r="AO60" i="19"/>
  <c r="AN60" i="19"/>
  <c r="AP59" i="19"/>
  <c r="AO59" i="19"/>
  <c r="AN59" i="19"/>
  <c r="AP58" i="19"/>
  <c r="AO58" i="19"/>
  <c r="AN58" i="19"/>
  <c r="AP57" i="19"/>
  <c r="AO57" i="19"/>
  <c r="AN57" i="19"/>
  <c r="AP56" i="19"/>
  <c r="AO56" i="19"/>
  <c r="AN56" i="19"/>
  <c r="AP55" i="19"/>
  <c r="AO55" i="19"/>
  <c r="AN55" i="19"/>
  <c r="AP54" i="19"/>
  <c r="AO54" i="19"/>
  <c r="AN54" i="19"/>
  <c r="AP53" i="19"/>
  <c r="AO53" i="19"/>
  <c r="AN53" i="19"/>
  <c r="AP52" i="19"/>
  <c r="AO52" i="19"/>
  <c r="AN52" i="19"/>
  <c r="AP51" i="19"/>
  <c r="AO51" i="19"/>
  <c r="AN51" i="19"/>
  <c r="AP50" i="19"/>
  <c r="AO50" i="19"/>
  <c r="AN50" i="19"/>
  <c r="AP49" i="19"/>
  <c r="AO49" i="19"/>
  <c r="AN49" i="19"/>
  <c r="AP48" i="19"/>
  <c r="AO48" i="19"/>
  <c r="AN48" i="19"/>
  <c r="B48" i="19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AP47" i="19"/>
  <c r="AO47" i="19"/>
  <c r="AN47" i="19"/>
  <c r="AL40" i="19"/>
  <c r="AN147" i="19" l="1"/>
  <c r="AP147" i="19"/>
  <c r="E30" i="19" s="1"/>
  <c r="H30" i="19" s="1"/>
  <c r="AO147" i="19"/>
  <c r="AP146" i="12"/>
  <c r="AP145" i="12"/>
  <c r="AP144" i="12"/>
  <c r="AP143" i="12"/>
  <c r="AP142" i="12"/>
  <c r="AP141" i="12"/>
  <c r="AP140" i="12"/>
  <c r="AP139" i="12"/>
  <c r="AP138" i="12"/>
  <c r="AP137" i="12"/>
  <c r="AP136" i="12"/>
  <c r="AP135" i="12"/>
  <c r="AP134" i="12"/>
  <c r="AP133" i="12"/>
  <c r="AP132" i="12"/>
  <c r="AP131" i="12"/>
  <c r="AP130" i="12"/>
  <c r="AP129" i="12"/>
  <c r="AP128" i="12"/>
  <c r="AP127" i="12"/>
  <c r="BA7" i="16"/>
  <c r="AZ7" i="16"/>
  <c r="AW7" i="16"/>
  <c r="AT7" i="16"/>
  <c r="AS7" i="16"/>
  <c r="AQ7" i="16"/>
  <c r="AM7" i="16"/>
  <c r="AK7" i="16"/>
  <c r="V7" i="16"/>
  <c r="AH7" i="16"/>
  <c r="AG7" i="16"/>
  <c r="AE7" i="16"/>
  <c r="AB7" i="16"/>
  <c r="AA7" i="16"/>
  <c r="Y7" i="16"/>
  <c r="U7" i="16"/>
  <c r="R7" i="16"/>
  <c r="Q7" i="16"/>
  <c r="P7" i="16"/>
  <c r="O7" i="16"/>
  <c r="K7" i="16"/>
  <c r="J7" i="16"/>
  <c r="I7" i="16"/>
  <c r="G7" i="16"/>
  <c r="F7" i="16"/>
  <c r="E7" i="16"/>
  <c r="D7" i="16"/>
  <c r="C7" i="16"/>
  <c r="B7" i="16"/>
  <c r="A7" i="16"/>
  <c r="AP53" i="12" l="1"/>
  <c r="AP54" i="12"/>
  <c r="AP55" i="12"/>
  <c r="AP56" i="12"/>
  <c r="AP57" i="12"/>
  <c r="AP58" i="12"/>
  <c r="AP59" i="12"/>
  <c r="AP60" i="12"/>
  <c r="AP61" i="12"/>
  <c r="AP62" i="12"/>
  <c r="AP63" i="12"/>
  <c r="AP64" i="12"/>
  <c r="AP65" i="12"/>
  <c r="AP66" i="12"/>
  <c r="AP67" i="12"/>
  <c r="AP68" i="12"/>
  <c r="AP69" i="12"/>
  <c r="AP70" i="12"/>
  <c r="AP71" i="12"/>
  <c r="AP72" i="12"/>
  <c r="AP73" i="12"/>
  <c r="AP74" i="12"/>
  <c r="AP75" i="12"/>
  <c r="AP76" i="12"/>
  <c r="AP77" i="12"/>
  <c r="AP78" i="12"/>
  <c r="AP79" i="12"/>
  <c r="AP80" i="12"/>
  <c r="AP81" i="12"/>
  <c r="AP82" i="12"/>
  <c r="AP83" i="12"/>
  <c r="AP84" i="12"/>
  <c r="AP85" i="12"/>
  <c r="AP86" i="12"/>
  <c r="AP87" i="12"/>
  <c r="AP88" i="12"/>
  <c r="AP89" i="12"/>
  <c r="AP90" i="12"/>
  <c r="AP91" i="12"/>
  <c r="AP92" i="12"/>
  <c r="AP93" i="12"/>
  <c r="AP94" i="12"/>
  <c r="AP95" i="12"/>
  <c r="AP96" i="12"/>
  <c r="AP97" i="12"/>
  <c r="AP98" i="12"/>
  <c r="AP99" i="12"/>
  <c r="AP100" i="12"/>
  <c r="AP101" i="12"/>
  <c r="AP102" i="12"/>
  <c r="AP103" i="12"/>
  <c r="AP104" i="12"/>
  <c r="AP105" i="12"/>
  <c r="AP106" i="12"/>
  <c r="AP107" i="12"/>
  <c r="AP108" i="12"/>
  <c r="AP109" i="12"/>
  <c r="AP110" i="12"/>
  <c r="AP111" i="12"/>
  <c r="AP112" i="12"/>
  <c r="AP113" i="12"/>
  <c r="AP114" i="12"/>
  <c r="AP115" i="12"/>
  <c r="AP116" i="12"/>
  <c r="AP117" i="12"/>
  <c r="AP118" i="12"/>
  <c r="AP119" i="12"/>
  <c r="AP120" i="12"/>
  <c r="AP121" i="12"/>
  <c r="AP122" i="12"/>
  <c r="AP123" i="12"/>
  <c r="AP124" i="12"/>
  <c r="AP125" i="12"/>
  <c r="AP126" i="12"/>
  <c r="M4" i="15" l="1"/>
  <c r="M3" i="15"/>
  <c r="B49" i="12" l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AL40" i="12" l="1"/>
  <c r="C9" i="15" s="1"/>
  <c r="AP52" i="12"/>
  <c r="AP51" i="12"/>
  <c r="AP50" i="12"/>
  <c r="AP49" i="12"/>
  <c r="A9" i="15" l="1"/>
  <c r="D9" i="15" s="1"/>
  <c r="BH7" i="16" s="1"/>
  <c r="AP147" i="12"/>
  <c r="AN147" i="12"/>
  <c r="L9" i="15" s="1"/>
  <c r="BG7" i="16"/>
  <c r="A15" i="15"/>
  <c r="BQ7" i="16" s="1"/>
  <c r="E30" i="12" l="1"/>
  <c r="H30" i="12" s="1"/>
  <c r="AY7" i="16" s="1"/>
  <c r="BN7" i="16"/>
  <c r="BE7" i="16"/>
  <c r="B15" i="15"/>
  <c r="C15" i="15" s="1"/>
  <c r="B9" i="15"/>
  <c r="F9" i="15" l="1"/>
  <c r="U33" i="19" s="1"/>
  <c r="AX7" i="16"/>
  <c r="BF7" i="16"/>
  <c r="BR7" i="16"/>
  <c r="BS7" i="16"/>
  <c r="H9" i="15"/>
  <c r="BK7" i="16" s="1"/>
  <c r="I9" i="15"/>
  <c r="M9" i="15"/>
  <c r="N9" i="15" s="1"/>
  <c r="BL7" i="16" l="1"/>
  <c r="J9" i="15"/>
  <c r="BM7" i="16" s="1"/>
  <c r="BO7" i="16"/>
  <c r="BJ7" i="16"/>
  <c r="U33" i="12"/>
  <c r="BB7" i="16" l="1"/>
  <c r="BC7" i="16"/>
  <c r="BP7" i="16"/>
</calcChain>
</file>

<file path=xl/comments1.xml><?xml version="1.0" encoding="utf-8"?>
<comments xmlns="http://schemas.openxmlformats.org/spreadsheetml/2006/main">
  <authors>
    <author>R02031078</author>
  </authors>
  <commentList>
    <comment ref="AA10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
1:社会福祉協議会
2:社会福祉法人（社会福祉協議会以外）
3:医療法人
4:株式・合名・合資・合同会社
5:特定非営利活動法人（NPO）
6:その他（社団・財団・農協・生協等)</t>
        </r>
      </text>
    </comment>
    <comment ref="AB2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作業の分類について（補足）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・施設内で農作物を作って販売・・・自主製品販売
・農家への手伝いに施設外で農作業・・・施設外（農業）</t>
        </r>
      </text>
    </comment>
    <comment ref="H3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開所月数について（補足）</t>
        </r>
        <r>
          <rPr>
            <sz val="12"/>
            <color indexed="81"/>
            <rFont val="MS P ゴシック"/>
            <family val="3"/>
            <charset val="128"/>
          </rPr>
          <t xml:space="preserve">
（例）
令和5年4月～令和6年3月開所の場合：12
令和5年10月～令和6年3月開所の場合：6</t>
        </r>
      </text>
    </comment>
  </commentList>
</comments>
</file>

<file path=xl/comments2.xml><?xml version="1.0" encoding="utf-8"?>
<comments xmlns="http://schemas.openxmlformats.org/spreadsheetml/2006/main">
  <authors>
    <author>R02031078</author>
  </authors>
  <commentList>
    <comment ref="AA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1:社会福祉協議会
2:社会福祉法人（社会福祉協議会以外）
3:医療法人
4:株式・合名・合資・合同会社
5:特定非営利活動法人（NPO）
6:その他（社団・財団・農協・生協等)</t>
        </r>
      </text>
    </comment>
    <comment ref="AB2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作業の分類について（補足）</t>
        </r>
        <r>
          <rPr>
            <sz val="12"/>
            <color indexed="81"/>
            <rFont val="MS P ゴシック"/>
            <family val="3"/>
            <charset val="128"/>
          </rPr>
          <t xml:space="preserve">
・施設内で農作物を作って販売・・・自主製品販売
・農家への手伝いに施設外で農作業・・・施設外（農業）</t>
        </r>
      </text>
    </comment>
    <comment ref="H3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開所月数について（補足）</t>
        </r>
        <r>
          <rPr>
            <sz val="12"/>
            <color indexed="81"/>
            <rFont val="MS P ゴシック"/>
            <family val="3"/>
            <charset val="128"/>
          </rPr>
          <t xml:space="preserve">
（例）
令和5年4月～令和6年3月開所の場合：12
令和5年10月～令和6年3月開所の場合：6</t>
        </r>
      </text>
    </comment>
  </commentList>
</comments>
</file>

<file path=xl/sharedStrings.xml><?xml version="1.0" encoding="utf-8"?>
<sst xmlns="http://schemas.openxmlformats.org/spreadsheetml/2006/main" count="4245" uniqueCount="1917">
  <si>
    <t>4月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</si>
  <si>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</si>
  <si>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</si>
  <si>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</si>
  <si>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</si>
  <si>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</si>
  <si>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</si>
  <si>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</si>
  <si>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</si>
  <si>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</si>
  <si>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</si>
  <si>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2"/>
  </si>
  <si>
    <t>○</t>
    <phoneticPr fontId="2"/>
  </si>
  <si>
    <t>定員</t>
    <rPh sb="0" eb="2">
      <t>テイイン</t>
    </rPh>
    <phoneticPr fontId="2"/>
  </si>
  <si>
    <t>円）</t>
    <rPh sb="0" eb="1">
      <t>エン</t>
    </rPh>
    <phoneticPr fontId="2"/>
  </si>
  <si>
    <t>氏　　　　名</t>
    <rPh sb="0" eb="1">
      <t>シ</t>
    </rPh>
    <rPh sb="5" eb="6">
      <t>メイ</t>
    </rPh>
    <phoneticPr fontId="2"/>
  </si>
  <si>
    <t>工賃
形態</t>
    <rPh sb="0" eb="2">
      <t>コウチン</t>
    </rPh>
    <rPh sb="3" eb="5">
      <t>ケイタイ</t>
    </rPh>
    <phoneticPr fontId="2"/>
  </si>
  <si>
    <t>5月</t>
  </si>
  <si>
    <t>法人名</t>
    <rPh sb="0" eb="3">
      <t>ホウジンメイ</t>
    </rPh>
    <phoneticPr fontId="2"/>
  </si>
  <si>
    <t>担当者名</t>
    <rPh sb="0" eb="4">
      <t>タントウシャメイ</t>
    </rPh>
    <phoneticPr fontId="2"/>
  </si>
  <si>
    <t>E-mail</t>
    <phoneticPr fontId="2"/>
  </si>
  <si>
    <t>該当</t>
    <rPh sb="0" eb="2">
      <t>ガイトウ</t>
    </rPh>
    <phoneticPr fontId="2"/>
  </si>
  <si>
    <t>主な作業内容①</t>
    <rPh sb="0" eb="1">
      <t>オモ</t>
    </rPh>
    <rPh sb="2" eb="6">
      <t>サギョウナイヨウ</t>
    </rPh>
    <phoneticPr fontId="2"/>
  </si>
  <si>
    <t>主な作業内容②</t>
    <rPh sb="0" eb="1">
      <t>オモ</t>
    </rPh>
    <rPh sb="2" eb="6">
      <t>サギョウナイヨウ</t>
    </rPh>
    <phoneticPr fontId="2"/>
  </si>
  <si>
    <t>主な作業内容③</t>
    <rPh sb="0" eb="1">
      <t>オモ</t>
    </rPh>
    <rPh sb="2" eb="6">
      <t>サギョウナイヨウ</t>
    </rPh>
    <phoneticPr fontId="2"/>
  </si>
  <si>
    <t>主な作業内容④</t>
    <rPh sb="0" eb="1">
      <t>オモ</t>
    </rPh>
    <rPh sb="2" eb="6">
      <t>サギョウナイヨウ</t>
    </rPh>
    <phoneticPr fontId="2"/>
  </si>
  <si>
    <t>主な作業内容⑤</t>
    <rPh sb="0" eb="1">
      <t>オモ</t>
    </rPh>
    <rPh sb="2" eb="6">
      <t>サギョウナイヨウ</t>
    </rPh>
    <phoneticPr fontId="2"/>
  </si>
  <si>
    <t>令和５年度から
新規実施</t>
    <rPh sb="0" eb="2">
      <t>レイワ</t>
    </rPh>
    <rPh sb="3" eb="5">
      <t>ネンド</t>
    </rPh>
    <rPh sb="8" eb="10">
      <t>シンキ</t>
    </rPh>
    <rPh sb="10" eb="12">
      <t>ジッシ</t>
    </rPh>
    <phoneticPr fontId="11"/>
  </si>
  <si>
    <t>就労
時間</t>
    <rPh sb="0" eb="2">
      <t>シュウロウ</t>
    </rPh>
    <rPh sb="3" eb="5">
      <t>ジカン</t>
    </rPh>
    <phoneticPr fontId="2"/>
  </si>
  <si>
    <t>就労日数</t>
    <rPh sb="0" eb="2">
      <t>シュウロウ</t>
    </rPh>
    <rPh sb="2" eb="4">
      <t>ニッスウ</t>
    </rPh>
    <phoneticPr fontId="2"/>
  </si>
  <si>
    <t>就労
総時間</t>
    <rPh sb="0" eb="2">
      <t>シュウロウ</t>
    </rPh>
    <rPh sb="3" eb="4">
      <t>ソウ</t>
    </rPh>
    <rPh sb="4" eb="6">
      <t>ジカン</t>
    </rPh>
    <phoneticPr fontId="2"/>
  </si>
  <si>
    <t>就労
総日数</t>
    <rPh sb="0" eb="2">
      <t>シュウロウ</t>
    </rPh>
    <rPh sb="3" eb="6">
      <t>ソウニッスウ</t>
    </rPh>
    <phoneticPr fontId="2"/>
  </si>
  <si>
    <t>在宅利用の有無</t>
    <rPh sb="0" eb="2">
      <t>ザイタク</t>
    </rPh>
    <rPh sb="2" eb="4">
      <t>リヨウ</t>
    </rPh>
    <rPh sb="5" eb="7">
      <t>ウム</t>
    </rPh>
    <phoneticPr fontId="11"/>
  </si>
  <si>
    <t>【時給による平均工賃】</t>
  </si>
  <si>
    <t>事業所種類
（A型/B型）</t>
    <rPh sb="0" eb="3">
      <t>ジギョウショ</t>
    </rPh>
    <rPh sb="3" eb="5">
      <t>シュルイ</t>
    </rPh>
    <rPh sb="8" eb="9">
      <t>ガタ</t>
    </rPh>
    <rPh sb="11" eb="12">
      <t>ガタ</t>
    </rPh>
    <phoneticPr fontId="2"/>
  </si>
  <si>
    <t>A型</t>
    <rPh sb="1" eb="2">
      <t>ガタ</t>
    </rPh>
    <phoneticPr fontId="11"/>
  </si>
  <si>
    <t>Ｂ型</t>
    <rPh sb="1" eb="2">
      <t>ガタ</t>
    </rPh>
    <phoneticPr fontId="11"/>
  </si>
  <si>
    <t>法人種別</t>
    <rPh sb="0" eb="2">
      <t>ホウジン</t>
    </rPh>
    <rPh sb="2" eb="4">
      <t>シュベツ</t>
    </rPh>
    <phoneticPr fontId="2"/>
  </si>
  <si>
    <t>○</t>
  </si>
  <si>
    <t>在宅利用者の割合</t>
    <rPh sb="0" eb="2">
      <t>ザイタク</t>
    </rPh>
    <rPh sb="2" eb="5">
      <t>リヨウシャ</t>
    </rPh>
    <rPh sb="6" eb="8">
      <t>ワリアイ</t>
    </rPh>
    <phoneticPr fontId="11"/>
  </si>
  <si>
    <t>時給</t>
  </si>
  <si>
    <t>作業ごとの
収入割合（%）</t>
    <rPh sb="0" eb="2">
      <t>サギョウ</t>
    </rPh>
    <rPh sb="6" eb="8">
      <t>シュウニュウ</t>
    </rPh>
    <rPh sb="8" eb="10">
      <t>ワリアイ</t>
    </rPh>
    <phoneticPr fontId="11"/>
  </si>
  <si>
    <t>開所日数③</t>
    <rPh sb="0" eb="2">
      <t>カイショ</t>
    </rPh>
    <rPh sb="2" eb="4">
      <t>ニッスウ</t>
    </rPh>
    <phoneticPr fontId="2"/>
  </si>
  <si>
    <t>【月給による平均工賃】</t>
  </si>
  <si>
    <t>【日給による平均工賃】</t>
  </si>
  <si>
    <t>【事業所概要】</t>
    <phoneticPr fontId="11"/>
  </si>
  <si>
    <t>令和４年度
（手入力）</t>
    <rPh sb="0" eb="2">
      <t>レイワ</t>
    </rPh>
    <rPh sb="3" eb="5">
      <t>ネンド</t>
    </rPh>
    <rPh sb="4" eb="5">
      <t>ド</t>
    </rPh>
    <rPh sb="7" eb="8">
      <t>テ</t>
    </rPh>
    <rPh sb="8" eb="10">
      <t>ニュウリョク</t>
    </rPh>
    <phoneticPr fontId="2"/>
  </si>
  <si>
    <t>令和４年度・令和５年度
差額（自動計算）</t>
    <rPh sb="0" eb="2">
      <t>レイワ</t>
    </rPh>
    <rPh sb="3" eb="5">
      <t>ネンド</t>
    </rPh>
    <rPh sb="6" eb="8">
      <t>レイワ</t>
    </rPh>
    <rPh sb="9" eb="11">
      <t>ネンド</t>
    </rPh>
    <rPh sb="12" eb="14">
      <t>サガク</t>
    </rPh>
    <rPh sb="15" eb="19">
      <t>ジドウケイサン</t>
    </rPh>
    <phoneticPr fontId="11"/>
  </si>
  <si>
    <t>令和５年度
（下記シートから自動計算）</t>
    <rPh sb="16" eb="18">
      <t>ケイサン</t>
    </rPh>
    <phoneticPr fontId="2"/>
  </si>
  <si>
    <t>各月の
利用者数</t>
    <rPh sb="0" eb="2">
      <t>カクツキ</t>
    </rPh>
    <rPh sb="4" eb="6">
      <t>リヨウ</t>
    </rPh>
    <rPh sb="6" eb="7">
      <t>シャ</t>
    </rPh>
    <rPh sb="7" eb="8">
      <t>スウ</t>
    </rPh>
    <phoneticPr fontId="2"/>
  </si>
  <si>
    <t>対象利用者数①
（日延べ）</t>
    <rPh sb="0" eb="2">
      <t>タイショウ</t>
    </rPh>
    <rPh sb="2" eb="4">
      <t>リヨウ</t>
    </rPh>
    <rPh sb="4" eb="5">
      <t>シャ</t>
    </rPh>
    <rPh sb="5" eb="6">
      <t>スウ</t>
    </rPh>
    <rPh sb="6" eb="7">
      <t>タイスウ</t>
    </rPh>
    <rPh sb="9" eb="10">
      <t>ヒ</t>
    </rPh>
    <rPh sb="10" eb="11">
      <t>ノ</t>
    </rPh>
    <phoneticPr fontId="2"/>
  </si>
  <si>
    <t>※黄色セルのみ入力又は選択し、他のセルには触れないでください※</t>
    <rPh sb="1" eb="3">
      <t>キイロ</t>
    </rPh>
    <phoneticPr fontId="2"/>
  </si>
  <si>
    <t>A型の場合（雇用型/非雇用型）</t>
    <rPh sb="1" eb="2">
      <t>ガタ</t>
    </rPh>
    <rPh sb="3" eb="5">
      <t>バアイ</t>
    </rPh>
    <rPh sb="6" eb="8">
      <t>コヨウ</t>
    </rPh>
    <rPh sb="8" eb="9">
      <t>ガタ</t>
    </rPh>
    <rPh sb="10" eb="11">
      <t>ヒ</t>
    </rPh>
    <rPh sb="11" eb="13">
      <t>コヨウ</t>
    </rPh>
    <rPh sb="13" eb="14">
      <t>ガタ</t>
    </rPh>
    <phoneticPr fontId="11"/>
  </si>
  <si>
    <t>雇用型</t>
    <rPh sb="0" eb="2">
      <t>コヨウ</t>
    </rPh>
    <rPh sb="2" eb="3">
      <t>ガタ</t>
    </rPh>
    <phoneticPr fontId="11"/>
  </si>
  <si>
    <t>非雇用型</t>
    <rPh sb="0" eb="1">
      <t>ヒ</t>
    </rPh>
    <rPh sb="1" eb="3">
      <t>コヨウ</t>
    </rPh>
    <rPh sb="3" eb="4">
      <t>ガタ</t>
    </rPh>
    <phoneticPr fontId="11"/>
  </si>
  <si>
    <t>事業所名</t>
    <rPh sb="0" eb="4">
      <t>ジギョウショメイ</t>
    </rPh>
    <phoneticPr fontId="2"/>
  </si>
  <si>
    <t>事業所番号</t>
    <rPh sb="0" eb="5">
      <t>ジギョウショバンゴウ</t>
    </rPh>
    <phoneticPr fontId="2"/>
  </si>
  <si>
    <t>参考（従前の算出方法）</t>
    <rPh sb="0" eb="2">
      <t>サンコウ</t>
    </rPh>
    <rPh sb="3" eb="5">
      <t>ジュウゼン</t>
    </rPh>
    <rPh sb="6" eb="10">
      <t>サンシュツホウホウ</t>
    </rPh>
    <phoneticPr fontId="2"/>
  </si>
  <si>
    <t>利用者数(うち身体)</t>
    <rPh sb="0" eb="3">
      <t>リヨウシャ</t>
    </rPh>
    <rPh sb="3" eb="4">
      <t>スウ</t>
    </rPh>
    <rPh sb="7" eb="9">
      <t>シンタイ</t>
    </rPh>
    <phoneticPr fontId="2"/>
  </si>
  <si>
    <t>利用者数(うち知的)</t>
    <rPh sb="0" eb="3">
      <t>リヨウシャ</t>
    </rPh>
    <rPh sb="3" eb="4">
      <t>スウ</t>
    </rPh>
    <rPh sb="7" eb="9">
      <t>チテキ</t>
    </rPh>
    <phoneticPr fontId="2"/>
  </si>
  <si>
    <t>利用者数(うち精神)</t>
    <rPh sb="0" eb="3">
      <t>リヨウシャ</t>
    </rPh>
    <rPh sb="3" eb="4">
      <t>スウ</t>
    </rPh>
    <rPh sb="7" eb="9">
      <t>セイシン</t>
    </rPh>
    <phoneticPr fontId="2"/>
  </si>
  <si>
    <t>【作業内容】</t>
    <rPh sb="1" eb="5">
      <t>サギョウナイヨウ</t>
    </rPh>
    <phoneticPr fontId="11"/>
  </si>
  <si>
    <t>作業の分類</t>
    <rPh sb="0" eb="2">
      <t>サギョウ</t>
    </rPh>
    <rPh sb="3" eb="5">
      <t>ブンルイ</t>
    </rPh>
    <phoneticPr fontId="11"/>
  </si>
  <si>
    <t>施設内（内職）</t>
    <rPh sb="0" eb="2">
      <t>シセツ</t>
    </rPh>
    <rPh sb="2" eb="3">
      <t>ナイ</t>
    </rPh>
    <rPh sb="4" eb="6">
      <t>ナイショク</t>
    </rPh>
    <phoneticPr fontId="11"/>
  </si>
  <si>
    <t>施設外（農業除く）</t>
    <rPh sb="0" eb="2">
      <t>シセツ</t>
    </rPh>
    <rPh sb="2" eb="3">
      <t>ガイ</t>
    </rPh>
    <rPh sb="4" eb="6">
      <t>ノウギョウ</t>
    </rPh>
    <rPh sb="6" eb="7">
      <t>ノゾ</t>
    </rPh>
    <phoneticPr fontId="11"/>
  </si>
  <si>
    <t>施設外（農業）</t>
    <rPh sb="0" eb="3">
      <t>シセツガイ</t>
    </rPh>
    <rPh sb="4" eb="6">
      <t>ノウギョウ</t>
    </rPh>
    <phoneticPr fontId="11"/>
  </si>
  <si>
    <t>自主製品販売</t>
    <rPh sb="0" eb="4">
      <t>ジシュセイヒン</t>
    </rPh>
    <rPh sb="4" eb="6">
      <t>ハンバイ</t>
    </rPh>
    <phoneticPr fontId="11"/>
  </si>
  <si>
    <t>【令和５年度の事業所開所日数】</t>
    <rPh sb="1" eb="3">
      <t>レイワ</t>
    </rPh>
    <rPh sb="4" eb="6">
      <t>ネンド</t>
    </rPh>
    <rPh sb="7" eb="10">
      <t>ジギョウショ</t>
    </rPh>
    <rPh sb="10" eb="14">
      <t>カイショニッスウ</t>
    </rPh>
    <phoneticPr fontId="11"/>
  </si>
  <si>
    <t>※利用者氏名は記入しないでください（利用者は番号で判別してください）</t>
    <rPh sb="1" eb="4">
      <t>リヨウシャ</t>
    </rPh>
    <rPh sb="4" eb="6">
      <t>シメイ</t>
    </rPh>
    <rPh sb="7" eb="9">
      <t>キニュウ</t>
    </rPh>
    <rPh sb="18" eb="21">
      <t>リヨウシャ</t>
    </rPh>
    <rPh sb="22" eb="24">
      <t>バンゴウ</t>
    </rPh>
    <rPh sb="25" eb="27">
      <t>ハンベツ</t>
    </rPh>
    <phoneticPr fontId="2"/>
  </si>
  <si>
    <t>※令和４年度から令和５年度にかけての工賃実績対象総額の増減理由を記載</t>
    <phoneticPr fontId="11"/>
  </si>
  <si>
    <t>【基礎情報】</t>
    <phoneticPr fontId="11"/>
  </si>
  <si>
    <t>1</t>
    <phoneticPr fontId="11"/>
  </si>
  <si>
    <t>※収入額の割合の多い順に最大５つ記入</t>
    <rPh sb="1" eb="3">
      <t>シュウニュウ</t>
    </rPh>
    <rPh sb="3" eb="4">
      <t>ガク</t>
    </rPh>
    <rPh sb="5" eb="7">
      <t>ワリアイ</t>
    </rPh>
    <rPh sb="8" eb="9">
      <t>オオ</t>
    </rPh>
    <rPh sb="10" eb="11">
      <t>ジュン</t>
    </rPh>
    <rPh sb="12" eb="14">
      <t>サイダイ</t>
    </rPh>
    <rPh sb="16" eb="18">
      <t>キニュウ</t>
    </rPh>
    <phoneticPr fontId="11"/>
  </si>
  <si>
    <t>主な増減理由</t>
    <rPh sb="0" eb="1">
      <t>オモ</t>
    </rPh>
    <rPh sb="2" eb="4">
      <t>ゾウゲン</t>
    </rPh>
    <rPh sb="4" eb="6">
      <t>リユウ</t>
    </rPh>
    <phoneticPr fontId="2"/>
  </si>
  <si>
    <t>令和5年4月</t>
    <rPh sb="0" eb="2">
      <t>レイワ</t>
    </rPh>
    <rPh sb="3" eb="4">
      <t>ネン</t>
    </rPh>
    <rPh sb="5" eb="6">
      <t>ガツ</t>
    </rPh>
    <phoneticPr fontId="2"/>
  </si>
  <si>
    <t>令和6年1月</t>
    <rPh sb="0" eb="2">
      <t>レイワ</t>
    </rPh>
    <rPh sb="3" eb="4">
      <t>ネン</t>
    </rPh>
    <phoneticPr fontId="11"/>
  </si>
  <si>
    <t>工賃総額②</t>
  </si>
  <si>
    <t>開所日数③</t>
  </si>
  <si>
    <t>対象利用者数①
（日延べ）</t>
    <phoneticPr fontId="2"/>
  </si>
  <si>
    <t>【新式　月額】</t>
    <rPh sb="1" eb="3">
      <t>シンシキ</t>
    </rPh>
    <rPh sb="4" eb="6">
      <t>ゲツガク</t>
    </rPh>
    <phoneticPr fontId="2"/>
  </si>
  <si>
    <t>【時間額】</t>
    <rPh sb="1" eb="4">
      <t>ジカンガク</t>
    </rPh>
    <phoneticPr fontId="2"/>
  </si>
  <si>
    <t>【日額】</t>
    <rPh sb="1" eb="3">
      <t>ニチガク</t>
    </rPh>
    <phoneticPr fontId="2"/>
  </si>
  <si>
    <t>【旧式　月額】</t>
    <rPh sb="1" eb="3">
      <t>キュウシキ</t>
    </rPh>
    <rPh sb="4" eb="6">
      <t>ゲツガク</t>
    </rPh>
    <phoneticPr fontId="2"/>
  </si>
  <si>
    <t>令和５年度
(R5.4月～R6.3月)に新設</t>
    <phoneticPr fontId="2"/>
  </si>
  <si>
    <t>多機能型事業所に
移行</t>
    <phoneticPr fontId="11"/>
  </si>
  <si>
    <t>令和５年度
(R5.4月～R6.3月)に廃止</t>
    <rPh sb="20" eb="22">
      <t>ハイシ</t>
    </rPh>
    <phoneticPr fontId="11"/>
  </si>
  <si>
    <t>市町村</t>
    <rPh sb="0" eb="3">
      <t>シチョウソン</t>
    </rPh>
    <phoneticPr fontId="11"/>
  </si>
  <si>
    <t>水戸市</t>
    <rPh sb="0" eb="3">
      <t>ミトシ</t>
    </rPh>
    <phoneticPr fontId="11"/>
  </si>
  <si>
    <t>日立市</t>
    <rPh sb="0" eb="3">
      <t>ヒタチシ</t>
    </rPh>
    <phoneticPr fontId="11"/>
  </si>
  <si>
    <t>土浦市</t>
    <rPh sb="0" eb="3">
      <t>ツチウラシ</t>
    </rPh>
    <phoneticPr fontId="11"/>
  </si>
  <si>
    <t>古河市</t>
    <rPh sb="0" eb="3">
      <t>コガシ</t>
    </rPh>
    <phoneticPr fontId="11"/>
  </si>
  <si>
    <t>石岡市</t>
    <rPh sb="0" eb="3">
      <t>イシオカシ</t>
    </rPh>
    <phoneticPr fontId="11"/>
  </si>
  <si>
    <t>結城市</t>
    <rPh sb="0" eb="3">
      <t>ユウキシ</t>
    </rPh>
    <phoneticPr fontId="11"/>
  </si>
  <si>
    <t>龍ケ崎市</t>
    <rPh sb="0" eb="4">
      <t>リュウ</t>
    </rPh>
    <phoneticPr fontId="11"/>
  </si>
  <si>
    <t>下妻市</t>
    <rPh sb="0" eb="3">
      <t>シモツマシ</t>
    </rPh>
    <phoneticPr fontId="11"/>
  </si>
  <si>
    <t>常総市</t>
    <rPh sb="0" eb="2">
      <t>ジョウソウ</t>
    </rPh>
    <rPh sb="2" eb="3">
      <t>シ</t>
    </rPh>
    <phoneticPr fontId="11"/>
  </si>
  <si>
    <t>常陸太田市</t>
    <rPh sb="0" eb="5">
      <t>ヒタチオオタシ</t>
    </rPh>
    <phoneticPr fontId="11"/>
  </si>
  <si>
    <t>高萩市</t>
    <rPh sb="0" eb="3">
      <t>タカハギシ</t>
    </rPh>
    <phoneticPr fontId="11"/>
  </si>
  <si>
    <t>北茨城市</t>
    <rPh sb="0" eb="4">
      <t>キタイバラキシ</t>
    </rPh>
    <phoneticPr fontId="11"/>
  </si>
  <si>
    <t>笠間市</t>
    <rPh sb="0" eb="3">
      <t>カサマシ</t>
    </rPh>
    <phoneticPr fontId="11"/>
  </si>
  <si>
    <t>取手市</t>
    <rPh sb="0" eb="3">
      <t>トリデシ</t>
    </rPh>
    <phoneticPr fontId="11"/>
  </si>
  <si>
    <t>牛久市</t>
    <rPh sb="0" eb="3">
      <t>ウシクシ</t>
    </rPh>
    <phoneticPr fontId="11"/>
  </si>
  <si>
    <t>つくば市</t>
    <rPh sb="3" eb="4">
      <t>シ</t>
    </rPh>
    <phoneticPr fontId="11"/>
  </si>
  <si>
    <t>ひたちなか市</t>
    <rPh sb="5" eb="6">
      <t>シ</t>
    </rPh>
    <phoneticPr fontId="11"/>
  </si>
  <si>
    <t>鹿嶋市</t>
    <rPh sb="0" eb="3">
      <t>カシマシ</t>
    </rPh>
    <phoneticPr fontId="11"/>
  </si>
  <si>
    <t>潮来市</t>
    <rPh sb="0" eb="3">
      <t>イタコシ</t>
    </rPh>
    <phoneticPr fontId="11"/>
  </si>
  <si>
    <t>守谷市</t>
    <rPh sb="0" eb="3">
      <t>モリヤシ</t>
    </rPh>
    <phoneticPr fontId="11"/>
  </si>
  <si>
    <t>常陸大宮市</t>
    <rPh sb="0" eb="5">
      <t>ヒタチオオミヤシ</t>
    </rPh>
    <phoneticPr fontId="11"/>
  </si>
  <si>
    <t>那珂市</t>
    <rPh sb="0" eb="2">
      <t>ナカ</t>
    </rPh>
    <rPh sb="2" eb="3">
      <t>シ</t>
    </rPh>
    <phoneticPr fontId="11"/>
  </si>
  <si>
    <t>筑西市</t>
    <rPh sb="0" eb="3">
      <t>チクセイシ</t>
    </rPh>
    <phoneticPr fontId="11"/>
  </si>
  <si>
    <t>坂東市</t>
    <rPh sb="0" eb="3">
      <t>バンドウシ</t>
    </rPh>
    <phoneticPr fontId="11"/>
  </si>
  <si>
    <t>稲敷市</t>
    <rPh sb="0" eb="3">
      <t>イナシキシ</t>
    </rPh>
    <phoneticPr fontId="11"/>
  </si>
  <si>
    <t>かすみがうら市</t>
    <rPh sb="6" eb="7">
      <t>シ</t>
    </rPh>
    <phoneticPr fontId="11"/>
  </si>
  <si>
    <t>桜川市</t>
    <rPh sb="0" eb="3">
      <t>サクラガワシ</t>
    </rPh>
    <phoneticPr fontId="11"/>
  </si>
  <si>
    <t>神栖市</t>
    <rPh sb="0" eb="3">
      <t>カミスシ</t>
    </rPh>
    <phoneticPr fontId="11"/>
  </si>
  <si>
    <t>行方市</t>
    <rPh sb="0" eb="2">
      <t>ナメガタ</t>
    </rPh>
    <rPh sb="2" eb="3">
      <t>シ</t>
    </rPh>
    <phoneticPr fontId="11"/>
  </si>
  <si>
    <t>鉾田市</t>
    <rPh sb="0" eb="3">
      <t>ホコタシ</t>
    </rPh>
    <phoneticPr fontId="11"/>
  </si>
  <si>
    <t>つくばみらい市</t>
    <rPh sb="6" eb="7">
      <t>シ</t>
    </rPh>
    <phoneticPr fontId="11"/>
  </si>
  <si>
    <t>小美玉市</t>
    <rPh sb="0" eb="4">
      <t>オミタマシ</t>
    </rPh>
    <phoneticPr fontId="11"/>
  </si>
  <si>
    <t>茨城町</t>
    <rPh sb="0" eb="3">
      <t>イバラキマチ</t>
    </rPh>
    <phoneticPr fontId="11"/>
  </si>
  <si>
    <t>大洗町</t>
    <rPh sb="0" eb="3">
      <t>オオアライマチ</t>
    </rPh>
    <phoneticPr fontId="11"/>
  </si>
  <si>
    <t>城里町</t>
    <rPh sb="0" eb="3">
      <t>シロサトマチ</t>
    </rPh>
    <phoneticPr fontId="11"/>
  </si>
  <si>
    <t>東海村</t>
    <rPh sb="0" eb="3">
      <t>トウカイムラ</t>
    </rPh>
    <phoneticPr fontId="11"/>
  </si>
  <si>
    <t>大子町</t>
    <rPh sb="0" eb="3">
      <t>ダイゴマチ</t>
    </rPh>
    <phoneticPr fontId="11"/>
  </si>
  <si>
    <t>美浦村</t>
    <rPh sb="0" eb="3">
      <t>ミホムラ</t>
    </rPh>
    <phoneticPr fontId="11"/>
  </si>
  <si>
    <t>阿見町</t>
    <rPh sb="0" eb="3">
      <t>アミマチ</t>
    </rPh>
    <phoneticPr fontId="11"/>
  </si>
  <si>
    <t>河内町</t>
    <rPh sb="0" eb="2">
      <t>カワチ</t>
    </rPh>
    <rPh sb="2" eb="3">
      <t>マチ</t>
    </rPh>
    <phoneticPr fontId="11"/>
  </si>
  <si>
    <t>八千代町</t>
    <rPh sb="0" eb="4">
      <t>ヤチヨマチ</t>
    </rPh>
    <phoneticPr fontId="11"/>
  </si>
  <si>
    <t>五霞町</t>
    <rPh sb="0" eb="3">
      <t>ゴカマチ</t>
    </rPh>
    <phoneticPr fontId="11"/>
  </si>
  <si>
    <t>境町</t>
    <rPh sb="0" eb="2">
      <t>サカイマチ</t>
    </rPh>
    <phoneticPr fontId="11"/>
  </si>
  <si>
    <t>利根町</t>
    <rPh sb="0" eb="3">
      <t>トネマチ</t>
    </rPh>
    <phoneticPr fontId="11"/>
  </si>
  <si>
    <t>館内清掃</t>
    <rPh sb="0" eb="2">
      <t>カンナイ</t>
    </rPh>
    <rPh sb="2" eb="4">
      <t>セイソウ</t>
    </rPh>
    <phoneticPr fontId="11"/>
  </si>
  <si>
    <t>除草作業</t>
    <rPh sb="0" eb="4">
      <t>ジョソウサギョウ</t>
    </rPh>
    <phoneticPr fontId="11"/>
  </si>
  <si>
    <t>農作業</t>
    <rPh sb="0" eb="3">
      <t>ノウサギョウ</t>
    </rPh>
    <phoneticPr fontId="11"/>
  </si>
  <si>
    <t>フルーツキャップ</t>
    <phoneticPr fontId="11"/>
  </si>
  <si>
    <t>法人種別</t>
    <rPh sb="0" eb="4">
      <t>ホウジンシュベツ</t>
    </rPh>
    <phoneticPr fontId="2"/>
  </si>
  <si>
    <t>事業所名</t>
    <rPh sb="0" eb="4">
      <t>ジギョウショメイ</t>
    </rPh>
    <phoneticPr fontId="2"/>
  </si>
  <si>
    <t>事業所番号</t>
    <rPh sb="0" eb="3">
      <t>ジギョウショ</t>
    </rPh>
    <rPh sb="3" eb="5">
      <t>バンゴウ</t>
    </rPh>
    <phoneticPr fontId="2"/>
  </si>
  <si>
    <t>電話番号</t>
    <rPh sb="0" eb="4">
      <t>デンワバンゴウ</t>
    </rPh>
    <phoneticPr fontId="2"/>
  </si>
  <si>
    <t>E-mail</t>
    <phoneticPr fontId="2"/>
  </si>
  <si>
    <t>A型の場合
（雇用型/非雇用型）</t>
    <rPh sb="1" eb="2">
      <t>ガタ</t>
    </rPh>
    <rPh sb="3" eb="5">
      <t>バアイ</t>
    </rPh>
    <rPh sb="7" eb="9">
      <t>コヨウ</t>
    </rPh>
    <rPh sb="9" eb="10">
      <t>ガタ</t>
    </rPh>
    <rPh sb="11" eb="15">
      <t>ヒコヨウガタ</t>
    </rPh>
    <phoneticPr fontId="2"/>
  </si>
  <si>
    <t>法人名</t>
    <phoneticPr fontId="2"/>
  </si>
  <si>
    <t>法人番号</t>
    <phoneticPr fontId="2"/>
  </si>
  <si>
    <t>事業所種類
（A型/B型）</t>
    <phoneticPr fontId="2"/>
  </si>
  <si>
    <t>担当者名</t>
    <phoneticPr fontId="2"/>
  </si>
  <si>
    <t>市町村</t>
    <phoneticPr fontId="2"/>
  </si>
  <si>
    <t>令和５年度
(R5.4月～R6.3月)に新設</t>
    <phoneticPr fontId="2"/>
  </si>
  <si>
    <t>令和５年度
(R5.4月～R6.3月)に廃止</t>
    <phoneticPr fontId="2"/>
  </si>
  <si>
    <t>多機能型事業所に
移行</t>
    <phoneticPr fontId="2"/>
  </si>
  <si>
    <t>定員</t>
  </si>
  <si>
    <t>利用者数(うち身体)</t>
  </si>
  <si>
    <t>利用者数(うち知的)</t>
  </si>
  <si>
    <t>利用者数(うち精神)</t>
  </si>
  <si>
    <t>主な作業内容①</t>
  </si>
  <si>
    <t>主な作業内容②</t>
    <phoneticPr fontId="2"/>
  </si>
  <si>
    <t>主な作業内容③</t>
    <phoneticPr fontId="2"/>
  </si>
  <si>
    <t>主な作業内容④</t>
    <phoneticPr fontId="2"/>
  </si>
  <si>
    <t>主な作業内容⑤</t>
    <phoneticPr fontId="2"/>
  </si>
  <si>
    <t>令和５年度から
新規実施</t>
    <phoneticPr fontId="2"/>
  </si>
  <si>
    <t>作業の分類</t>
  </si>
  <si>
    <t>作業ごとの
収入割合（%）</t>
    <phoneticPr fontId="2"/>
  </si>
  <si>
    <t>在宅利用の有無</t>
  </si>
  <si>
    <t>在宅利用者の割合</t>
  </si>
  <si>
    <t>令和４年度
工賃実績対象総額</t>
    <rPh sb="0" eb="2">
      <t>レイワ</t>
    </rPh>
    <rPh sb="3" eb="5">
      <t>ネンド</t>
    </rPh>
    <rPh sb="6" eb="8">
      <t>コウチン</t>
    </rPh>
    <rPh sb="8" eb="10">
      <t>ジッセキ</t>
    </rPh>
    <rPh sb="10" eb="12">
      <t>タイショウ</t>
    </rPh>
    <rPh sb="12" eb="14">
      <t>ソウガク</t>
    </rPh>
    <phoneticPr fontId="2"/>
  </si>
  <si>
    <t>令和５年度
工賃実績対象総額</t>
    <rPh sb="0" eb="2">
      <t>レイワ</t>
    </rPh>
    <rPh sb="3" eb="5">
      <t>ネンド</t>
    </rPh>
    <rPh sb="6" eb="8">
      <t>コウチン</t>
    </rPh>
    <rPh sb="8" eb="10">
      <t>ジッセキ</t>
    </rPh>
    <rPh sb="10" eb="12">
      <t>タイショウ</t>
    </rPh>
    <rPh sb="12" eb="14">
      <t>ソウガク</t>
    </rPh>
    <phoneticPr fontId="2"/>
  </si>
  <si>
    <t>令和４年度・令和５年度差額</t>
    <rPh sb="0" eb="2">
      <t>レイワ</t>
    </rPh>
    <rPh sb="3" eb="5">
      <t>ネンド</t>
    </rPh>
    <rPh sb="6" eb="8">
      <t>レイワ</t>
    </rPh>
    <rPh sb="9" eb="11">
      <t>ネンド</t>
    </rPh>
    <rPh sb="11" eb="13">
      <t>サガク</t>
    </rPh>
    <phoneticPr fontId="2"/>
  </si>
  <si>
    <t>主な増減理由</t>
    <rPh sb="0" eb="1">
      <t>オモ</t>
    </rPh>
    <rPh sb="2" eb="6">
      <t>ゾウゲンリユウ</t>
    </rPh>
    <phoneticPr fontId="2"/>
  </si>
  <si>
    <t>令和５年度工賃実績額（月額）</t>
    <rPh sb="0" eb="2">
      <t>レイワ</t>
    </rPh>
    <rPh sb="3" eb="5">
      <t>ネンド</t>
    </rPh>
    <rPh sb="5" eb="9">
      <t>コウチンジッセキ</t>
    </rPh>
    <rPh sb="9" eb="10">
      <t>ガク</t>
    </rPh>
    <rPh sb="11" eb="13">
      <t>ゲツガク</t>
    </rPh>
    <phoneticPr fontId="2"/>
  </si>
  <si>
    <t>令和６年度目標工賃月額</t>
    <phoneticPr fontId="2"/>
  </si>
  <si>
    <t>11111111111111</t>
    <phoneticPr fontId="11"/>
  </si>
  <si>
    <t>事業所名
(自動入力)</t>
    <rPh sb="0" eb="3">
      <t>ジギョウショ</t>
    </rPh>
    <rPh sb="3" eb="4">
      <t>メイ</t>
    </rPh>
    <rPh sb="6" eb="10">
      <t>ジドウニュウリョク</t>
    </rPh>
    <phoneticPr fontId="2"/>
  </si>
  <si>
    <t>茨城太郎</t>
    <rPh sb="0" eb="2">
      <t>イバラキ</t>
    </rPh>
    <rPh sb="2" eb="4">
      <t>タロウ</t>
    </rPh>
    <phoneticPr fontId="11"/>
  </si>
  <si>
    <t>0293013357</t>
    <phoneticPr fontId="11"/>
  </si>
  <si>
    <t>shofuku-kikaku@pref.ibaraki.lg.jp</t>
    <phoneticPr fontId="11"/>
  </si>
  <si>
    <t>クッキー販売</t>
    <rPh sb="4" eb="6">
      <t>ハンバイ</t>
    </rPh>
    <phoneticPr fontId="11"/>
  </si>
  <si>
    <t>0333333333</t>
    <phoneticPr fontId="11"/>
  </si>
  <si>
    <t>事業所番号
（10桁半角数字）</t>
    <rPh sb="0" eb="3">
      <t>ジギョウショ</t>
    </rPh>
    <rPh sb="3" eb="5">
      <t>バンゴウ</t>
    </rPh>
    <rPh sb="9" eb="10">
      <t>ケタ</t>
    </rPh>
    <rPh sb="10" eb="12">
      <t>ハンカク</t>
    </rPh>
    <rPh sb="12" eb="14">
      <t>スウジ</t>
    </rPh>
    <phoneticPr fontId="2"/>
  </si>
  <si>
    <t>法人番号
（13桁半角数字）</t>
    <rPh sb="0" eb="2">
      <t>ホウジン</t>
    </rPh>
    <rPh sb="2" eb="4">
      <t>バンゴウ</t>
    </rPh>
    <rPh sb="8" eb="9">
      <t>ケタ</t>
    </rPh>
    <rPh sb="9" eb="11">
      <t>ハンカク</t>
    </rPh>
    <rPh sb="11" eb="13">
      <t>スウジ</t>
    </rPh>
    <phoneticPr fontId="2"/>
  </si>
  <si>
    <t>電話番号
（半角数字ハイフン除く）</t>
    <rPh sb="0" eb="4">
      <t>デンワバンゴウ</t>
    </rPh>
    <rPh sb="6" eb="8">
      <t>ハンカク</t>
    </rPh>
    <rPh sb="8" eb="10">
      <t>スウジ</t>
    </rPh>
    <rPh sb="14" eb="15">
      <t>ノゾ</t>
    </rPh>
    <phoneticPr fontId="2"/>
  </si>
  <si>
    <t>※2024/4/1時点での情報を記入</t>
    <rPh sb="16" eb="18">
      <t>キニュウ</t>
    </rPh>
    <phoneticPr fontId="11"/>
  </si>
  <si>
    <t>法人名
（自動入力）</t>
    <rPh sb="0" eb="3">
      <t>ホウジンメイ</t>
    </rPh>
    <rPh sb="5" eb="9">
      <t>ジドウニュウリョク</t>
    </rPh>
    <phoneticPr fontId="2"/>
  </si>
  <si>
    <t>事業所市町村</t>
    <rPh sb="0" eb="3">
      <t>ジギョウショ</t>
    </rPh>
    <rPh sb="3" eb="6">
      <t>シチョウソン</t>
    </rPh>
    <phoneticPr fontId="2"/>
  </si>
  <si>
    <t>0810100750</t>
  </si>
  <si>
    <t>0810101428</t>
  </si>
  <si>
    <t>0810101956</t>
  </si>
  <si>
    <t>0810102103</t>
  </si>
  <si>
    <t>0810102137</t>
  </si>
  <si>
    <t>0810102301</t>
  </si>
  <si>
    <t>0810102459</t>
  </si>
  <si>
    <t>0810102509</t>
  </si>
  <si>
    <t>0810102517</t>
  </si>
  <si>
    <t>0810102566</t>
  </si>
  <si>
    <t>0810102723</t>
  </si>
  <si>
    <t>0810102756</t>
  </si>
  <si>
    <t>0810102863</t>
  </si>
  <si>
    <t>0810102947</t>
  </si>
  <si>
    <t>0810103036</t>
  </si>
  <si>
    <t>0810103150</t>
  </si>
  <si>
    <t>0810103192</t>
  </si>
  <si>
    <t>0810103200</t>
  </si>
  <si>
    <t>0810103267</t>
  </si>
  <si>
    <t>0810200600</t>
  </si>
  <si>
    <t>0810200725</t>
  </si>
  <si>
    <t>0810200733</t>
  </si>
  <si>
    <t>0810200766</t>
  </si>
  <si>
    <t>0810200774</t>
  </si>
  <si>
    <t>0810200790</t>
  </si>
  <si>
    <t>0810200808</t>
  </si>
  <si>
    <t>0810201046</t>
  </si>
  <si>
    <t>0810300509</t>
  </si>
  <si>
    <t>0810300517</t>
  </si>
  <si>
    <t>0810300533</t>
  </si>
  <si>
    <t>0810300558</t>
  </si>
  <si>
    <t>0810300632</t>
  </si>
  <si>
    <t>0810300665</t>
  </si>
  <si>
    <t>0810300673</t>
  </si>
  <si>
    <t>0810300715</t>
  </si>
  <si>
    <t>0810300749</t>
  </si>
  <si>
    <t>0810300756</t>
  </si>
  <si>
    <t>0810300871</t>
  </si>
  <si>
    <t>0810300905</t>
  </si>
  <si>
    <t>0810301002</t>
  </si>
  <si>
    <t>0810400499</t>
  </si>
  <si>
    <t>0810400531</t>
  </si>
  <si>
    <t>0810400713</t>
  </si>
  <si>
    <t>0810400838</t>
  </si>
  <si>
    <t>0810400887</t>
  </si>
  <si>
    <t>0810500454</t>
  </si>
  <si>
    <t>0810500496</t>
  </si>
  <si>
    <t>0810700161</t>
  </si>
  <si>
    <t>0810700179</t>
  </si>
  <si>
    <t>0810700351</t>
  </si>
  <si>
    <t>0810800326</t>
  </si>
  <si>
    <t>0810800359</t>
  </si>
  <si>
    <t>0810800441</t>
  </si>
  <si>
    <t>0811000140</t>
  </si>
  <si>
    <t>0811100320</t>
  </si>
  <si>
    <t>0811200310</t>
  </si>
  <si>
    <t>0811500099</t>
  </si>
  <si>
    <t>0811600097</t>
  </si>
  <si>
    <t>0811600469</t>
  </si>
  <si>
    <t>0811700301</t>
  </si>
  <si>
    <t>0811700434</t>
  </si>
  <si>
    <t>0811700533</t>
  </si>
  <si>
    <t>0811700574</t>
  </si>
  <si>
    <t>0811700590</t>
  </si>
  <si>
    <t>0811700608</t>
  </si>
  <si>
    <t>0811700616</t>
  </si>
  <si>
    <t>0811700665</t>
  </si>
  <si>
    <t>0811700681</t>
  </si>
  <si>
    <t>0811700749</t>
  </si>
  <si>
    <t>0811800200</t>
  </si>
  <si>
    <t>0811800291</t>
  </si>
  <si>
    <t>0811900372</t>
  </si>
  <si>
    <t>0811900471</t>
  </si>
  <si>
    <t>0811900612</t>
  </si>
  <si>
    <t>0811900638</t>
  </si>
  <si>
    <t>0811900679</t>
  </si>
  <si>
    <t>0811900687</t>
  </si>
  <si>
    <t>0811900752</t>
  </si>
  <si>
    <t>0811900786</t>
  </si>
  <si>
    <t>0812000685</t>
  </si>
  <si>
    <t>0812000719</t>
  </si>
  <si>
    <t>0812001014</t>
  </si>
  <si>
    <t>0812001071</t>
  </si>
  <si>
    <t>0812001253</t>
  </si>
  <si>
    <t>0812001352</t>
  </si>
  <si>
    <t>0812001493</t>
  </si>
  <si>
    <t>0812001675</t>
  </si>
  <si>
    <t>0812001691</t>
  </si>
  <si>
    <t>0812100550</t>
  </si>
  <si>
    <t>0812100600</t>
  </si>
  <si>
    <t>0812100691</t>
  </si>
  <si>
    <t>0812100717</t>
  </si>
  <si>
    <t>0812100873</t>
  </si>
  <si>
    <t>0812100931</t>
  </si>
  <si>
    <t>0812100949</t>
  </si>
  <si>
    <t>0812100980</t>
  </si>
  <si>
    <t>0812101053</t>
  </si>
  <si>
    <t>0812101061</t>
  </si>
  <si>
    <t>0812200277</t>
  </si>
  <si>
    <t>0812200376</t>
  </si>
  <si>
    <t>0812300226</t>
  </si>
  <si>
    <t>0812300267</t>
  </si>
  <si>
    <t>0812300275</t>
  </si>
  <si>
    <t>0812400158</t>
  </si>
  <si>
    <t>0812400273</t>
  </si>
  <si>
    <t>0812500361</t>
  </si>
  <si>
    <t>0812500379</t>
  </si>
  <si>
    <t>0812500387</t>
  </si>
  <si>
    <t>0812600492</t>
  </si>
  <si>
    <t>0812700821</t>
  </si>
  <si>
    <t>0812700839</t>
  </si>
  <si>
    <t>0812800175</t>
  </si>
  <si>
    <t>0812800209</t>
  </si>
  <si>
    <t>0812800324</t>
  </si>
  <si>
    <t>0812900793</t>
  </si>
  <si>
    <t>0812900819</t>
  </si>
  <si>
    <t>0813100344</t>
  </si>
  <si>
    <t>0813300274</t>
  </si>
  <si>
    <t>0814300133</t>
  </si>
  <si>
    <t>0817100266</t>
  </si>
  <si>
    <t>0817200314</t>
  </si>
  <si>
    <t>0817200330</t>
  </si>
  <si>
    <t>0817300098</t>
  </si>
  <si>
    <t>0817300171</t>
  </si>
  <si>
    <t>0817400278</t>
  </si>
  <si>
    <t>ともにー</t>
  </si>
  <si>
    <t>self-A・アドバンフォース水戸堀町</t>
  </si>
  <si>
    <t>さくら</t>
  </si>
  <si>
    <t>self-A・アドバンフォース水戸駅南</t>
  </si>
  <si>
    <t>ステップワン　水戸</t>
  </si>
  <si>
    <t>エナベル水戸駅南</t>
  </si>
  <si>
    <t>ＱＯＬ就労継続支援Ａ型事業所</t>
  </si>
  <si>
    <t>サポート愛いばらぎ</t>
  </si>
  <si>
    <t>ポルテ</t>
  </si>
  <si>
    <t>フロイデ工房みと堀町</t>
  </si>
  <si>
    <t>キルト千波</t>
  </si>
  <si>
    <t>ステップワン三の丸</t>
  </si>
  <si>
    <t>ハミルトン</t>
  </si>
  <si>
    <t>就労継続支援Ａ型事業所　ノア</t>
  </si>
  <si>
    <t>Tetoria水戸</t>
  </si>
  <si>
    <t>就労継続支援事業所　といろ</t>
  </si>
  <si>
    <t>アドバンスマーリン</t>
  </si>
  <si>
    <t>大みかきのこランド</t>
  </si>
  <si>
    <t>ワークセンターひたち</t>
  </si>
  <si>
    <t>self-A　こころと　大みか</t>
  </si>
  <si>
    <t>self-A・アドバンフォース日立</t>
  </si>
  <si>
    <t>self-A・こころと　日立</t>
  </si>
  <si>
    <t>Self-A・こころと日立助川町</t>
  </si>
  <si>
    <t>アイディ日立</t>
  </si>
  <si>
    <t>ワークセンターなるさわ</t>
  </si>
  <si>
    <t>ハイライフサポート土浦</t>
  </si>
  <si>
    <t>就労センター土浦</t>
  </si>
  <si>
    <t>ワークステーション　土浦</t>
  </si>
  <si>
    <t>ハイライフサポート神立</t>
  </si>
  <si>
    <t>就労センター飯田</t>
  </si>
  <si>
    <t>ワークラボ</t>
  </si>
  <si>
    <t>就労継続支援A型キドックス</t>
  </si>
  <si>
    <t>就労継続支援センターほほえみ</t>
  </si>
  <si>
    <t>筑紫野苑</t>
  </si>
  <si>
    <t>self-A・プラネッツ土浦大町</t>
  </si>
  <si>
    <t>あらた土浦事業所</t>
  </si>
  <si>
    <t>ＰＲＯＧＲＥＳＳ</t>
  </si>
  <si>
    <t>ＣＯＲＥＫＡＲＡ</t>
  </si>
  <si>
    <t>みらいの翼</t>
  </si>
  <si>
    <t>就労継続支援Ａ型事業所　デコベル</t>
  </si>
  <si>
    <t>就労継続支援Ａ型事業所　遼</t>
  </si>
  <si>
    <t>就労継続支援A型事業所パッソ</t>
  </si>
  <si>
    <t>オハナ</t>
  </si>
  <si>
    <t>Fromjob石岡</t>
  </si>
  <si>
    <t>境総合サービス　石岡事業所</t>
  </si>
  <si>
    <t>ひまわり印刷工房</t>
  </si>
  <si>
    <t>スマイル</t>
  </si>
  <si>
    <t>ハッピーライフ結城駅前</t>
  </si>
  <si>
    <t>障害者就労継続支援Ａ型　アットホーム</t>
  </si>
  <si>
    <t>創希</t>
  </si>
  <si>
    <t>創希2号店</t>
  </si>
  <si>
    <t>にこにこ</t>
  </si>
  <si>
    <t>インクル・ベース</t>
  </si>
  <si>
    <t>はもれびの丘</t>
  </si>
  <si>
    <t>タンポポ畑</t>
  </si>
  <si>
    <t>社会福祉法人自立奉仕会　茨城福祉工場</t>
  </si>
  <si>
    <t>ともにーアレス</t>
  </si>
  <si>
    <t>アクア</t>
  </si>
  <si>
    <t>ありがとう</t>
  </si>
  <si>
    <t>ワンダーグロース</t>
  </si>
  <si>
    <t>おかげさま</t>
  </si>
  <si>
    <t>エピ</t>
  </si>
  <si>
    <t>就労継続支援Ａ型事業所　ＴＳＪ</t>
  </si>
  <si>
    <t>くくる取手事業所</t>
  </si>
  <si>
    <t>就労支援事業所ステージ</t>
  </si>
  <si>
    <t>Tetoria取手</t>
  </si>
  <si>
    <t>ＯＨＡＮＡ取手</t>
  </si>
  <si>
    <t>エフピコ愛パック株式会社　茨城工場</t>
  </si>
  <si>
    <t>ＰＲＯＧＲＥＳＳ坂東</t>
  </si>
  <si>
    <t>ハイライフサポート</t>
  </si>
  <si>
    <t>シーエンス</t>
  </si>
  <si>
    <t>ｂｅｓｔ</t>
  </si>
  <si>
    <t>就労センター牛久</t>
  </si>
  <si>
    <t>すまいるスプリング</t>
  </si>
  <si>
    <t>健康弁当おはな</t>
  </si>
  <si>
    <t>ｂｅｓｔ２号店</t>
  </si>
  <si>
    <t>ＫＡＮＡＭＥ　ＵＳＨＩＫＵ</t>
  </si>
  <si>
    <t>就労センターつくば</t>
  </si>
  <si>
    <t>オーガファーム</t>
  </si>
  <si>
    <t>就労センターグリーンつくば</t>
  </si>
  <si>
    <t>ラポール　つくば</t>
  </si>
  <si>
    <t>Crescita</t>
  </si>
  <si>
    <t>ＣＷらぼ　つくば</t>
  </si>
  <si>
    <t>多機能型事業所　千年一日珈琲焙煎所</t>
  </si>
  <si>
    <t>エバーグリーンつくば</t>
  </si>
  <si>
    <t>ＩＴサポート吾妻</t>
  </si>
  <si>
    <t>就労支援センター北勝園　みなと館</t>
  </si>
  <si>
    <t>self-A・アドバンフォース勝田</t>
  </si>
  <si>
    <t>self-A・アドバンフォースひたちなか</t>
  </si>
  <si>
    <t>夕なぎの空</t>
  </si>
  <si>
    <t>39PLAZA</t>
  </si>
  <si>
    <t>ルミナス</t>
  </si>
  <si>
    <t>Fromjobひたちなか勝田</t>
  </si>
  <si>
    <t>自立支援センターおんりーわん</t>
  </si>
  <si>
    <t>あぐりん</t>
  </si>
  <si>
    <t>フロイデ工房ひたちなか</t>
  </si>
  <si>
    <t>エバーグリーン鹿嶋</t>
  </si>
  <si>
    <t>特定非営利活動法人　就労支援事業所　アンクール</t>
  </si>
  <si>
    <t>ショコル</t>
  </si>
  <si>
    <t>エバーグリーン潮来</t>
  </si>
  <si>
    <t>かやの木</t>
  </si>
  <si>
    <t>ワークショップ　リベルテ</t>
  </si>
  <si>
    <t>ＫＵＫＵＲＵ</t>
  </si>
  <si>
    <t>エナベル常陸大宮</t>
  </si>
  <si>
    <t>ワカバ常陸大宮</t>
  </si>
  <si>
    <t>Ｐｏｌａｒｉｓ</t>
  </si>
  <si>
    <t>hikarie</t>
  </si>
  <si>
    <t>スイッチ下館</t>
  </si>
  <si>
    <t>あか楽</t>
  </si>
  <si>
    <t>福祉センター　愛</t>
  </si>
  <si>
    <t>福祉センター愛　岩坪</t>
  </si>
  <si>
    <t>福祉センター愛　神立</t>
  </si>
  <si>
    <t>エバーグリーン神栖</t>
  </si>
  <si>
    <t>エバーグリーン波崎</t>
  </si>
  <si>
    <t>めし処　まんてん</t>
  </si>
  <si>
    <t>はる風の唄</t>
  </si>
  <si>
    <t>境総合サービス</t>
  </si>
  <si>
    <t>イナバファーム桜川</t>
  </si>
  <si>
    <t>縁・心</t>
  </si>
  <si>
    <t>縁・ジョイント</t>
  </si>
  <si>
    <t>ソーシャルファーム</t>
  </si>
  <si>
    <t>サポートセンター芝</t>
  </si>
  <si>
    <t>Ｆｒｏｍｊｏｂ小美玉羽鳥</t>
  </si>
  <si>
    <t>就労継続支援(Ａ型)</t>
  </si>
  <si>
    <t>茨城県水戸市</t>
  </si>
  <si>
    <t>茨城県日立市</t>
  </si>
  <si>
    <t>茨城県土浦市</t>
  </si>
  <si>
    <t>茨城県稲敷郡阿見町</t>
  </si>
  <si>
    <t>茨城県つくば市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</si>
  <si>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</si>
  <si>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</si>
  <si>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</si>
  <si>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</si>
  <si>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</si>
  <si>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</si>
  <si>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</si>
  <si>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茨城県北茨城市</t>
  </si>
  <si>
    <t>茨城県笠間市</t>
  </si>
  <si>
    <t>茨城県取手市</t>
  </si>
  <si>
    <t>茨城県結城郡八千代町</t>
  </si>
  <si>
    <t>茨城県坂東市</t>
  </si>
  <si>
    <t>茨城県牛久市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</si>
  <si>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</si>
  <si>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</si>
  <si>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</si>
  <si>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</si>
  <si>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</si>
  <si>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</si>
  <si>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</si>
  <si>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茨城県かすみがうら市</t>
  </si>
  <si>
    <t>茨城県神栖市</t>
  </si>
  <si>
    <t>茨城県東茨城郡茨城町</t>
  </si>
  <si>
    <t>茨城県那珂郡東海村</t>
  </si>
  <si>
    <t>茨城県猿島郡境町</t>
  </si>
  <si>
    <t>茨城県桜川市</t>
  </si>
  <si>
    <t>茨城県鉾田市</t>
  </si>
  <si>
    <t>茨城県つくばみらい市</t>
  </si>
  <si>
    <t>茨城県小美玉市</t>
  </si>
  <si>
    <t>水戸市</t>
  </si>
  <si>
    <t>特定非営利活動法人茨城自立支援センター</t>
  </si>
  <si>
    <t>エスケーネクステージ株式会社</t>
  </si>
  <si>
    <t>株式会社茨城プラネッツ福祉センター</t>
  </si>
  <si>
    <t>一般社団法人　春風</t>
  </si>
  <si>
    <t>株式会社ＡＲＣＨ</t>
  </si>
  <si>
    <t>合同会社ハーモニーワークス</t>
  </si>
  <si>
    <t>株式会社ＱＯＬ</t>
  </si>
  <si>
    <t>株式会社　サポート愛いばらぎ</t>
  </si>
  <si>
    <t>株式会社千手</t>
  </si>
  <si>
    <t>医療法人　博仁会</t>
  </si>
  <si>
    <t>株式会社楽腰館</t>
  </si>
  <si>
    <t>株式会社オーバースロー</t>
  </si>
  <si>
    <t>World Line株式会社</t>
  </si>
  <si>
    <t>一般社団法人みらい</t>
  </si>
  <si>
    <t>株式会社　おにぎり村</t>
  </si>
  <si>
    <t>マーリン就労支援サービス合同会社</t>
  </si>
  <si>
    <t>あいファーム株式会社</t>
  </si>
  <si>
    <t>株式会社あかつき</t>
  </si>
  <si>
    <t>株式会社こころと</t>
  </si>
  <si>
    <t>株式会社ＡＩＤコーポレーション</t>
  </si>
  <si>
    <t>株式会社ハイライフサポート</t>
  </si>
  <si>
    <t>一般社団法人　全国就労支援協会</t>
  </si>
  <si>
    <t>一般社団法人　恵匠会</t>
  </si>
  <si>
    <t>ワークラボ株式会社</t>
  </si>
  <si>
    <t>特定非営利活動法人キドックス</t>
  </si>
  <si>
    <t>株式会社ありがとう</t>
  </si>
  <si>
    <t>株式会社アグリ</t>
  </si>
  <si>
    <t>株式会社あらた</t>
  </si>
  <si>
    <t>ＰＲＯＧＲＥＳＳ株式会社</t>
  </si>
  <si>
    <t>合同会社サポートクリエイション</t>
  </si>
  <si>
    <t>特定非営利活動法人愛・ＬＯＶＥ・みらい</t>
  </si>
  <si>
    <t>有限会社市民社会成熟研究所</t>
  </si>
  <si>
    <t>医療法人　桂樹会</t>
  </si>
  <si>
    <t>株式会社リライアンス</t>
  </si>
  <si>
    <t>株式会社ＯＨＡＮＡ</t>
  </si>
  <si>
    <t>Fromjob株式会社</t>
  </si>
  <si>
    <t>境総合サービス合同会社</t>
  </si>
  <si>
    <t>一般社団法人地域自立サポートセンター</t>
  </si>
  <si>
    <t>株式会社スマイル</t>
  </si>
  <si>
    <t>合同会社ＫＩＺＵＮＡ</t>
  </si>
  <si>
    <t>株式会社　未來</t>
  </si>
  <si>
    <t>株式会社創希</t>
  </si>
  <si>
    <t>株式会社ＭＹＳ</t>
  </si>
  <si>
    <t>一般社団法人グローバルセンター・コモンズ</t>
  </si>
  <si>
    <t>株式会社アスイノベーション</t>
  </si>
  <si>
    <t>特定非営利活動法人夢工房</t>
  </si>
  <si>
    <t>社会福祉法人　自立奉仕会</t>
  </si>
  <si>
    <t>株式会社バーニング</t>
  </si>
  <si>
    <t>株式会社アリガトウ</t>
  </si>
  <si>
    <t>株式会社セクトワン</t>
  </si>
  <si>
    <t>合同会社ＴＳＪ</t>
  </si>
  <si>
    <t>合同会社ＫＵＫＵＲＵ</t>
  </si>
  <si>
    <t>合同会社ステージ</t>
  </si>
  <si>
    <t>合同会社An</t>
  </si>
  <si>
    <t>合同会社Ｈ＆Ｓ</t>
  </si>
  <si>
    <t>エフピコ愛パック株式会社</t>
  </si>
  <si>
    <t>自立詩園株式会社</t>
  </si>
  <si>
    <t>合同会社ｂｅｓｔ</t>
  </si>
  <si>
    <t>エミエル合同会社</t>
  </si>
  <si>
    <t>株式会社ＫＡＮＡＭＥ</t>
  </si>
  <si>
    <t>株式会社　オーガファーム</t>
  </si>
  <si>
    <t>農業生産法人ユニバーサルファーム株式会社</t>
  </si>
  <si>
    <t>株式会社フランジ</t>
  </si>
  <si>
    <t>有限会社FMF</t>
  </si>
  <si>
    <t>株式会社マーベリック</t>
  </si>
  <si>
    <t>合同会社千年一日珈琲焙煎所</t>
  </si>
  <si>
    <t>合同会社つくばライフサポート</t>
  </si>
  <si>
    <t>社会福祉法人北養会</t>
  </si>
  <si>
    <t>株式会社はぴ・ねす</t>
  </si>
  <si>
    <t>合同会社ALMA・i</t>
  </si>
  <si>
    <t>特定非営利活動法人ひたちなか自立支援センターおんりーわん</t>
  </si>
  <si>
    <t>合同会社あぐりん</t>
  </si>
  <si>
    <t>株式会社グッドライフ</t>
  </si>
  <si>
    <t>特定非営利活動法人アンクール</t>
  </si>
  <si>
    <t>社会福祉法人創志会</t>
  </si>
  <si>
    <t>合同会社かやの木</t>
  </si>
  <si>
    <t>合同会社　リベルテ</t>
  </si>
  <si>
    <t>徳光ライフサポート株式会社</t>
  </si>
  <si>
    <t>特定非営利活動法人恵</t>
  </si>
  <si>
    <t>株式会社スイッチ</t>
  </si>
  <si>
    <t>合同会社あか楽</t>
  </si>
  <si>
    <t>株式会社　Ｉ</t>
  </si>
  <si>
    <t>株式会社ＡＱＵＡ</t>
  </si>
  <si>
    <t>株式会社INABAFARM</t>
  </si>
  <si>
    <t>一般社団法人まるごと・福祉会</t>
  </si>
  <si>
    <t>株式会社ソーシャルファーム</t>
  </si>
  <si>
    <t>株式会社シバコーポレーション</t>
  </si>
  <si>
    <t>0810100206</t>
  </si>
  <si>
    <t>0810100271</t>
  </si>
  <si>
    <t>0810100420</t>
  </si>
  <si>
    <t>0810100453</t>
  </si>
  <si>
    <t>0810100461</t>
  </si>
  <si>
    <t>0810100479</t>
  </si>
  <si>
    <t>0810100487</t>
  </si>
  <si>
    <t>0810100495</t>
  </si>
  <si>
    <t>0810100651</t>
  </si>
  <si>
    <t>0810100677</t>
  </si>
  <si>
    <t>0810100719</t>
  </si>
  <si>
    <t>0810100743</t>
  </si>
  <si>
    <t>0810100768</t>
  </si>
  <si>
    <t>0810100776</t>
  </si>
  <si>
    <t>0810100784</t>
  </si>
  <si>
    <t>0810100925</t>
  </si>
  <si>
    <t>0810100958</t>
  </si>
  <si>
    <t>0810101147</t>
  </si>
  <si>
    <t>0810101154</t>
  </si>
  <si>
    <t>0810101253</t>
  </si>
  <si>
    <t>0810101261</t>
  </si>
  <si>
    <t>0810101287</t>
  </si>
  <si>
    <t>0810101295</t>
  </si>
  <si>
    <t>0810101311</t>
  </si>
  <si>
    <t>0810101337</t>
  </si>
  <si>
    <t>0810101469</t>
  </si>
  <si>
    <t>0810101493</t>
  </si>
  <si>
    <t>0810101501</t>
  </si>
  <si>
    <t>0810101543</t>
  </si>
  <si>
    <t>0810101576</t>
  </si>
  <si>
    <t>0810101600</t>
  </si>
  <si>
    <t>0810101824</t>
  </si>
  <si>
    <t>0810101964</t>
  </si>
  <si>
    <t>0810101980</t>
  </si>
  <si>
    <t>0810101998</t>
  </si>
  <si>
    <t>0810102210</t>
  </si>
  <si>
    <t>0810102236</t>
  </si>
  <si>
    <t>0810102277</t>
  </si>
  <si>
    <t>0810102335</t>
  </si>
  <si>
    <t>0810102343</t>
  </si>
  <si>
    <t>0810102350</t>
  </si>
  <si>
    <t>0810102368</t>
  </si>
  <si>
    <t>0810102442</t>
  </si>
  <si>
    <t>0810102475</t>
  </si>
  <si>
    <t>0810102483</t>
  </si>
  <si>
    <t>0810102608</t>
  </si>
  <si>
    <t>0810102624</t>
  </si>
  <si>
    <t>0810102665</t>
  </si>
  <si>
    <t>0810102731</t>
  </si>
  <si>
    <t>0810102806</t>
  </si>
  <si>
    <t>0810102814</t>
  </si>
  <si>
    <t>0810102822</t>
  </si>
  <si>
    <t>0810102830</t>
  </si>
  <si>
    <t>0810102848</t>
  </si>
  <si>
    <t>0810102889</t>
  </si>
  <si>
    <t>0810102921</t>
  </si>
  <si>
    <t>0810102988</t>
  </si>
  <si>
    <t>0810103085</t>
  </si>
  <si>
    <t>0810103093</t>
  </si>
  <si>
    <t>0810103101</t>
  </si>
  <si>
    <t>0810103143</t>
  </si>
  <si>
    <t>0810103218</t>
  </si>
  <si>
    <t>0810103226</t>
  </si>
  <si>
    <t>0810103283</t>
  </si>
  <si>
    <t>0810103291</t>
  </si>
  <si>
    <t>0810200139</t>
  </si>
  <si>
    <t>0810200170</t>
  </si>
  <si>
    <t>0810200212</t>
  </si>
  <si>
    <t>0810200279</t>
  </si>
  <si>
    <t>0810200287</t>
  </si>
  <si>
    <t>0810200295</t>
  </si>
  <si>
    <t>0810200303</t>
  </si>
  <si>
    <t>0810200436</t>
  </si>
  <si>
    <t>0810200527</t>
  </si>
  <si>
    <t>0810200543</t>
  </si>
  <si>
    <t>0810200576</t>
  </si>
  <si>
    <t>0810200592</t>
  </si>
  <si>
    <t>0810200642</t>
  </si>
  <si>
    <t>0810200782</t>
  </si>
  <si>
    <t>0810200816</t>
  </si>
  <si>
    <t>0810200824</t>
  </si>
  <si>
    <t>0810200832</t>
  </si>
  <si>
    <t>0810200857</t>
  </si>
  <si>
    <t>0810200873</t>
  </si>
  <si>
    <t>0810200899</t>
  </si>
  <si>
    <t>0810200907</t>
  </si>
  <si>
    <t>0810200949</t>
  </si>
  <si>
    <t>0810201020</t>
  </si>
  <si>
    <t>0810201079</t>
  </si>
  <si>
    <t>0810201103</t>
  </si>
  <si>
    <t>0810201111</t>
  </si>
  <si>
    <t>0810201129</t>
  </si>
  <si>
    <t>0810201137</t>
  </si>
  <si>
    <t>0810300095</t>
  </si>
  <si>
    <t>0810300178</t>
  </si>
  <si>
    <t>0810300269</t>
  </si>
  <si>
    <t>0810300335</t>
  </si>
  <si>
    <t>0810300384</t>
  </si>
  <si>
    <t>0810300434</t>
  </si>
  <si>
    <t>0810300566</t>
  </si>
  <si>
    <t>0810300574</t>
  </si>
  <si>
    <t>0810300616</t>
  </si>
  <si>
    <t>0810300830</t>
  </si>
  <si>
    <t>0810300863</t>
  </si>
  <si>
    <t>0810300954</t>
  </si>
  <si>
    <t>0810300996</t>
  </si>
  <si>
    <t>0810400176</t>
  </si>
  <si>
    <t>0810400317</t>
  </si>
  <si>
    <t>0810400325</t>
  </si>
  <si>
    <t>0810400358</t>
  </si>
  <si>
    <t>0810400366</t>
  </si>
  <si>
    <t>0810400382</t>
  </si>
  <si>
    <t>0810400473</t>
  </si>
  <si>
    <t>0810400481</t>
  </si>
  <si>
    <t>0810400564</t>
  </si>
  <si>
    <t>0810400663</t>
  </si>
  <si>
    <t>0810400796</t>
  </si>
  <si>
    <t>0810400812</t>
  </si>
  <si>
    <t>0810400978</t>
  </si>
  <si>
    <t>0810500066</t>
  </si>
  <si>
    <t>0810500082</t>
  </si>
  <si>
    <t>0810500124</t>
  </si>
  <si>
    <t>0810500165</t>
  </si>
  <si>
    <t>0810500173</t>
  </si>
  <si>
    <t>0810500298</t>
  </si>
  <si>
    <t>0810500314</t>
  </si>
  <si>
    <t>0810500330</t>
  </si>
  <si>
    <t>0810500405</t>
  </si>
  <si>
    <t>0810500462</t>
  </si>
  <si>
    <t>0810500470</t>
  </si>
  <si>
    <t>0810500512</t>
  </si>
  <si>
    <t>0810500520</t>
  </si>
  <si>
    <t>0810700013</t>
  </si>
  <si>
    <t>0810700062</t>
  </si>
  <si>
    <t>0810700146</t>
  </si>
  <si>
    <t>0810700211</t>
  </si>
  <si>
    <t>0810700237</t>
  </si>
  <si>
    <t>0810700252</t>
  </si>
  <si>
    <t>0810700260</t>
  </si>
  <si>
    <t>0810700336</t>
  </si>
  <si>
    <t>0810800086</t>
  </si>
  <si>
    <t>0810800151</t>
  </si>
  <si>
    <t>0810800193</t>
  </si>
  <si>
    <t>0810800227</t>
  </si>
  <si>
    <t>0810800334</t>
  </si>
  <si>
    <t>0810800375</t>
  </si>
  <si>
    <t>0810800409</t>
  </si>
  <si>
    <t>0810800425</t>
  </si>
  <si>
    <t>0810800524</t>
  </si>
  <si>
    <t>0810800532</t>
  </si>
  <si>
    <t>0810800565</t>
  </si>
  <si>
    <t>0810800599</t>
  </si>
  <si>
    <t>0810800607</t>
  </si>
  <si>
    <t>0810800631</t>
  </si>
  <si>
    <t>0810800649</t>
  </si>
  <si>
    <t>0811000058</t>
  </si>
  <si>
    <t>0811000108</t>
  </si>
  <si>
    <t>0811000132</t>
  </si>
  <si>
    <t>0811000231</t>
  </si>
  <si>
    <t>0811000256</t>
  </si>
  <si>
    <t>0811100072</t>
  </si>
  <si>
    <t>0811100122</t>
  </si>
  <si>
    <t>0811100197</t>
  </si>
  <si>
    <t>0811100221</t>
  </si>
  <si>
    <t>0811100247</t>
  </si>
  <si>
    <t>0811100346</t>
  </si>
  <si>
    <t>0811100403</t>
  </si>
  <si>
    <t>0811200070</t>
  </si>
  <si>
    <t>0811200229</t>
  </si>
  <si>
    <t>0811200260</t>
  </si>
  <si>
    <t>0811200328</t>
  </si>
  <si>
    <t>0811200336</t>
  </si>
  <si>
    <t>0811200344</t>
  </si>
  <si>
    <t>0811200369</t>
  </si>
  <si>
    <t>0811400092</t>
  </si>
  <si>
    <t>0811400118</t>
  </si>
  <si>
    <t>0811400142</t>
  </si>
  <si>
    <t>0811400217</t>
  </si>
  <si>
    <t>0811500073</t>
  </si>
  <si>
    <t>0811500115</t>
  </si>
  <si>
    <t>0811500222</t>
  </si>
  <si>
    <t>0811500263</t>
  </si>
  <si>
    <t>0811500289</t>
  </si>
  <si>
    <t>0811500297</t>
  </si>
  <si>
    <t>0811500305</t>
  </si>
  <si>
    <t>0811600147</t>
  </si>
  <si>
    <t>0811600196</t>
  </si>
  <si>
    <t>0811600212</t>
  </si>
  <si>
    <t>0811600253</t>
  </si>
  <si>
    <t>0811600261</t>
  </si>
  <si>
    <t>0811600360</t>
  </si>
  <si>
    <t>0811600378</t>
  </si>
  <si>
    <t>0811600386</t>
  </si>
  <si>
    <t>0811600428</t>
  </si>
  <si>
    <t>0811600436</t>
  </si>
  <si>
    <t>0811600493</t>
  </si>
  <si>
    <t>0811600527</t>
  </si>
  <si>
    <t>0811600659</t>
  </si>
  <si>
    <t>0811600667</t>
  </si>
  <si>
    <t>0811600725</t>
  </si>
  <si>
    <t>0811600741</t>
  </si>
  <si>
    <t>0811700103</t>
  </si>
  <si>
    <t>0811700111</t>
  </si>
  <si>
    <t>0811700129</t>
  </si>
  <si>
    <t>0811700137</t>
  </si>
  <si>
    <t>0811700194</t>
  </si>
  <si>
    <t>0811700228</t>
  </si>
  <si>
    <t>0811700467</t>
  </si>
  <si>
    <t>0811700558</t>
  </si>
  <si>
    <t>0811700657</t>
  </si>
  <si>
    <t>0811700673</t>
  </si>
  <si>
    <t>0811700699</t>
  </si>
  <si>
    <t>0811700723</t>
  </si>
  <si>
    <t>0811700764</t>
  </si>
  <si>
    <t>0811700772</t>
  </si>
  <si>
    <t>0811700780</t>
  </si>
  <si>
    <t>0811800010</t>
  </si>
  <si>
    <t>0811800101</t>
  </si>
  <si>
    <t>0811800119</t>
  </si>
  <si>
    <t>0811800135</t>
  </si>
  <si>
    <t>0811800317</t>
  </si>
  <si>
    <t>0811800325</t>
  </si>
  <si>
    <t>0811800333</t>
  </si>
  <si>
    <t>0811800341</t>
  </si>
  <si>
    <t>0811900091</t>
  </si>
  <si>
    <t>0811900166</t>
  </si>
  <si>
    <t>0811900208</t>
  </si>
  <si>
    <t>0811900224</t>
  </si>
  <si>
    <t>0811900356</t>
  </si>
  <si>
    <t>0811900414</t>
  </si>
  <si>
    <t>0811900505</t>
  </si>
  <si>
    <t>0811900521</t>
  </si>
  <si>
    <t>0811900596</t>
  </si>
  <si>
    <t>0811900604</t>
  </si>
  <si>
    <t>0811900620</t>
  </si>
  <si>
    <t>0811900695</t>
  </si>
  <si>
    <t>0811900745</t>
  </si>
  <si>
    <t>0811900778</t>
  </si>
  <si>
    <t>0811900794</t>
  </si>
  <si>
    <t>0811900802</t>
  </si>
  <si>
    <t>0812000230</t>
  </si>
  <si>
    <t>0812000248</t>
  </si>
  <si>
    <t>0812000271</t>
  </si>
  <si>
    <t>0812000289</t>
  </si>
  <si>
    <t>0812000388</t>
  </si>
  <si>
    <t>0812000479</t>
  </si>
  <si>
    <t>0812000503</t>
  </si>
  <si>
    <t>0812000552</t>
  </si>
  <si>
    <t>0812000677</t>
  </si>
  <si>
    <t>0812000784</t>
  </si>
  <si>
    <t>0812000800</t>
  </si>
  <si>
    <t>0812000875</t>
  </si>
  <si>
    <t>0812000883</t>
  </si>
  <si>
    <t>0812000891</t>
  </si>
  <si>
    <t>0812000933</t>
  </si>
  <si>
    <t>0812000974</t>
  </si>
  <si>
    <t>0812000982</t>
  </si>
  <si>
    <t>0812001030</t>
  </si>
  <si>
    <t>0812001048</t>
  </si>
  <si>
    <t>0812001162</t>
  </si>
  <si>
    <t>0812001287</t>
  </si>
  <si>
    <t>0812001311</t>
  </si>
  <si>
    <t>0812001345</t>
  </si>
  <si>
    <t>0812001378</t>
  </si>
  <si>
    <t>0812001386</t>
  </si>
  <si>
    <t>0812001436</t>
  </si>
  <si>
    <t>0812001444</t>
  </si>
  <si>
    <t>0812001469</t>
  </si>
  <si>
    <t>0812001535</t>
  </si>
  <si>
    <t>0812001543</t>
  </si>
  <si>
    <t>0812001568</t>
  </si>
  <si>
    <t>0812001592</t>
  </si>
  <si>
    <t>0812001626</t>
  </si>
  <si>
    <t>0812001642</t>
  </si>
  <si>
    <t>0812001683</t>
  </si>
  <si>
    <t>0812100089</t>
  </si>
  <si>
    <t>0812100154</t>
  </si>
  <si>
    <t>0812100204</t>
  </si>
  <si>
    <t>0812100261</t>
  </si>
  <si>
    <t>0812100527</t>
  </si>
  <si>
    <t>0812100576</t>
  </si>
  <si>
    <t>0812100584</t>
  </si>
  <si>
    <t>0812100733</t>
  </si>
  <si>
    <t>0812100774</t>
  </si>
  <si>
    <t>0812100816</t>
  </si>
  <si>
    <t>0812100881</t>
  </si>
  <si>
    <t>0812100899</t>
  </si>
  <si>
    <t>0812100964</t>
  </si>
  <si>
    <t>0812101004</t>
  </si>
  <si>
    <t>0812101020</t>
  </si>
  <si>
    <t>0812101079</t>
  </si>
  <si>
    <t>0812101095</t>
  </si>
  <si>
    <t>0812101103</t>
  </si>
  <si>
    <t>0812101111</t>
  </si>
  <si>
    <t>0812200053</t>
  </si>
  <si>
    <t>0812200194</t>
  </si>
  <si>
    <t>0812200210</t>
  </si>
  <si>
    <t>0812200228</t>
  </si>
  <si>
    <t>0812200269</t>
  </si>
  <si>
    <t>0812200327</t>
  </si>
  <si>
    <t>0812200384</t>
  </si>
  <si>
    <t>0812200418</t>
  </si>
  <si>
    <t>0812200426</t>
  </si>
  <si>
    <t>0812200475</t>
  </si>
  <si>
    <t>0812200509</t>
  </si>
  <si>
    <t>0812300077</t>
  </si>
  <si>
    <t>0812300101</t>
  </si>
  <si>
    <t>0812300127</t>
  </si>
  <si>
    <t>0812300259</t>
  </si>
  <si>
    <t>0812400059</t>
  </si>
  <si>
    <t>0812400109</t>
  </si>
  <si>
    <t>0812400117</t>
  </si>
  <si>
    <t>0812400299</t>
  </si>
  <si>
    <t>0812400356</t>
  </si>
  <si>
    <t>0812400364</t>
  </si>
  <si>
    <t>0812400398</t>
  </si>
  <si>
    <t>0812400406</t>
  </si>
  <si>
    <t>0812400422</t>
  </si>
  <si>
    <t>0812500056</t>
  </si>
  <si>
    <t>0812500064</t>
  </si>
  <si>
    <t>0812500072</t>
  </si>
  <si>
    <t>0812500098</t>
  </si>
  <si>
    <t>0812500221</t>
  </si>
  <si>
    <t>0812500247</t>
  </si>
  <si>
    <t>0812500353</t>
  </si>
  <si>
    <t>0812600047</t>
  </si>
  <si>
    <t>0812600104</t>
  </si>
  <si>
    <t>0812600120</t>
  </si>
  <si>
    <t>0812600252</t>
  </si>
  <si>
    <t>0812600278</t>
  </si>
  <si>
    <t>0812600286</t>
  </si>
  <si>
    <t>0812600328</t>
  </si>
  <si>
    <t>0812600369</t>
  </si>
  <si>
    <t>0812600476</t>
  </si>
  <si>
    <t>0812600559</t>
  </si>
  <si>
    <t>0812600625</t>
  </si>
  <si>
    <t>0812600633</t>
  </si>
  <si>
    <t>0812600641</t>
  </si>
  <si>
    <t>0812600682</t>
  </si>
  <si>
    <t>0812600690</t>
  </si>
  <si>
    <t>0812700201</t>
  </si>
  <si>
    <t>0812700243</t>
  </si>
  <si>
    <t>0812700250</t>
  </si>
  <si>
    <t>0812700300</t>
  </si>
  <si>
    <t>0812700342</t>
  </si>
  <si>
    <t>0812700441</t>
  </si>
  <si>
    <t>0812700474</t>
  </si>
  <si>
    <t>0812700508</t>
  </si>
  <si>
    <t>0812700573</t>
  </si>
  <si>
    <t>0812700615</t>
  </si>
  <si>
    <t>0812700631</t>
  </si>
  <si>
    <t>0812700649</t>
  </si>
  <si>
    <t>0812700680</t>
  </si>
  <si>
    <t>0812700706</t>
  </si>
  <si>
    <t>0812700722</t>
  </si>
  <si>
    <t>0812700730</t>
  </si>
  <si>
    <t>0812700763</t>
  </si>
  <si>
    <t>0812700789</t>
  </si>
  <si>
    <t>0812700896</t>
  </si>
  <si>
    <t>0812700938</t>
  </si>
  <si>
    <t>0812700953</t>
  </si>
  <si>
    <t>0812700979</t>
  </si>
  <si>
    <t>0812700995</t>
  </si>
  <si>
    <t>0812701001</t>
  </si>
  <si>
    <t>0812701043</t>
  </si>
  <si>
    <t>0812701050</t>
  </si>
  <si>
    <t>0812800043</t>
  </si>
  <si>
    <t>0812800076</t>
  </si>
  <si>
    <t>0812800134</t>
  </si>
  <si>
    <t>0812800183</t>
  </si>
  <si>
    <t>0812800241</t>
  </si>
  <si>
    <t>0812800316</t>
  </si>
  <si>
    <t>0812800340</t>
  </si>
  <si>
    <t>0812800357</t>
  </si>
  <si>
    <t>0812900165</t>
  </si>
  <si>
    <t>0812900314</t>
  </si>
  <si>
    <t>0812900504</t>
  </si>
  <si>
    <t>0812900538</t>
  </si>
  <si>
    <t>0812900561</t>
  </si>
  <si>
    <t>0812900595</t>
  </si>
  <si>
    <t>0812900603</t>
  </si>
  <si>
    <t>0812900611</t>
  </si>
  <si>
    <t>0812900694</t>
  </si>
  <si>
    <t>0812900702</t>
  </si>
  <si>
    <t>0812900710</t>
  </si>
  <si>
    <t>0812900777</t>
  </si>
  <si>
    <t>0812900827</t>
  </si>
  <si>
    <t>0813000064</t>
  </si>
  <si>
    <t>0813000072</t>
  </si>
  <si>
    <t>0813000130</t>
  </si>
  <si>
    <t>0813000189</t>
  </si>
  <si>
    <t>0813000197</t>
  </si>
  <si>
    <t>0813000205</t>
  </si>
  <si>
    <t>0813000213</t>
  </si>
  <si>
    <t>0813000221</t>
  </si>
  <si>
    <t>0813100021</t>
  </si>
  <si>
    <t>0813100112</t>
  </si>
  <si>
    <t>0813100187</t>
  </si>
  <si>
    <t>0813100203</t>
  </si>
  <si>
    <t>0813100310</t>
  </si>
  <si>
    <t>0813300027</t>
  </si>
  <si>
    <t>0813300035</t>
  </si>
  <si>
    <t>0813300084</t>
  </si>
  <si>
    <t>0813300118</t>
  </si>
  <si>
    <t>0813300167</t>
  </si>
  <si>
    <t>0813300233</t>
  </si>
  <si>
    <t>0813300308</t>
  </si>
  <si>
    <t>0813400017</t>
  </si>
  <si>
    <t>0813400074</t>
  </si>
  <si>
    <t>0813400132</t>
  </si>
  <si>
    <t>0813400181</t>
  </si>
  <si>
    <t>0813800026</t>
  </si>
  <si>
    <t>0813800034</t>
  </si>
  <si>
    <t>0813800067</t>
  </si>
  <si>
    <t>0813800240</t>
  </si>
  <si>
    <t>0813800257</t>
  </si>
  <si>
    <t>0813800307</t>
  </si>
  <si>
    <t>0813800356</t>
  </si>
  <si>
    <t>0813800414</t>
  </si>
  <si>
    <t>0813800430</t>
  </si>
  <si>
    <t>0813800497</t>
  </si>
  <si>
    <t>0813800505</t>
  </si>
  <si>
    <t>0813800521</t>
  </si>
  <si>
    <t>0813800539</t>
  </si>
  <si>
    <t>0813800562</t>
  </si>
  <si>
    <t>0813800570</t>
  </si>
  <si>
    <t>0814200044</t>
  </si>
  <si>
    <t>0814200101</t>
  </si>
  <si>
    <t>0814200127</t>
  </si>
  <si>
    <t>0814200143</t>
  </si>
  <si>
    <t>0814300117</t>
  </si>
  <si>
    <t>0814300182</t>
  </si>
  <si>
    <t>0814300208</t>
  </si>
  <si>
    <t>0814300216</t>
  </si>
  <si>
    <t>0817100084</t>
  </si>
  <si>
    <t>0817100175</t>
  </si>
  <si>
    <t>0817100233</t>
  </si>
  <si>
    <t>0817100258</t>
  </si>
  <si>
    <t>0817200140</t>
  </si>
  <si>
    <t>0817200199</t>
  </si>
  <si>
    <t>0817200223</t>
  </si>
  <si>
    <t>0817200249</t>
  </si>
  <si>
    <t>0817200256</t>
  </si>
  <si>
    <t>0817200306</t>
  </si>
  <si>
    <t>0817200322</t>
  </si>
  <si>
    <t>0817200348</t>
  </si>
  <si>
    <t>0817200355</t>
  </si>
  <si>
    <t>0817300049</t>
  </si>
  <si>
    <t>0817300114</t>
  </si>
  <si>
    <t>0817300197</t>
  </si>
  <si>
    <t>0817300239</t>
  </si>
  <si>
    <t>0817300288</t>
  </si>
  <si>
    <t>0817300312</t>
  </si>
  <si>
    <t>0817400039</t>
  </si>
  <si>
    <t>0817400120</t>
  </si>
  <si>
    <t>0817400138</t>
  </si>
  <si>
    <t>0817400146</t>
  </si>
  <si>
    <t>0817400187</t>
  </si>
  <si>
    <t>0817400229</t>
  </si>
  <si>
    <t>ユーアイキッチン</t>
  </si>
  <si>
    <t>スペース・ドリーム</t>
  </si>
  <si>
    <t>水戸市身体障害者就労支援施設のぞみ</t>
  </si>
  <si>
    <t>若葉園</t>
  </si>
  <si>
    <t>もちの木作業所</t>
  </si>
  <si>
    <t>障害福祉サービス事業所　かがやき</t>
  </si>
  <si>
    <t>水戸市知的障害者就労支援施設はげみ</t>
  </si>
  <si>
    <t>水戸市知的障害者就労支援施設みのり</t>
  </si>
  <si>
    <t>やまびこ作業所</t>
  </si>
  <si>
    <t>ＮＰＯ法人　ボイス社</t>
  </si>
  <si>
    <t>障がい者自立支援事業所　ディライトホーム</t>
  </si>
  <si>
    <t>就労継続支援事業所「すみれ」</t>
  </si>
  <si>
    <t>くれよん工房</t>
  </si>
  <si>
    <t>聴覚障がい者就労支援施設　工房ふくろう</t>
  </si>
  <si>
    <t>精神障害者自立支援事業所ひだまり</t>
  </si>
  <si>
    <t>かしの木　水戸</t>
  </si>
  <si>
    <t>スリーアール水戸</t>
  </si>
  <si>
    <t>就労支援事業所あかつか</t>
  </si>
  <si>
    <t>スマイル水戸　かがやき</t>
  </si>
  <si>
    <t>なかよし館</t>
  </si>
  <si>
    <t>フローラ　水戸</t>
  </si>
  <si>
    <t>障害者自立支援センター　ゆきわりそう</t>
  </si>
  <si>
    <t>障害者自立支援センター　みなみかぜ</t>
  </si>
  <si>
    <t>就労支援施設オオダラワークス</t>
  </si>
  <si>
    <t>おおぞら館</t>
  </si>
  <si>
    <t>フレンドハウス</t>
  </si>
  <si>
    <t>自立支援センター奏</t>
  </si>
  <si>
    <t>さぼてん</t>
  </si>
  <si>
    <t>みらいの森</t>
  </si>
  <si>
    <t>水戸自立支援センター　グリーンカンパニーファーム</t>
  </si>
  <si>
    <t>レインボー</t>
  </si>
  <si>
    <t>就労支援事業所　蛍</t>
  </si>
  <si>
    <t>就労サポートセンター　うさぎファクトリー</t>
  </si>
  <si>
    <t>オールマスターズ</t>
  </si>
  <si>
    <t>障害者自立支援センターつばさ</t>
  </si>
  <si>
    <t>KURITAワークサポートセンター「Work-Work」</t>
  </si>
  <si>
    <t>就労支援サービス　はじめの一歩</t>
  </si>
  <si>
    <t>あさひ弁当工房</t>
  </si>
  <si>
    <t>クオリティ・オブ・ライフ就労支援センター</t>
  </si>
  <si>
    <t>ときわくらぶ</t>
  </si>
  <si>
    <t>就労継続支援Ｂ型事業所　陽向</t>
  </si>
  <si>
    <t>就労支援事業所ふう</t>
  </si>
  <si>
    <t>グリーンピース</t>
  </si>
  <si>
    <t>障害者支援施設　水戸友舞の郷</t>
  </si>
  <si>
    <t>コミュニティパルプラス</t>
  </si>
  <si>
    <t>ＪＩＭＯＮ</t>
  </si>
  <si>
    <t>就労継続支援Ｂ型事業所　ひまわり</t>
  </si>
  <si>
    <t>はたらくガッツ村　スイーツ工房</t>
  </si>
  <si>
    <t>ゆずりは</t>
  </si>
  <si>
    <t>おさえん通りめだか販売店</t>
  </si>
  <si>
    <t>えみてる水戸見川</t>
  </si>
  <si>
    <t>エナベルビズ水戸駅南</t>
  </si>
  <si>
    <t>手仕事工房のっぱらの扉</t>
  </si>
  <si>
    <t>とまとくらぶ</t>
  </si>
  <si>
    <t>Take off</t>
  </si>
  <si>
    <t>就労継続支援Ｂ型　赤とんぼ</t>
  </si>
  <si>
    <t>チャレンジド・ファーム水戸</t>
  </si>
  <si>
    <t>たけのこワークス</t>
  </si>
  <si>
    <t>たけのこアドバンス</t>
  </si>
  <si>
    <t>障害がい福祉サービス事業所　クオリード</t>
  </si>
  <si>
    <t>ぽかぽかファーム石川</t>
  </si>
  <si>
    <t>水戸のいいもの</t>
  </si>
  <si>
    <t>障害福祉サービス事業所　わくわく</t>
  </si>
  <si>
    <t>はじめの一歩　OHANA</t>
  </si>
  <si>
    <t>ロイヤルファーム　こいぶち</t>
  </si>
  <si>
    <t>ストライド</t>
  </si>
  <si>
    <t>日立市しいの木学園</t>
  </si>
  <si>
    <t>みなみひまわり学園</t>
  </si>
  <si>
    <t>ワークスたんぽぽ成沢事業所</t>
  </si>
  <si>
    <t>日立共同作業所　ふきのとう</t>
  </si>
  <si>
    <t>日立市滑川福祉作業所</t>
  </si>
  <si>
    <t>日立市十王福祉作業所</t>
  </si>
  <si>
    <t>日立市桐木田福祉作業所</t>
  </si>
  <si>
    <t>複合福祉施設　一想園</t>
  </si>
  <si>
    <t>就労支援事業所　まゆみの里</t>
  </si>
  <si>
    <t>日立市大みか福祉作業所</t>
  </si>
  <si>
    <t>障がい者就労支援施設キルトハウス</t>
  </si>
  <si>
    <t>エイトファクトリーヒタチ</t>
  </si>
  <si>
    <t>Ｄｒ’ｓハーブラボ</t>
  </si>
  <si>
    <t>ＬＩＢ</t>
  </si>
  <si>
    <t>ともさんかくじはま</t>
  </si>
  <si>
    <t>ｏｂｒｉｇａｄｏ</t>
  </si>
  <si>
    <t>ワークセンターあゆかわ</t>
  </si>
  <si>
    <t>多機能型事業所　Ｓｍｉｌｅ　Ｏｎｅ</t>
  </si>
  <si>
    <t>就労継続支援Ｂ型事業所　たまご</t>
  </si>
  <si>
    <t>いばらきのケア　多機能型生活支援センター　うみう</t>
  </si>
  <si>
    <t>障がい福祉サービス事業所ハンドinハンド</t>
  </si>
  <si>
    <t>就労支援事業所諏訪ひまわり</t>
  </si>
  <si>
    <t>多機能型事業所サポートスクエアひたち</t>
  </si>
  <si>
    <t>ＳＭＩＬＯＮ　ＨＩＴＡＣＨＩ</t>
  </si>
  <si>
    <t>ウーリー日立</t>
  </si>
  <si>
    <t>ＳＫＹ　ＬＯＵＮＧＥ</t>
  </si>
  <si>
    <t>ＥＶＥＲＹ　１</t>
  </si>
  <si>
    <t>就労継続支援Ｂ型事業所　ひなたぼっこ</t>
  </si>
  <si>
    <t>土浦市つくしの家</t>
  </si>
  <si>
    <t>にいはり園</t>
  </si>
  <si>
    <t>ざっきょやくらぶ</t>
  </si>
  <si>
    <t>自立支援センター　はなまる</t>
  </si>
  <si>
    <t>おひさま</t>
  </si>
  <si>
    <t>たんぽぽ作業所</t>
  </si>
  <si>
    <t>BeeCorporation</t>
  </si>
  <si>
    <t>百笑クラブ</t>
  </si>
  <si>
    <t>はすね</t>
  </si>
  <si>
    <t>就労継続支援Ｂ型キドックス</t>
  </si>
  <si>
    <t>就労継続支援Ｂ型事業所クララ</t>
  </si>
  <si>
    <t>就労　Lab hitonowa</t>
  </si>
  <si>
    <t>ウーリー土浦</t>
  </si>
  <si>
    <t>あんじん　古の花</t>
  </si>
  <si>
    <t>あじさい学園</t>
  </si>
  <si>
    <t>障がい福祉センター　みらい</t>
  </si>
  <si>
    <t>心音の杜</t>
  </si>
  <si>
    <t>サフラン工房</t>
  </si>
  <si>
    <t>就労支援クリーベル</t>
  </si>
  <si>
    <t>いちばん星</t>
  </si>
  <si>
    <t>多機能型事業所おおぞら</t>
  </si>
  <si>
    <t>多機能型事業所たんぽぽ</t>
  </si>
  <si>
    <t>パンでリハみらい</t>
  </si>
  <si>
    <t>就労支援事業所　トライアングル</t>
  </si>
  <si>
    <t>くるみ</t>
  </si>
  <si>
    <t>総活躍　古河</t>
  </si>
  <si>
    <t>就労支援サービス　イマココ古河</t>
  </si>
  <si>
    <t>リハスワーク古河</t>
  </si>
  <si>
    <t>障がい者・人間・生活・労働・社会参加サポートセンター　うきうき　マイスター</t>
  </si>
  <si>
    <t>まいえの里</t>
  </si>
  <si>
    <t>知的障害者授産施設　しろがね苑</t>
  </si>
  <si>
    <t>はーとふる・ビレッジ</t>
  </si>
  <si>
    <t>知的障害者授産施設　銀の笛</t>
  </si>
  <si>
    <t>トラットリア・アグレステ</t>
  </si>
  <si>
    <t>シリウス</t>
  </si>
  <si>
    <t>ＳＢワークス石岡</t>
  </si>
  <si>
    <t>ワークセンター　しろがね</t>
  </si>
  <si>
    <t>あいホーム石岡</t>
  </si>
  <si>
    <t>しいのみ</t>
  </si>
  <si>
    <t>フルハウス</t>
  </si>
  <si>
    <t>多機能型　まめの木農園　石岡</t>
  </si>
  <si>
    <t>就労継続支援事業所　きぼう</t>
  </si>
  <si>
    <t>障害福祉支援センターヴィラ結城</t>
  </si>
  <si>
    <t>ばく</t>
  </si>
  <si>
    <t>サポートセンターゆうき</t>
  </si>
  <si>
    <t>ジョブライフ　ＰＥＡＣＨ</t>
  </si>
  <si>
    <t>紬の家あおやま</t>
  </si>
  <si>
    <t>結城就労支援センター　ハッブル</t>
  </si>
  <si>
    <t>結城市社会福祉協議会多機能型事業所</t>
  </si>
  <si>
    <t>結</t>
  </si>
  <si>
    <t>障害福祉サービス事業所　ひまわり園</t>
  </si>
  <si>
    <t>多機能型障害福祉サービス事業所　ミントの家</t>
  </si>
  <si>
    <t>花農場</t>
  </si>
  <si>
    <t>かんぱにぃ</t>
  </si>
  <si>
    <t>就労支援施設　ヒスイ</t>
  </si>
  <si>
    <t>スマイル＆ピース</t>
  </si>
  <si>
    <t>障害福祉サービス事業所　多機能型　農楽里</t>
  </si>
  <si>
    <t>就労支援施設　コハク</t>
  </si>
  <si>
    <t>アリス</t>
  </si>
  <si>
    <t>就労支援施設サンゴ</t>
  </si>
  <si>
    <t>就労継続支援Ｂ型事業所　みなてらす</t>
  </si>
  <si>
    <t>そらな</t>
  </si>
  <si>
    <t>is スタジオ</t>
  </si>
  <si>
    <t>就労継続支援Ｂ型　すみれＷＯＲＫＳ</t>
  </si>
  <si>
    <t>就労支援Ｂ型事業所　ＫＩＮＯＰＰＩ　ＣＡＦＥ</t>
  </si>
  <si>
    <t>マルニカレッジ</t>
  </si>
  <si>
    <t>たから学園</t>
  </si>
  <si>
    <t>特定非営利活動法人　夢工房おおぞら</t>
  </si>
  <si>
    <t>あいあいわーく</t>
  </si>
  <si>
    <t>あおぞら</t>
  </si>
  <si>
    <t>常総市心身障害者福祉センター</t>
  </si>
  <si>
    <t>和耕学園</t>
  </si>
  <si>
    <t>ひまわり学園　水海道</t>
  </si>
  <si>
    <t>日新学園</t>
  </si>
  <si>
    <t>工房　あおい空</t>
  </si>
  <si>
    <t>多機能型通所施設　ハレルヤ</t>
  </si>
  <si>
    <t>福祉事業所　てくてく</t>
  </si>
  <si>
    <t>ひまわり</t>
  </si>
  <si>
    <t>いばらきのケア多機能型生活支援センター　やまぶき</t>
  </si>
  <si>
    <t>エイトファクトリーオオタ</t>
  </si>
  <si>
    <t>山のcafe　Sasahara</t>
  </si>
  <si>
    <t>ひまわりぱん</t>
  </si>
  <si>
    <t>アクアスペース</t>
  </si>
  <si>
    <t>障害者福祉事業所Lotus</t>
  </si>
  <si>
    <t>はっぴぃ・べる</t>
  </si>
  <si>
    <t>リバティ・サポートセンターゆい</t>
  </si>
  <si>
    <t>ぽこりっと　高萩</t>
  </si>
  <si>
    <t>ワークサポートめだか</t>
  </si>
  <si>
    <t>障害者支援施設はまなす荘</t>
  </si>
  <si>
    <t>西明寺事業所ステップ</t>
  </si>
  <si>
    <t>就労継続支援Ｂ型事業所　希望</t>
  </si>
  <si>
    <t>ファームこごみ</t>
  </si>
  <si>
    <t>エイトファクトリーいそはら</t>
  </si>
  <si>
    <t>ウィズ</t>
  </si>
  <si>
    <t>就労継続支援Ｂ型つなぐ</t>
  </si>
  <si>
    <t>福祉サポートセンターあすなろ</t>
  </si>
  <si>
    <t>森田屋</t>
  </si>
  <si>
    <t>精神障害地域ケア研究所「光（ＫＯＯ）」</t>
  </si>
  <si>
    <t>障害者日中活動支援センター</t>
  </si>
  <si>
    <t>社会福祉法人　自立奉仕会　あいふぁーむ茨城</t>
  </si>
  <si>
    <t>就労支援センターかつらぎ</t>
  </si>
  <si>
    <t>ひばり</t>
  </si>
  <si>
    <t>笠間市障害者福祉センター　ともべ「たけのこ」</t>
  </si>
  <si>
    <t>自立支援センター　こいぶち</t>
  </si>
  <si>
    <t>スマイル笠間かがやき</t>
  </si>
  <si>
    <t>チャレンジ～challenge～</t>
  </si>
  <si>
    <t>双葉園</t>
  </si>
  <si>
    <t>就労支援センターともべ</t>
  </si>
  <si>
    <t>ネクスト</t>
  </si>
  <si>
    <t>来々瑠</t>
  </si>
  <si>
    <t>就労支援事業所LaLa</t>
  </si>
  <si>
    <t>取手市立障害者福祉センターつつじ園</t>
  </si>
  <si>
    <t>ポニーの家　多機能</t>
  </si>
  <si>
    <t>ほほえみ</t>
  </si>
  <si>
    <t>取手市立障害者福祉センターふじしろ</t>
  </si>
  <si>
    <t>ふくろうの郷</t>
  </si>
  <si>
    <t>そよかぜ</t>
  </si>
  <si>
    <t>ハイライフサポート多機能・取手</t>
  </si>
  <si>
    <t>県南福祉サービス　たまてばこ</t>
  </si>
  <si>
    <t>多機能型事業所ぱすてる</t>
  </si>
  <si>
    <t>ウーリー取手</t>
  </si>
  <si>
    <t>Ohana</t>
  </si>
  <si>
    <t>リハスワーク取手</t>
  </si>
  <si>
    <t>就労継続支援事業のアル　取手支店</t>
  </si>
  <si>
    <t>自立支援センターくる実</t>
  </si>
  <si>
    <t>つむぐ</t>
  </si>
  <si>
    <t>吉泉苑</t>
  </si>
  <si>
    <t>オーロラ</t>
  </si>
  <si>
    <t>慈光青年寮</t>
  </si>
  <si>
    <t>しずかの創造苑</t>
  </si>
  <si>
    <t>就労支援Ｂ型事業所　竹林カフェ</t>
  </si>
  <si>
    <t>ライフワーク坂東</t>
  </si>
  <si>
    <t>就労継続支援Ｂ型　ワイズキッチン</t>
  </si>
  <si>
    <t>びーどろワーク</t>
  </si>
  <si>
    <t>指定知的障害者デイサービスわくわく</t>
  </si>
  <si>
    <t>みのるの郷</t>
  </si>
  <si>
    <t>kokoro</t>
  </si>
  <si>
    <t>自立支援センター　希望の峰</t>
  </si>
  <si>
    <t>就労支援事業所　ほっとピア・ワークス</t>
  </si>
  <si>
    <t>就労支援事業所　きりの木</t>
  </si>
  <si>
    <t>ハイライフサポート多機能・牛久</t>
  </si>
  <si>
    <t>いいはたらくばトポス</t>
  </si>
  <si>
    <t>ＬＡＣＣ牛久</t>
  </si>
  <si>
    <t>まどか</t>
  </si>
  <si>
    <t>ワークサポートにじいろ</t>
  </si>
  <si>
    <t>シンビオーシス牛久</t>
  </si>
  <si>
    <t>Color Sheeps</t>
  </si>
  <si>
    <t>Ｂ　alright</t>
  </si>
  <si>
    <t>つばさ牛久駅前</t>
  </si>
  <si>
    <t>就労継続支援Ｂ型事業所　クレヨン　</t>
  </si>
  <si>
    <t>ぽらん・わーくす</t>
  </si>
  <si>
    <t>どりーむ工房</t>
  </si>
  <si>
    <t>障害者支援センター未来　就労継続支援Ｂ型事業所</t>
  </si>
  <si>
    <t>筑波エコー学園</t>
  </si>
  <si>
    <t>ひまわり学園</t>
  </si>
  <si>
    <t>さくら学園</t>
  </si>
  <si>
    <t>ごきげんファーム</t>
  </si>
  <si>
    <t>サポートセンターきずな</t>
  </si>
  <si>
    <t>フレッシュグリーン</t>
  </si>
  <si>
    <t>み・らいず愛織</t>
  </si>
  <si>
    <t>サポートセンターこころ</t>
  </si>
  <si>
    <t>ワークイノベーションセンター</t>
  </si>
  <si>
    <t>ごきげんファーム　茎崎</t>
  </si>
  <si>
    <t>サポートセンターきずなPLUS</t>
  </si>
  <si>
    <t>笹の葉ワーク</t>
  </si>
  <si>
    <t>就労継続支援Ｂ型事業所とよさと</t>
  </si>
  <si>
    <t>障害者支援施設さつき園</t>
  </si>
  <si>
    <t>夢実現カンパニーつくば</t>
  </si>
  <si>
    <t>Ｓａｋｕｒａ</t>
  </si>
  <si>
    <t>smile</t>
  </si>
  <si>
    <t>就労継続支援B型　FUJISAN</t>
  </si>
  <si>
    <t>就労支援施設　オハナ</t>
  </si>
  <si>
    <t>就労継続支援Ｂ型　風</t>
  </si>
  <si>
    <t>ゆーりえっとつくば</t>
  </si>
  <si>
    <t>畑楽屋</t>
  </si>
  <si>
    <t>リハスワークつくば</t>
  </si>
  <si>
    <t>ごきげんファーム　上郷</t>
  </si>
  <si>
    <t>就労継続支援Ｂ型　はやて</t>
  </si>
  <si>
    <t>フリースタイルつくば</t>
  </si>
  <si>
    <t>就労継続支援Ｂ型事業所　ほほえみ　つくば</t>
  </si>
  <si>
    <t>就労継続支援Ｂ型事業所　創愛</t>
  </si>
  <si>
    <t>就労継続支援Ｂ型　アシタエラボ</t>
  </si>
  <si>
    <t>就労継続支援Ｂ型　あいホームつくば</t>
  </si>
  <si>
    <t>きらり</t>
  </si>
  <si>
    <t>ごきげんファーム上ノ室</t>
  </si>
  <si>
    <t>ハートケアセンターひたちなか</t>
  </si>
  <si>
    <t>かしの木　ひたちなか</t>
  </si>
  <si>
    <t>NPO法人らぽーる朋　共同作業所ふれあい</t>
  </si>
  <si>
    <t>チェリー館</t>
  </si>
  <si>
    <t>心【Shin】</t>
  </si>
  <si>
    <t>エイトファクトリーひたちなか</t>
  </si>
  <si>
    <t>就労継続支援Ｂ型事業所ＣＯＬＯＲＳ（カラーズ）</t>
  </si>
  <si>
    <t>障がい者活動センター　えくぼひたちなか</t>
  </si>
  <si>
    <t>就労継続支援Ｂ型事業所　Trust</t>
  </si>
  <si>
    <t>ライブラ</t>
  </si>
  <si>
    <t>わたぼうし</t>
  </si>
  <si>
    <t>多機能型事業所　スマイル</t>
  </si>
  <si>
    <t>就労継続支援Ｂ型アトムワークス</t>
  </si>
  <si>
    <t>ＯＨＡＮＡ</t>
  </si>
  <si>
    <t>ライフサポートセンターつむぎ</t>
  </si>
  <si>
    <t>就労支援　じゃんぷ</t>
  </si>
  <si>
    <t>障害福祉サービス事業所　紬</t>
  </si>
  <si>
    <t>就労継続支援Ｂ型事業所コンパス</t>
  </si>
  <si>
    <t>クオリティ・オブ・ライフ那珂湊事業所</t>
  </si>
  <si>
    <t>鹿嶋市総合福祉センター</t>
  </si>
  <si>
    <t>就労支援事業所　Ｏne Ｈeart</t>
  </si>
  <si>
    <t>鹿島の里　就労支援事業所</t>
  </si>
  <si>
    <t>福祉楽農園　かたつむり工房</t>
  </si>
  <si>
    <t>潮騒ファーム</t>
  </si>
  <si>
    <t>マルシェ</t>
  </si>
  <si>
    <t>グリーンフィールド鹿嶋</t>
  </si>
  <si>
    <t>ヴェリー鹿嶋</t>
  </si>
  <si>
    <t>多機能型支援事業所アシストプラスかしま</t>
  </si>
  <si>
    <t>ライフディア鹿嶋</t>
  </si>
  <si>
    <t>ハチドリ鹿嶋</t>
  </si>
  <si>
    <t>就労継続支援Ｂ型　デイホームきらきら</t>
  </si>
  <si>
    <t>株式会社　ブリッジタウン</t>
  </si>
  <si>
    <t>グッドライフ潮来みはる園</t>
  </si>
  <si>
    <t>サンデール</t>
  </si>
  <si>
    <t>鹿島育成園　アイリス</t>
  </si>
  <si>
    <t>守谷市障がい者福祉センター</t>
  </si>
  <si>
    <t>レジーア</t>
  </si>
  <si>
    <t>Zero Point</t>
  </si>
  <si>
    <t>訓練サポートセンター　ライフ守谷</t>
  </si>
  <si>
    <t>D-works</t>
  </si>
  <si>
    <t>ぽんてヴィータ</t>
  </si>
  <si>
    <t>アドバンス</t>
  </si>
  <si>
    <t>もりや工房くくるＢ型事業所</t>
  </si>
  <si>
    <t>わくふる</t>
  </si>
  <si>
    <t>やまびこ厚生園</t>
  </si>
  <si>
    <t>障がい者サポートセンター　一貫堂</t>
  </si>
  <si>
    <t>社会福祉法人常陸大宮市社会福祉協議会　障害福祉サービス事業所「太陽」</t>
  </si>
  <si>
    <t>きよらの郷</t>
  </si>
  <si>
    <t>障害福祉サービス事業所　おさだの杜</t>
  </si>
  <si>
    <t>ＰＩＥＣＥ</t>
  </si>
  <si>
    <t>エイトファクトリーおおみや</t>
  </si>
  <si>
    <t>サンファーム　なるみ</t>
  </si>
  <si>
    <t>障害者就労支援事業所あおいとり</t>
  </si>
  <si>
    <t>就労支援事業所みらい</t>
  </si>
  <si>
    <t>オアシス</t>
  </si>
  <si>
    <t>エイトファクトリーゴダイ</t>
  </si>
  <si>
    <t>ぎふう工房</t>
  </si>
  <si>
    <t>ライフワークサポートなか</t>
  </si>
  <si>
    <t>障がい者活動センター　えくぼ</t>
  </si>
  <si>
    <t>ナザレ園就労支援事業所</t>
  </si>
  <si>
    <t>フロイデ工房なか</t>
  </si>
  <si>
    <t>多機能型事業所　りとる</t>
  </si>
  <si>
    <t>総合自立支援就労事業所1up</t>
  </si>
  <si>
    <t>サンゴワークス</t>
  </si>
  <si>
    <t>エルピス　ごだい</t>
  </si>
  <si>
    <t>サポート愛とびら</t>
  </si>
  <si>
    <t>ワークしもだて</t>
  </si>
  <si>
    <t>菫授園</t>
  </si>
  <si>
    <t>ふれあいの里中山園</t>
  </si>
  <si>
    <t>まごころ</t>
  </si>
  <si>
    <t>稲敷市障がい者センターハートピアいなしき</t>
  </si>
  <si>
    <t>天神の郷</t>
  </si>
  <si>
    <t>ロメオ障害福祉サービス１号館</t>
  </si>
  <si>
    <t>ひまわりハウス</t>
  </si>
  <si>
    <t>朝幸の郷下館</t>
  </si>
  <si>
    <t>あゆみほっとハウス</t>
  </si>
  <si>
    <t>就労支援サービス　イマココ</t>
  </si>
  <si>
    <t>就労継続支援Ｂ型事業所　歩実</t>
  </si>
  <si>
    <t>ロメオ障害福祉サービス２号館</t>
  </si>
  <si>
    <t>植物工場　歩実</t>
  </si>
  <si>
    <t>ＬＡＣＣ稲敷</t>
  </si>
  <si>
    <t>たまご</t>
  </si>
  <si>
    <t>あやとりワーク筑西</t>
  </si>
  <si>
    <t>障がい児・者通所支援センター　ライフサポートヒラソル</t>
  </si>
  <si>
    <t>みんなの学校いなしき</t>
  </si>
  <si>
    <t>紬の家あおやま折本</t>
  </si>
  <si>
    <t>しもだてパンの店　える</t>
  </si>
  <si>
    <t>すまいる工房　あおい</t>
  </si>
  <si>
    <t>筑西カルディア</t>
  </si>
  <si>
    <t>自立詩園株式会社　スカイホーク</t>
  </si>
  <si>
    <t>ジョブライフ　Ｒａｂｂｉｔ</t>
  </si>
  <si>
    <t>障害者支援施設ほびき園</t>
  </si>
  <si>
    <t>しらゆり荘</t>
  </si>
  <si>
    <t>りんご館</t>
  </si>
  <si>
    <t>サポートステーション　オリオン</t>
  </si>
  <si>
    <t>Ｃａｌｍ</t>
  </si>
  <si>
    <t>就労継続支援B型　シュート</t>
  </si>
  <si>
    <t>就労支援センター　リゲル</t>
  </si>
  <si>
    <t>自立サポートセンター　Ｓｅｅｄｅｒ（シーダー）</t>
  </si>
  <si>
    <t>ハミングハウス</t>
  </si>
  <si>
    <t>グッドライフ神栖みはる園２号館</t>
  </si>
  <si>
    <t>ｼﾞｮﾌﾞｻﾎﾟｰﾄｾﾝﾀｰ</t>
  </si>
  <si>
    <t>就労移行・就労継続Ｂ型支援事業所　レインボー・ブリッジ</t>
  </si>
  <si>
    <t>Kichi-Kuro</t>
  </si>
  <si>
    <t>ひだまり</t>
  </si>
  <si>
    <t>特定非営利活動法人ハートスペースあゆみ</t>
  </si>
  <si>
    <t>障がい者就労支援事業所　コンパス</t>
  </si>
  <si>
    <t>いしかわ治療院</t>
  </si>
  <si>
    <t>ジョブサポートセンター２</t>
  </si>
  <si>
    <t>グッドライフ神栖みはる園１号館</t>
  </si>
  <si>
    <t>神栖市福祉作業所　きぼうの家</t>
  </si>
  <si>
    <t>障がい者就労支援事業所　メープルコンパス</t>
  </si>
  <si>
    <t>障害者就労支援事業所　フリーダム</t>
  </si>
  <si>
    <t>障害者就労支援事業所　いもや</t>
  </si>
  <si>
    <t>行方市障害者地域活動支援センター「ドリームハウス」</t>
  </si>
  <si>
    <t>ブレイクタイム　五町田事業所</t>
  </si>
  <si>
    <t>かすみがうら作業所</t>
  </si>
  <si>
    <t>ワークセンターステラ</t>
  </si>
  <si>
    <t>障害者就労支援事業所さくら</t>
  </si>
  <si>
    <t>絆Nexus</t>
  </si>
  <si>
    <t>社会福祉法人茨城町社会福祉協議会　指定障害福祉サービス事業所カルム</t>
  </si>
  <si>
    <t>かしの木　城里</t>
  </si>
  <si>
    <t>フロイデ工房しろさと</t>
  </si>
  <si>
    <t>ネットワーク</t>
  </si>
  <si>
    <t>ＳＭＩＬＯＮ</t>
  </si>
  <si>
    <t>Courage</t>
  </si>
  <si>
    <t>就労継続支援Ｂ型事業所　第二幸の実園</t>
  </si>
  <si>
    <t>幸の実園</t>
  </si>
  <si>
    <t>障がい者就労支援事業所　わーくるほーぷ</t>
  </si>
  <si>
    <t>ドリームたんぽぽ</t>
  </si>
  <si>
    <t>ハピネス東海</t>
  </si>
  <si>
    <t>障がい福祉サービス事業所　端楽</t>
  </si>
  <si>
    <t>障がい福祉センターぱすてる工房</t>
  </si>
  <si>
    <t>就労継続支援Ｂ型 MINA AMIGO</t>
  </si>
  <si>
    <t>社会福祉法人大子町社会福祉協議会　指定就労継続支援事業所「大子福祉作業所」</t>
  </si>
  <si>
    <t>障がい者福祉サービス事業所　ひまわり</t>
  </si>
  <si>
    <t>エイトファクトリーだいご</t>
  </si>
  <si>
    <t>阿見町障害者支援センター</t>
  </si>
  <si>
    <t>ケアステーション・コナン</t>
  </si>
  <si>
    <t>ワークステーション若草園</t>
  </si>
  <si>
    <t>ＡＭＩ福祉工場</t>
  </si>
  <si>
    <t>社会福祉法人　恵和会　恵和社会復帰センター</t>
  </si>
  <si>
    <t>河内町障がい者支援センターひかり</t>
  </si>
  <si>
    <t>美浦村自立支援センターホープ</t>
  </si>
  <si>
    <t>あじさい福祉園　れるび</t>
  </si>
  <si>
    <t>就労継続支援Ｂ型　コトリノ木</t>
  </si>
  <si>
    <t>チャレンジドファーム稲敷</t>
  </si>
  <si>
    <t>多機能型事業所アミアス</t>
  </si>
  <si>
    <t>特定非営利活動法人いろどり</t>
  </si>
  <si>
    <t>日中活動支援　虹色</t>
  </si>
  <si>
    <t>就労支援センターtetote　　</t>
  </si>
  <si>
    <t>BLUE HEARTS &amp; support</t>
  </si>
  <si>
    <t>あじさい学園八千代</t>
  </si>
  <si>
    <t>ＢＩＣＭＡＭＡ　ファミリア</t>
  </si>
  <si>
    <t>ベルあじさい学園</t>
  </si>
  <si>
    <t>SHIBAまごころデイサービス．シニアクラブ</t>
  </si>
  <si>
    <t>自立支援センターきぼう</t>
  </si>
  <si>
    <t>境町社会福祉協議会B型事業所</t>
  </si>
  <si>
    <t>めぐファーム・ゴカ</t>
  </si>
  <si>
    <t>ふぁむワークス</t>
  </si>
  <si>
    <t>真壁授産学園</t>
  </si>
  <si>
    <t>さくらのおか</t>
  </si>
  <si>
    <t>就労支援センター｢時計台｣</t>
  </si>
  <si>
    <t>生活介護・就労支援施設　やまと</t>
  </si>
  <si>
    <t>はぴねす</t>
  </si>
  <si>
    <t>アクティブ</t>
  </si>
  <si>
    <t>たいよう</t>
  </si>
  <si>
    <t>もみやまリハビリテーションセンター</t>
  </si>
  <si>
    <t>ライフディア　鉾田</t>
  </si>
  <si>
    <t>就労継続支援事業所のぞみ</t>
  </si>
  <si>
    <t>縁力人</t>
  </si>
  <si>
    <t>就労支援施設　ぱれっと</t>
  </si>
  <si>
    <t>オーシャンロッジ</t>
  </si>
  <si>
    <t>就労継続支援Ｂ型　ともだち村</t>
  </si>
  <si>
    <t>指定障害者就労移行支援施設　ひばり園</t>
  </si>
  <si>
    <t>風</t>
  </si>
  <si>
    <t>エクラつくばみらい</t>
  </si>
  <si>
    <t>クリスタル</t>
  </si>
  <si>
    <t>ふわふわ</t>
  </si>
  <si>
    <t>あけぼの荘</t>
  </si>
  <si>
    <t>ひまわりの郷</t>
  </si>
  <si>
    <t>聚楽館</t>
  </si>
  <si>
    <t>サポートセンター　きらら</t>
  </si>
  <si>
    <t>りんご館　小美玉</t>
  </si>
  <si>
    <t>ジョブタマ</t>
  </si>
  <si>
    <t>就労継続支援(Ｂ型)</t>
  </si>
  <si>
    <t>茨城県高萩市</t>
  </si>
  <si>
    <t>茨城県稲敷市</t>
  </si>
  <si>
    <t>茨城県行方市</t>
  </si>
  <si>
    <t>茨城県東茨城郡城里町</t>
  </si>
  <si>
    <t>茨城県久慈郡大子町</t>
  </si>
  <si>
    <t>茨城県稲敷郡美浦村</t>
  </si>
  <si>
    <t>茨城県稲敷郡河内町</t>
  </si>
  <si>
    <t>茨城県猿島郡五霞町</t>
  </si>
  <si>
    <t>社会福祉法人　ユーアイ村</t>
  </si>
  <si>
    <t>社会福祉法人　木犀会</t>
  </si>
  <si>
    <t>社会福祉法人　栄寿会</t>
  </si>
  <si>
    <t>社会福祉法人友幸会</t>
  </si>
  <si>
    <t>特定非営利活動法人オプティマム</t>
  </si>
  <si>
    <t>特定非営利活動法人　ボイス社</t>
  </si>
  <si>
    <t>社会福祉法人　ひだまり会</t>
  </si>
  <si>
    <t>特定非営利活動法人　朋秀会</t>
  </si>
  <si>
    <t>社会福祉法人　くれよん</t>
  </si>
  <si>
    <t>特定非営利活動法人　ふくろう</t>
  </si>
  <si>
    <t>社会福祉法人　やまびこの里福祉会</t>
  </si>
  <si>
    <t>特定非営利活動法人　スリーアール茨城</t>
  </si>
  <si>
    <t>特定非営利活動法人　喜友会</t>
  </si>
  <si>
    <t>特定非営利活動法人　大成会</t>
  </si>
  <si>
    <t>特定非営利活動法人　フローラの会</t>
  </si>
  <si>
    <t>有限会社はなぶさ</t>
  </si>
  <si>
    <t>特定非営利活動法人友愛会</t>
  </si>
  <si>
    <t>特定非営利活動法人　広栄会</t>
  </si>
  <si>
    <t>特定非営利活動法人　虹の会</t>
  </si>
  <si>
    <t>特定非営利活動法人　康生会</t>
  </si>
  <si>
    <t>特定非営利活動法人　未来会</t>
  </si>
  <si>
    <t>一般社団法人グリーンカンパニー</t>
  </si>
  <si>
    <t>株式会社　パートナーズ</t>
  </si>
  <si>
    <t>特定非営利活動法人　蛍の会</t>
  </si>
  <si>
    <t>有限会社　大槻流通サービス</t>
  </si>
  <si>
    <t>一般社団法人こころの未来創造舎</t>
  </si>
  <si>
    <t>一般社団法人ぱすてるはうす</t>
  </si>
  <si>
    <t>一般社団法人クオリティ・オブ・ライフ</t>
  </si>
  <si>
    <t>常盤警備保障株式会社</t>
  </si>
  <si>
    <t>社会福祉法人　梅寿会</t>
  </si>
  <si>
    <t>アイルマネーマネジメント有限会社</t>
  </si>
  <si>
    <t>一般社団法人サイコー</t>
  </si>
  <si>
    <t>社会福祉法人　二十一世紀会</t>
  </si>
  <si>
    <t>一般社団法人アットホームパル</t>
  </si>
  <si>
    <t>株式会社慈門</t>
  </si>
  <si>
    <t>特定非営利活動法人ひまわりの家</t>
  </si>
  <si>
    <t>社会福祉法人茨城補成会</t>
  </si>
  <si>
    <t>特定非営利活動法人優心会</t>
  </si>
  <si>
    <t>株式会社D</t>
  </si>
  <si>
    <t>株式会社アーバンアーキテック</t>
  </si>
  <si>
    <t>株式会社ひとは</t>
  </si>
  <si>
    <t>フィールドアップ株式会社</t>
  </si>
  <si>
    <t>株式会社つくよみ</t>
  </si>
  <si>
    <t>イチフジ合同会社</t>
  </si>
  <si>
    <t>株式会社ＴＲＵＥ・ＳＴＹＬＥ</t>
  </si>
  <si>
    <t>合同会社ライフパートナー</t>
  </si>
  <si>
    <t>一般社団法人クオリード</t>
  </si>
  <si>
    <t>株式会社ぽかぽかファーム</t>
  </si>
  <si>
    <t>ＮＰＯ法人桜倖会</t>
  </si>
  <si>
    <t>株式会社ロイヤルコーポレーション</t>
  </si>
  <si>
    <t>社会福祉法人誠仁会</t>
  </si>
  <si>
    <t>日立市</t>
  </si>
  <si>
    <t>社会福祉法人ひたち育成会</t>
  </si>
  <si>
    <t>特定非営利活動法人ワークスたんぽぽを支える会</t>
  </si>
  <si>
    <t>特定非営利活動法人日立ふきのとうの会</t>
  </si>
  <si>
    <t>社会福祉法人　愛正会</t>
  </si>
  <si>
    <t>医療法人圭愛会</t>
  </si>
  <si>
    <t>株式会社エイト</t>
  </si>
  <si>
    <t>医療法人永慈会</t>
  </si>
  <si>
    <t>一般社団法人ＮＥＸＵＳ</t>
  </si>
  <si>
    <t>株式会社サトウエージェンシー</t>
  </si>
  <si>
    <t>株式会社UNION WORKS</t>
  </si>
  <si>
    <t>一般社団法人Ｓｍｉｌｅ　Ｐｌｕｓ</t>
  </si>
  <si>
    <t>株式会社Ｒｅ－ｅＧＧ</t>
  </si>
  <si>
    <t>株式会社いばらきのケア</t>
  </si>
  <si>
    <t>株式会社フォワード</t>
  </si>
  <si>
    <t>株式会社カラフル</t>
  </si>
  <si>
    <t>特定非営利活動法人　ダイシン</t>
  </si>
  <si>
    <t>ワンドットワン株式会社</t>
  </si>
  <si>
    <t>ＷＯＯＯＬＹ株式会社</t>
  </si>
  <si>
    <t>ナッティジャパン合同会社</t>
  </si>
  <si>
    <t>株式会社GIFTED</t>
  </si>
  <si>
    <t>株式会社URUOU</t>
  </si>
  <si>
    <t>土浦市</t>
  </si>
  <si>
    <t>社会福祉法人　にいはり福祉会</t>
  </si>
  <si>
    <t>特定非営利活動法人　ざっきょやくらぶ</t>
  </si>
  <si>
    <t>株式会社乙戸の杜</t>
  </si>
  <si>
    <t>佐野鋼業株式会社</t>
  </si>
  <si>
    <t>プルメリア訪問介護株式会社</t>
  </si>
  <si>
    <t>特定非営利活動法人百笑クラブ</t>
  </si>
  <si>
    <t>社会福祉法人俊真会</t>
  </si>
  <si>
    <t>アプロム株式会社</t>
  </si>
  <si>
    <t>一般社団法人hitonowa</t>
  </si>
  <si>
    <t>特定非営利活動法人つくば心理支援総合研究所</t>
  </si>
  <si>
    <t>社会福祉法人共生社</t>
  </si>
  <si>
    <t>有限会社　倖せの里</t>
  </si>
  <si>
    <t>有限会社ケアサービスコスモス倶楽部</t>
  </si>
  <si>
    <t>社会福祉法人　亮和会</t>
  </si>
  <si>
    <t>社会福祉法人パステル</t>
  </si>
  <si>
    <t>特定非営利活動法人　エイエスピー</t>
  </si>
  <si>
    <t>株式会社　まくらがの里</t>
  </si>
  <si>
    <t>株式会社Ｂ－ＷＯＲＫ</t>
  </si>
  <si>
    <t>一般社団法人アイネット</t>
  </si>
  <si>
    <t>株式会社リハス</t>
  </si>
  <si>
    <t>医療法人幕内会</t>
  </si>
  <si>
    <t>特定非営利活動法人　まいえの里</t>
  </si>
  <si>
    <t>社会福祉法人白銀会</t>
  </si>
  <si>
    <t>社会福祉法人　陽山会</t>
  </si>
  <si>
    <t>株式会社サシノベルテ</t>
  </si>
  <si>
    <t>社会福祉法人桐孝会</t>
  </si>
  <si>
    <t>特定非営利活動法人どんぐりころころ</t>
  </si>
  <si>
    <t>KISEKI合同会社</t>
  </si>
  <si>
    <t>株式会社百笑会</t>
  </si>
  <si>
    <t>社会福祉法人　希望会</t>
  </si>
  <si>
    <t>特定非営利活動法人セラヴィ</t>
  </si>
  <si>
    <t>特定非営利活動法人あんびしゃす</t>
  </si>
  <si>
    <t>合同会社青山</t>
  </si>
  <si>
    <t>結城社会福祉株式会社</t>
  </si>
  <si>
    <t>社会福祉法人結城市社会福祉協議会</t>
  </si>
  <si>
    <t>社会福祉法人春の里</t>
  </si>
  <si>
    <t>社会福祉法人　龍ヶ崎市社会福祉協議会</t>
  </si>
  <si>
    <t>特定非営利活動法人　愛in龍ヶ崎</t>
  </si>
  <si>
    <t>社会福祉法人ゆっこら</t>
  </si>
  <si>
    <t>特定非営利活動法人一会</t>
  </si>
  <si>
    <t>株式会社　万壽</t>
  </si>
  <si>
    <t>株式会社Ｓ＆Ｔ９８</t>
  </si>
  <si>
    <t>特定非営利活動法人農・出会いの里</t>
  </si>
  <si>
    <t>株式会社アイ.ティア</t>
  </si>
  <si>
    <t>アスピレーションズ株式会社</t>
  </si>
  <si>
    <t>一般社団法人ＶＥＮＴＯ</t>
  </si>
  <si>
    <t>ｉｓ－ａｓｓｉｓｔ株式会社</t>
  </si>
  <si>
    <t>合同会社Ｌｅａｖｅｓ</t>
  </si>
  <si>
    <t>ＴＨＥ　ＧＯＯＤ　ＬＩＦＥ株式会社</t>
  </si>
  <si>
    <t>社会福祉法人　みどり会</t>
  </si>
  <si>
    <t>特定非営利活動法人　宝山会</t>
  </si>
  <si>
    <t>株式会社ほーむけあいしやま</t>
  </si>
  <si>
    <t>ワンズベスト株式会社</t>
  </si>
  <si>
    <t>常総市</t>
  </si>
  <si>
    <t>社会福祉法人　和耕会</t>
  </si>
  <si>
    <t>特定非営利活動法人艫づな会</t>
  </si>
  <si>
    <t>特定非営利活動法人ルネッサンス</t>
  </si>
  <si>
    <t>株式会社アイ・ケイサービス</t>
  </si>
  <si>
    <t>社会福祉法人　日本キングス･ガーデン</t>
  </si>
  <si>
    <t>Ｊ・Ｉ・ＴＥＣ株式会社</t>
  </si>
  <si>
    <t>社会福祉法人朋友会</t>
  </si>
  <si>
    <t>一般社団法人山里舎</t>
  </si>
  <si>
    <t>合同会社D・blue</t>
  </si>
  <si>
    <t>株式会社陽</t>
  </si>
  <si>
    <t>特定非営利活動法人ＮＰＯウィッシュ</t>
  </si>
  <si>
    <t>社会福祉法人親交会</t>
  </si>
  <si>
    <t>特定非営利活動法人　ぽこりっと</t>
  </si>
  <si>
    <t>特定非営利活動法人高萩めだかの会</t>
  </si>
  <si>
    <t>社会福祉法人　ときわの杜</t>
  </si>
  <si>
    <t>特定非営利活動法人　北茨城市手をつなぐ親の会</t>
  </si>
  <si>
    <t>特定非営利活動法人ひまわり</t>
  </si>
  <si>
    <t>有限会社在宅介護プランこごみ</t>
  </si>
  <si>
    <t>株式会社Ｒｉｓｍ</t>
  </si>
  <si>
    <t>株式会社つなぐ</t>
  </si>
  <si>
    <t>社会福祉法人　茨城県社会福祉事業団</t>
  </si>
  <si>
    <t>有限会社　森田屋縫製</t>
  </si>
  <si>
    <t>社会福祉法人　光風会</t>
  </si>
  <si>
    <t>渡辺福祉サポート株式会社</t>
  </si>
  <si>
    <t>株式会社　かつらぎ</t>
  </si>
  <si>
    <t>特定非営利活動法人　たくみ</t>
  </si>
  <si>
    <t>笠間市</t>
  </si>
  <si>
    <t>特定非営利活動法人　茨城依存症回復支援協会</t>
  </si>
  <si>
    <t>株式会社ＤＣＬ</t>
  </si>
  <si>
    <t>特定非営利活動法人　双葉園</t>
  </si>
  <si>
    <t>株式会社ＡＤＡＣＨＩ福祉サポート</t>
  </si>
  <si>
    <t>株式会社DCLF</t>
  </si>
  <si>
    <t>株式会社道進</t>
  </si>
  <si>
    <t>株式会社立原工業</t>
  </si>
  <si>
    <t>社会福祉法人　取手市社会福祉協議会</t>
  </si>
  <si>
    <t>社会福祉法人　身障者ポニーの会</t>
  </si>
  <si>
    <t>特定非営利活動法人ＰＬＳスマイルクラブ</t>
  </si>
  <si>
    <t>特定非営利活動法人　がってん</t>
  </si>
  <si>
    <t>特定非営利活動法人らしん盤</t>
  </si>
  <si>
    <t>株式会社　プラテック</t>
  </si>
  <si>
    <t>合同会社ぱれっと</t>
  </si>
  <si>
    <t>有限会社マルタカ・プランニング</t>
  </si>
  <si>
    <t>合同会社来夢</t>
  </si>
  <si>
    <t>株式会社KindPlace</t>
  </si>
  <si>
    <t>合同会社LIBRA</t>
  </si>
  <si>
    <t>株式会社咲顔</t>
  </si>
  <si>
    <t>医療法人　清風会</t>
  </si>
  <si>
    <t>特定非営利活動法人　オンリーワン</t>
  </si>
  <si>
    <t>社会福祉法人　慈光学園</t>
  </si>
  <si>
    <t>社会福祉法人　修倫福祉会</t>
  </si>
  <si>
    <t>インペックス株式会社</t>
  </si>
  <si>
    <t>株式会社　傍楽会</t>
  </si>
  <si>
    <t>有限会社ワイオハ</t>
  </si>
  <si>
    <t>株式会社創Ｌｉｎｋ</t>
  </si>
  <si>
    <t>社会福祉法人牛久市社会福祉協議会</t>
  </si>
  <si>
    <t>社会福祉法人　新世会</t>
  </si>
  <si>
    <t>株式会社　創想</t>
  </si>
  <si>
    <t>株式会社　泰平</t>
  </si>
  <si>
    <t>特定非営利活動法人　ほっとピア</t>
  </si>
  <si>
    <t>特定非営利活動法人　おおぞら</t>
  </si>
  <si>
    <t>一般社団法人おひさま</t>
  </si>
  <si>
    <t>株式会社平山ＬＡＣＣ</t>
  </si>
  <si>
    <t>株式会社中島企画</t>
  </si>
  <si>
    <t>特定非営利活動法人にじいろ</t>
  </si>
  <si>
    <t>有限会社ペット医学機構</t>
  </si>
  <si>
    <t>株式会社Ｗｉｎｇｒｉｎ</t>
  </si>
  <si>
    <t>株式会社冨岡商店</t>
  </si>
  <si>
    <t>株式会社ヒーロープラス</t>
  </si>
  <si>
    <t>株式会社飯島</t>
  </si>
  <si>
    <t>特定非営利活動法人　ポランのひろば</t>
  </si>
  <si>
    <t>社会福祉法人　筑峯学園</t>
  </si>
  <si>
    <t>社会福祉法人　ふたば会</t>
  </si>
  <si>
    <t>特定非営利活動法人　明豊会</t>
  </si>
  <si>
    <t>特定非営利活動法人ユアフィールドつくば</t>
  </si>
  <si>
    <t>株式会社　フューチャーサポート</t>
  </si>
  <si>
    <t>特定非営利活動法人ＯＲＩＯＮ</t>
  </si>
  <si>
    <t>株式会社心</t>
  </si>
  <si>
    <t>株式会社幸和義肢研究所</t>
  </si>
  <si>
    <t>常南交通株式会社</t>
  </si>
  <si>
    <t>医療法人社団つくば健仁会</t>
  </si>
  <si>
    <t>特定非営利活動法人共生会</t>
  </si>
  <si>
    <t>ハピネス合同会社</t>
  </si>
  <si>
    <t>合同会社ＮＩＣＯ</t>
  </si>
  <si>
    <t>合同会社　My PLACE未来</t>
  </si>
  <si>
    <t>合同会社Hit wu</t>
  </si>
  <si>
    <t>風株式会社</t>
  </si>
  <si>
    <t>株式会社やまにし</t>
  </si>
  <si>
    <t>カルチベイジ合同会社</t>
  </si>
  <si>
    <t>株式会社hitonowa</t>
  </si>
  <si>
    <t>株式会社フリースタイル</t>
  </si>
  <si>
    <t>株式会社愛カンパニー</t>
  </si>
  <si>
    <t>株式会社ＨＯＰＥ</t>
  </si>
  <si>
    <t>社会福祉法人はまぎくの会</t>
  </si>
  <si>
    <t>特定非営利活動法人らぽーる朋</t>
  </si>
  <si>
    <t>特定非営利活動法人　チェリー館</t>
  </si>
  <si>
    <t>社会福祉法人心の和</t>
  </si>
  <si>
    <t>株式会社　ＴＲＥＥ</t>
  </si>
  <si>
    <t>有限会社えくぼ</t>
  </si>
  <si>
    <t>Trust株式会社</t>
  </si>
  <si>
    <t>株式会社星</t>
  </si>
  <si>
    <t>一般社団法人スマイルライフ</t>
  </si>
  <si>
    <t>特定非営利活動法人かりんの輪</t>
  </si>
  <si>
    <t>株式会社コムズケア水戸</t>
  </si>
  <si>
    <t>株式会社アイ・シー・ラボ</t>
  </si>
  <si>
    <t>合同会社Ｌｅａｐ</t>
  </si>
  <si>
    <t>ケアシエスタ合同会社</t>
  </si>
  <si>
    <t>社会福祉法人　ひたちなか市社会福祉協議会</t>
  </si>
  <si>
    <t>株式会社ＢＥ</t>
  </si>
  <si>
    <t>株式会社ＨｕＷｉｎｇ</t>
  </si>
  <si>
    <t>鹿嶋市</t>
  </si>
  <si>
    <t>医療法人社団善仁会</t>
  </si>
  <si>
    <t>公益財団法人　鹿島病院</t>
  </si>
  <si>
    <t>特定非営利活動法人　かたつむり工房</t>
  </si>
  <si>
    <t>特定非営利活動法人潮騒ジョブトレーニングセンター</t>
  </si>
  <si>
    <t>一般社団法人福祉サポートヴェリー鹿嶋</t>
  </si>
  <si>
    <t>一般社団法人アシスト</t>
  </si>
  <si>
    <t>株式会社スペースリンク</t>
  </si>
  <si>
    <t>ハチドリ合同会社</t>
  </si>
  <si>
    <t>特定非営利活動法人　ふれあい潮来</t>
  </si>
  <si>
    <t>社会福祉法人　鹿島育成園</t>
  </si>
  <si>
    <t>守谷市</t>
  </si>
  <si>
    <t>特定非営利活動法人　鼎</t>
  </si>
  <si>
    <t>株式会社　コミュニティライフプロモーションズ</t>
  </si>
  <si>
    <t>株式会社エミフク</t>
  </si>
  <si>
    <t>株式会社ウェルビー</t>
  </si>
  <si>
    <t>株式会社ＰＯＮＴＥ</t>
  </si>
  <si>
    <t>株式会社アイライフ</t>
  </si>
  <si>
    <t>社会福祉法人　慈徳会</t>
  </si>
  <si>
    <t>社会福祉法人　常陸大宮市社会福祉協議会</t>
  </si>
  <si>
    <t>特定非営利活動法人　おさだの杜</t>
  </si>
  <si>
    <t>社会福祉法人実誠会</t>
  </si>
  <si>
    <t>有限会社　あおいとり</t>
  </si>
  <si>
    <t>特定非営利活動法人　スマイル愛昌園</t>
  </si>
  <si>
    <t>特定非営利活動法人　とびら</t>
  </si>
  <si>
    <t>株式会社　フレーズ</t>
  </si>
  <si>
    <t>社会福祉法人ナザレ園</t>
  </si>
  <si>
    <t>社会福祉法人　博友会</t>
  </si>
  <si>
    <t>一般社団法人シャローム</t>
  </si>
  <si>
    <t>株式会社１ｕｐ</t>
  </si>
  <si>
    <t>特定非営利活動法人クオーレ</t>
  </si>
  <si>
    <t>ドリエーション株式会社</t>
  </si>
  <si>
    <t>社会福祉法人　慶育会</t>
  </si>
  <si>
    <t>社会福祉法人　恒徳会</t>
  </si>
  <si>
    <t>社会福祉法人　あけの会</t>
  </si>
  <si>
    <t>社会福祉法人　筑西市社会福祉協議会</t>
  </si>
  <si>
    <t>稲敷市</t>
  </si>
  <si>
    <t>特定非営利活動法人　天神の郷</t>
  </si>
  <si>
    <t>有限会社ロメオ</t>
  </si>
  <si>
    <t>株式会社稲善</t>
  </si>
  <si>
    <t>合同会社ひまわりハウス</t>
  </si>
  <si>
    <t>特定非営利活動法人エフ・エイチ・ピー協会</t>
  </si>
  <si>
    <t>特定非営利活動法人あゆみ</t>
  </si>
  <si>
    <t>特定非営利活動法人歩実</t>
  </si>
  <si>
    <t>合同会社にこ</t>
  </si>
  <si>
    <t>株式会社ケアプログレス</t>
  </si>
  <si>
    <t>社会福祉法人　征峯会</t>
  </si>
  <si>
    <t>社会福祉法人蒼天</t>
  </si>
  <si>
    <t>株式会社　LookRock</t>
  </si>
  <si>
    <t>株式会社ビーウェル</t>
  </si>
  <si>
    <t>エビデンスサポート株式会社</t>
  </si>
  <si>
    <t>社会福祉法人明清会</t>
  </si>
  <si>
    <t>社会福祉法人川惣会</t>
  </si>
  <si>
    <t>特定非営利活動法人新和会</t>
  </si>
  <si>
    <t>一般社団法人　銀河</t>
  </si>
  <si>
    <t>合同会社ARROWZ</t>
  </si>
  <si>
    <t>合同会社さとり</t>
  </si>
  <si>
    <t>社会福祉法人しあわせ会</t>
  </si>
  <si>
    <t>株式会社ブレーメン</t>
  </si>
  <si>
    <t>特定非営利活動法人　ＫＡＳＨＩＭＡアディクションサポートセンター</t>
  </si>
  <si>
    <t>一般社団法人O.K. factory</t>
  </si>
  <si>
    <t>株式会社コンパス</t>
  </si>
  <si>
    <t>株式会社石川治療院</t>
  </si>
  <si>
    <t>有限会社　ミナト交通</t>
  </si>
  <si>
    <t>特定非営利活動法人　フリーダム</t>
  </si>
  <si>
    <t>一般社団法人いもや</t>
  </si>
  <si>
    <t>行方市</t>
  </si>
  <si>
    <t>合同会社ブレイクタイム</t>
  </si>
  <si>
    <t>一般社団法人ハッピープロジェクト</t>
  </si>
  <si>
    <t>特定非営利活動法人よつ葉</t>
  </si>
  <si>
    <t>株式会社アプレーヴ</t>
  </si>
  <si>
    <t>社会福祉法人　茨城町社会福祉協議会</t>
  </si>
  <si>
    <t>特定非営利活動法人アースカラー</t>
  </si>
  <si>
    <t>社会福祉法人　愛信会</t>
  </si>
  <si>
    <t>特定非営利活動法人　東海村障がい者地域生活自立支援ネットワークまつぼっくり</t>
  </si>
  <si>
    <t>特定非営利活動法人ドリームたんぽぽ</t>
  </si>
  <si>
    <t>一般社団法人　ハピネス東海</t>
  </si>
  <si>
    <t>合同会社プランニングシステムズ</t>
  </si>
  <si>
    <t>株式会社ＰＳＡ</t>
  </si>
  <si>
    <t>医療法人直志会</t>
  </si>
  <si>
    <t>社会福祉法人　大子町社会福祉協議会　指定特定相談支援事業所</t>
  </si>
  <si>
    <t>社会福祉法人　阿見町社会福祉協議会</t>
  </si>
  <si>
    <t>社会福祉法人　若草会</t>
  </si>
  <si>
    <t>社会福祉法人　あすなろ会</t>
  </si>
  <si>
    <t>社会福祉法人　恵和会</t>
  </si>
  <si>
    <t>社会福祉法人　河内町社会福祉協議会</t>
  </si>
  <si>
    <t>社会福祉法人　美浦村社会福祉協議会</t>
  </si>
  <si>
    <t>社会福祉法人河内厚生会</t>
  </si>
  <si>
    <t>特定非営利活動法人ハチドリ</t>
  </si>
  <si>
    <t>株式会社サニープラント</t>
  </si>
  <si>
    <t>特定非営利活動法人青少年の自立を支える会シオン</t>
  </si>
  <si>
    <t>社会福祉法人美しの森</t>
  </si>
  <si>
    <t>合同会社ｔｅｔｏｔｅ</t>
  </si>
  <si>
    <t>一般社団法人誠心支援機構</t>
  </si>
  <si>
    <t>株式会社　ＢＩＣＭＡＭＡ</t>
  </si>
  <si>
    <t>合同会社チームSHIBA</t>
  </si>
  <si>
    <t>株式会社　岩井企画　</t>
  </si>
  <si>
    <t>めぐ株式会社</t>
  </si>
  <si>
    <t>ＳＳＰ株式会社</t>
  </si>
  <si>
    <t>社会福祉法人　筑紫会</t>
  </si>
  <si>
    <t>社会福祉法人桜川福祉会</t>
  </si>
  <si>
    <t>社会福祉法人　桜川市社会福祉協議会</t>
  </si>
  <si>
    <t>一般社団法人Wing</t>
  </si>
  <si>
    <t>社会福祉法人　美成福祉会</t>
  </si>
  <si>
    <t>社会福祉法人　樅山会</t>
  </si>
  <si>
    <t>社会福祉法人　鉾田市社会福祉協議会</t>
  </si>
  <si>
    <t>ＴＤＴ株式会社</t>
  </si>
  <si>
    <t>有限会社　君嶋製作所</t>
  </si>
  <si>
    <t>株式会社Ｍ．Ｖ．Ｓ．Ｓ．</t>
  </si>
  <si>
    <t>合同会社エクラ</t>
  </si>
  <si>
    <t>一般社団法人三芝福祉協会</t>
  </si>
  <si>
    <t>株式会社あいうえ丘</t>
  </si>
  <si>
    <t>社会福祉法人　聖隷会</t>
  </si>
  <si>
    <t>特定非営利活動法人春きゃべつ</t>
  </si>
  <si>
    <t>株式会社小美玉クリーンサービス</t>
  </si>
  <si>
    <t>株式会社　きらら</t>
  </si>
  <si>
    <t>株式会社とわ</t>
  </si>
  <si>
    <t>No.</t>
    <phoneticPr fontId="2"/>
  </si>
  <si>
    <t>サービス種類</t>
    <rPh sb="4" eb="6">
      <t>シュルイ</t>
    </rPh>
    <phoneticPr fontId="2"/>
  </si>
  <si>
    <t>A型事業所一覧</t>
    <rPh sb="1" eb="2">
      <t>ガタ</t>
    </rPh>
    <rPh sb="2" eb="5">
      <t>ジギョウショ</t>
    </rPh>
    <rPh sb="5" eb="7">
      <t>イチラン</t>
    </rPh>
    <phoneticPr fontId="2"/>
  </si>
  <si>
    <t>法人種別</t>
    <rPh sb="0" eb="4">
      <t>ホウジンシュベツ</t>
    </rPh>
    <phoneticPr fontId="2"/>
  </si>
  <si>
    <t>非営利法人（ＮＰＯ）</t>
  </si>
  <si>
    <t>営利法人</t>
  </si>
  <si>
    <t>社団・財団</t>
  </si>
  <si>
    <t>医療法人</t>
  </si>
  <si>
    <t>社会福祉法人（社協以外）</t>
  </si>
  <si>
    <t>営利法人</t>
    <phoneticPr fontId="2"/>
  </si>
  <si>
    <t>営利法人</t>
    <rPh sb="0" eb="2">
      <t>エイリ</t>
    </rPh>
    <phoneticPr fontId="2"/>
  </si>
  <si>
    <t>社会福祉協議会</t>
  </si>
  <si>
    <t>就労支援事業所水戸市リサイクルセンター</t>
    <phoneticPr fontId="2"/>
  </si>
  <si>
    <t>社会福祉法人（社協以外）</t>
    <phoneticPr fontId="2"/>
  </si>
  <si>
    <t>非営利法人（ＮＰＯ）</t>
    <phoneticPr fontId="2"/>
  </si>
  <si>
    <t>社団・財団</t>
    <phoneticPr fontId="2"/>
  </si>
  <si>
    <t>法人種別コード</t>
    <rPh sb="0" eb="2">
      <t>ホウジン</t>
    </rPh>
    <rPh sb="2" eb="4">
      <t>シュベツ</t>
    </rPh>
    <phoneticPr fontId="2"/>
  </si>
  <si>
    <t>社会福祉協議会</t>
    <phoneticPr fontId="2"/>
  </si>
  <si>
    <t>在宅利用者の割合（%）</t>
    <rPh sb="0" eb="2">
      <t>ザイタク</t>
    </rPh>
    <rPh sb="2" eb="5">
      <t>リヨウシャ</t>
    </rPh>
    <rPh sb="6" eb="8">
      <t>ワリアイ</t>
    </rPh>
    <phoneticPr fontId="11"/>
  </si>
  <si>
    <t>1</t>
  </si>
  <si>
    <t>新たに館内清掃作業が追加になったから。</t>
    <rPh sb="0" eb="1">
      <t>アラ</t>
    </rPh>
    <rPh sb="3" eb="5">
      <t>カンナイ</t>
    </rPh>
    <rPh sb="5" eb="7">
      <t>セイソウ</t>
    </rPh>
    <rPh sb="7" eb="9">
      <t>サギョウ</t>
    </rPh>
    <rPh sb="10" eb="12">
      <t>ツイカ</t>
    </rPh>
    <phoneticPr fontId="11"/>
  </si>
  <si>
    <t>茨城県</t>
    <rPh sb="0" eb="3">
      <t>イバラキケン</t>
    </rPh>
    <phoneticPr fontId="11"/>
  </si>
  <si>
    <t>障害福祉課</t>
    <rPh sb="0" eb="5">
      <t>ショウガイフクシカ</t>
    </rPh>
    <phoneticPr fontId="2"/>
  </si>
  <si>
    <t>令和５年度工賃（賃金）実績報告様式</t>
    <rPh sb="0" eb="2">
      <t>レイワ</t>
    </rPh>
    <rPh sb="3" eb="5">
      <t>ネンド</t>
    </rPh>
    <rPh sb="8" eb="10">
      <t>チンギン</t>
    </rPh>
    <phoneticPr fontId="2"/>
  </si>
  <si>
    <t>【工賃（賃金）実績対象総額の増減】</t>
    <rPh sb="1" eb="3">
      <t>コウチン</t>
    </rPh>
    <rPh sb="4" eb="6">
      <t>チンギン</t>
    </rPh>
    <rPh sb="7" eb="9">
      <t>ジッセキ</t>
    </rPh>
    <rPh sb="9" eb="11">
      <t>タイショウ</t>
    </rPh>
    <rPh sb="11" eb="13">
      <t>ソウガク</t>
    </rPh>
    <rPh sb="14" eb="16">
      <t>ゾウゲン</t>
    </rPh>
    <phoneticPr fontId="11"/>
  </si>
  <si>
    <t>【目標工賃（賃金）と実績の差】</t>
    <rPh sb="1" eb="3">
      <t>モクヒョウ</t>
    </rPh>
    <rPh sb="3" eb="5">
      <t>コウチン</t>
    </rPh>
    <rPh sb="6" eb="8">
      <t>チンギン</t>
    </rPh>
    <rPh sb="10" eb="12">
      <t>ジッセキ</t>
    </rPh>
    <rPh sb="13" eb="14">
      <t>サ</t>
    </rPh>
    <phoneticPr fontId="11"/>
  </si>
  <si>
    <t>●令和６年度目標
工賃（賃金）月額</t>
    <rPh sb="1" eb="3">
      <t>レイワ</t>
    </rPh>
    <rPh sb="4" eb="6">
      <t>ネンド</t>
    </rPh>
    <rPh sb="6" eb="8">
      <t>モクヒョウ</t>
    </rPh>
    <rPh sb="9" eb="11">
      <t>コウチン</t>
    </rPh>
    <rPh sb="12" eb="14">
      <t>チンギン</t>
    </rPh>
    <rPh sb="15" eb="17">
      <t>ゲツガク</t>
    </rPh>
    <phoneticPr fontId="2"/>
  </si>
  <si>
    <t>●令和５年度工賃（賃金）実績額（月額）</t>
    <rPh sb="6" eb="8">
      <t>コウチン</t>
    </rPh>
    <rPh sb="9" eb="11">
      <t>チンギン</t>
    </rPh>
    <rPh sb="12" eb="15">
      <t>ジッセキガク</t>
    </rPh>
    <rPh sb="16" eb="18">
      <t>ゲツガク</t>
    </rPh>
    <phoneticPr fontId="2"/>
  </si>
  <si>
    <t>【令和５年度の各利用者別・月別工賃（賃金）支払額等】</t>
    <rPh sb="1" eb="3">
      <t>レイワ</t>
    </rPh>
    <rPh sb="4" eb="6">
      <t>ネンド</t>
    </rPh>
    <rPh sb="7" eb="11">
      <t>カクリヨウシャ</t>
    </rPh>
    <rPh sb="11" eb="12">
      <t>ベツ</t>
    </rPh>
    <rPh sb="13" eb="15">
      <t>ツキベツ</t>
    </rPh>
    <rPh sb="15" eb="17">
      <t>コウチン</t>
    </rPh>
    <rPh sb="18" eb="20">
      <t>チンギン</t>
    </rPh>
    <rPh sb="21" eb="23">
      <t>シハライ</t>
    </rPh>
    <rPh sb="23" eb="24">
      <t>ガク</t>
    </rPh>
    <rPh sb="24" eb="25">
      <t>トウ</t>
    </rPh>
    <phoneticPr fontId="11"/>
  </si>
  <si>
    <t>工賃
（賃金）
支払額</t>
    <rPh sb="0" eb="2">
      <t>コウチン</t>
    </rPh>
    <rPh sb="4" eb="6">
      <t>チンギン</t>
    </rPh>
    <rPh sb="8" eb="10">
      <t>シハライ</t>
    </rPh>
    <rPh sb="10" eb="11">
      <t>ガク</t>
    </rPh>
    <phoneticPr fontId="2"/>
  </si>
  <si>
    <t>工賃（賃金）
支払総額
（年間）</t>
    <rPh sb="0" eb="2">
      <t>コウチン</t>
    </rPh>
    <rPh sb="3" eb="5">
      <t>チンギン</t>
    </rPh>
    <rPh sb="7" eb="9">
      <t>シハラ</t>
    </rPh>
    <rPh sb="9" eb="11">
      <t>ソウガク</t>
    </rPh>
    <rPh sb="13" eb="15">
      <t>ネンカン</t>
    </rPh>
    <phoneticPr fontId="2"/>
  </si>
  <si>
    <t>開所日1日
当たりの平均利用者数④</t>
    <phoneticPr fontId="2"/>
  </si>
  <si>
    <t>0810103028</t>
  </si>
  <si>
    <t xml:space="preserve">開所日1日
当たりの平均利用者数④
</t>
    <rPh sb="0" eb="3">
      <t>カイショビ</t>
    </rPh>
    <rPh sb="4" eb="5">
      <t>ニチ</t>
    </rPh>
    <rPh sb="6" eb="7">
      <t>ア</t>
    </rPh>
    <rPh sb="10" eb="15">
      <t>ヘイキンリヨウシャ</t>
    </rPh>
    <rPh sb="15" eb="16">
      <t>スウ</t>
    </rPh>
    <phoneticPr fontId="2"/>
  </si>
  <si>
    <t>↑①÷③　
小数点第2位を切り上げ</t>
    <rPh sb="6" eb="9">
      <t>ショウスウテン</t>
    </rPh>
    <rPh sb="9" eb="10">
      <t>ダイ</t>
    </rPh>
    <rPh sb="11" eb="12">
      <t>イ</t>
    </rPh>
    <rPh sb="13" eb="14">
      <t>キ</t>
    </rPh>
    <rPh sb="15" eb="16">
      <t>ア</t>
    </rPh>
    <phoneticPr fontId="2"/>
  </si>
  <si>
    <t>Ａ型</t>
    <rPh sb="1" eb="2">
      <t>ガタ</t>
    </rPh>
    <phoneticPr fontId="11"/>
  </si>
  <si>
    <t>【備考欄】</t>
    <rPh sb="1" eb="4">
      <t>ビコウラン</t>
    </rPh>
    <phoneticPr fontId="2"/>
  </si>
  <si>
    <t>補足事項等</t>
    <rPh sb="0" eb="5">
      <t>ホソクジコウトウ</t>
    </rPh>
    <phoneticPr fontId="2"/>
  </si>
  <si>
    <t xml:space="preserve">【提出先】茨城県福祉部障害福祉課企画担当（板橋）
  E-mail 　shofuku-kikaku@pref.ibaraki.lg.jp
</t>
    <rPh sb="1" eb="4">
      <t>テイシュツサキ</t>
    </rPh>
    <phoneticPr fontId="11"/>
  </si>
  <si>
    <t>※工賃形態に関わらず、利用者ごとの各月の就労時間、就労日数、工賃（賃金）支払額の記入をお願いいたします。</t>
    <rPh sb="1" eb="5">
      <t>コウチンケイタイ</t>
    </rPh>
    <rPh sb="6" eb="7">
      <t>カカ</t>
    </rPh>
    <rPh sb="11" eb="14">
      <t>リヨウシャ</t>
    </rPh>
    <rPh sb="17" eb="19">
      <t>カクツキ</t>
    </rPh>
    <rPh sb="20" eb="24">
      <t>シュウロウジカン</t>
    </rPh>
    <rPh sb="25" eb="29">
      <t>シュウロウニッスウ</t>
    </rPh>
    <rPh sb="30" eb="32">
      <t>コウチン</t>
    </rPh>
    <rPh sb="33" eb="35">
      <t>チンギン</t>
    </rPh>
    <rPh sb="36" eb="38">
      <t>シハラ</t>
    </rPh>
    <rPh sb="38" eb="39">
      <t>ガク</t>
    </rPh>
    <rPh sb="40" eb="42">
      <t>キニュウ</t>
    </rPh>
    <rPh sb="44" eb="45">
      <t>ネガ</t>
    </rPh>
    <phoneticPr fontId="11"/>
  </si>
  <si>
    <t>※工賃形態に関わらず、利用者ごとの各月の就労時間、就労日数、工賃（賃金）支払額の記入をお願いいたします。</t>
    <phoneticPr fontId="2"/>
  </si>
  <si>
    <t>※算定方式の見直しに伴い、除外規定（月の途中での利用開始、終了者等）は廃止となっております。</t>
  </si>
  <si>
    <t>※算定方式の見直しに伴い、除外規定（月の途中での利用開始、終了者等）は廃止となっております。</t>
    <phoneticPr fontId="2"/>
  </si>
  <si>
    <t>【備考欄】　補足事項等があればこちらにご記入ください。</t>
  </si>
  <si>
    <t>↑②÷④÷⑤
小数点第1位を
四捨五入</t>
    <rPh sb="7" eb="10">
      <t>ショウスウテン</t>
    </rPh>
    <rPh sb="10" eb="11">
      <t>ダイ</t>
    </rPh>
    <rPh sb="12" eb="13">
      <t>イ</t>
    </rPh>
    <rPh sb="15" eb="19">
      <t>シシャゴニュウ</t>
    </rPh>
    <phoneticPr fontId="2"/>
  </si>
  <si>
    <t>利用者数⑦</t>
    <rPh sb="0" eb="3">
      <t>リヨウシャ</t>
    </rPh>
    <rPh sb="3" eb="4">
      <t>スウ</t>
    </rPh>
    <phoneticPr fontId="2"/>
  </si>
  <si>
    <t>工賃総額⑧</t>
    <rPh sb="0" eb="2">
      <t>コウチン</t>
    </rPh>
    <rPh sb="2" eb="4">
      <t>ソウガク</t>
    </rPh>
    <phoneticPr fontId="2"/>
  </si>
  <si>
    <t>対象利用者
就労総時間数⑩</t>
    <rPh sb="0" eb="2">
      <t>タイショウ</t>
    </rPh>
    <rPh sb="2" eb="5">
      <t>リヨウシャ</t>
    </rPh>
    <rPh sb="6" eb="8">
      <t>シュウロウ</t>
    </rPh>
    <rPh sb="8" eb="9">
      <t>ソウ</t>
    </rPh>
    <rPh sb="9" eb="11">
      <t>ジカン</t>
    </rPh>
    <rPh sb="11" eb="12">
      <t>スウ</t>
    </rPh>
    <phoneticPr fontId="2"/>
  </si>
  <si>
    <t>工賃総額⑪</t>
    <rPh sb="0" eb="2">
      <t>コウチン</t>
    </rPh>
    <rPh sb="2" eb="4">
      <t>ソウガク</t>
    </rPh>
    <phoneticPr fontId="2"/>
  </si>
  <si>
    <t>時給平均工賃⑫
（⑪÷⑩）</t>
    <rPh sb="0" eb="2">
      <t>ジキュウ</t>
    </rPh>
    <rPh sb="2" eb="4">
      <t>ヘイキン</t>
    </rPh>
    <rPh sb="4" eb="6">
      <t>コウチン</t>
    </rPh>
    <phoneticPr fontId="2"/>
  </si>
  <si>
    <t>対象利用者数⑬
（月延べ）</t>
    <rPh sb="0" eb="2">
      <t>タイショウ</t>
    </rPh>
    <rPh sb="2" eb="4">
      <t>リヨウ</t>
    </rPh>
    <rPh sb="4" eb="5">
      <t>シャ</t>
    </rPh>
    <rPh sb="5" eb="6">
      <t>スウ</t>
    </rPh>
    <rPh sb="9" eb="11">
      <t>ツキノ</t>
    </rPh>
    <phoneticPr fontId="2"/>
  </si>
  <si>
    <t>工賃総額⑭</t>
    <rPh sb="0" eb="2">
      <t>コウチン</t>
    </rPh>
    <rPh sb="2" eb="4">
      <t>ソウガク</t>
    </rPh>
    <phoneticPr fontId="2"/>
  </si>
  <si>
    <t>月額平均工賃⑮
（⑭÷⑬）</t>
    <rPh sb="0" eb="2">
      <t>ゲツガク</t>
    </rPh>
    <rPh sb="2" eb="4">
      <t>ヘイキン</t>
    </rPh>
    <rPh sb="4" eb="6">
      <t>コウチン</t>
    </rPh>
    <phoneticPr fontId="2"/>
  </si>
  <si>
    <t>開所月数⑤</t>
    <rPh sb="0" eb="4">
      <t>カイショツキスウ</t>
    </rPh>
    <phoneticPr fontId="2"/>
  </si>
  <si>
    <t>【令和５年度の開所月数】</t>
    <rPh sb="1" eb="3">
      <t>レイワ</t>
    </rPh>
    <rPh sb="4" eb="6">
      <t>ネンド</t>
    </rPh>
    <rPh sb="7" eb="11">
      <t>カイショツキスウ</t>
    </rPh>
    <phoneticPr fontId="11"/>
  </si>
  <si>
    <t>令和6年度目標工賃月額・令和5年度工賃月額の差額</t>
    <rPh sb="0" eb="2">
      <t>レイワ</t>
    </rPh>
    <rPh sb="3" eb="5">
      <t>ネンド</t>
    </rPh>
    <rPh sb="5" eb="7">
      <t>モクヒョウ</t>
    </rPh>
    <rPh sb="7" eb="9">
      <t>コウチン</t>
    </rPh>
    <rPh sb="9" eb="11">
      <t>ゲツガク</t>
    </rPh>
    <rPh sb="12" eb="14">
      <t>レイワ</t>
    </rPh>
    <rPh sb="15" eb="17">
      <t>ネンド</t>
    </rPh>
    <rPh sb="17" eb="19">
      <t>コウチン</t>
    </rPh>
    <rPh sb="19" eb="21">
      <t>ゲツガク</t>
    </rPh>
    <rPh sb="22" eb="23">
      <t>サ</t>
    </rPh>
    <rPh sb="23" eb="24">
      <t>ガク</t>
    </rPh>
    <phoneticPr fontId="2"/>
  </si>
  <si>
    <t xml:space="preserve">月額平均工賃⑥ </t>
    <phoneticPr fontId="2"/>
  </si>
  <si>
    <t>利用者数⑦</t>
    <phoneticPr fontId="2"/>
  </si>
  <si>
    <t>日給平均工賃⑨</t>
    <phoneticPr fontId="2"/>
  </si>
  <si>
    <t>対象利用者
就労総時間数⑩</t>
    <phoneticPr fontId="2"/>
  </si>
  <si>
    <t>工賃総額⑪</t>
    <phoneticPr fontId="2"/>
  </si>
  <si>
    <t>時給平均工賃⑫</t>
    <phoneticPr fontId="2"/>
  </si>
  <si>
    <t>対象利用者数⑬
（月延べ）</t>
    <phoneticPr fontId="2"/>
  </si>
  <si>
    <t>工賃総額⑭</t>
    <phoneticPr fontId="2"/>
  </si>
  <si>
    <t>月額平均工賃⑮</t>
    <phoneticPr fontId="2"/>
  </si>
  <si>
    <t>【前年度実績との比較】</t>
    <rPh sb="1" eb="4">
      <t>ゼンネンド</t>
    </rPh>
    <rPh sb="4" eb="6">
      <t>ジッセキ</t>
    </rPh>
    <rPh sb="8" eb="10">
      <t>ヒカク</t>
    </rPh>
    <phoneticPr fontId="2"/>
  </si>
  <si>
    <t>【目標との比較】</t>
    <rPh sb="1" eb="3">
      <t>モクヒョウ</t>
    </rPh>
    <rPh sb="5" eb="7">
      <t>ヒカク</t>
    </rPh>
    <phoneticPr fontId="2"/>
  </si>
  <si>
    <t>※工賃（賃金）向上計画で記載いただく「令和６年度目標工賃（賃金）月額」と一致させてください。</t>
    <rPh sb="1" eb="3">
      <t>コウチン</t>
    </rPh>
    <rPh sb="4" eb="6">
      <t>チンギン</t>
    </rPh>
    <rPh sb="7" eb="9">
      <t>コウジョウ</t>
    </rPh>
    <rPh sb="9" eb="11">
      <t>ケイカク</t>
    </rPh>
    <rPh sb="12" eb="14">
      <t>キサイ</t>
    </rPh>
    <rPh sb="19" eb="21">
      <t>レイワ</t>
    </rPh>
    <rPh sb="22" eb="24">
      <t>ネンド</t>
    </rPh>
    <rPh sb="24" eb="28">
      <t>モクヒョウコウチン</t>
    </rPh>
    <rPh sb="29" eb="31">
      <t>チンギン</t>
    </rPh>
    <rPh sb="32" eb="34">
      <t>ゲツガク</t>
    </rPh>
    <rPh sb="36" eb="38">
      <t>イッチ</t>
    </rPh>
    <phoneticPr fontId="11"/>
  </si>
  <si>
    <t>※工賃（賃金）向上計画で記載いただく「令和６年度目標工賃（賃金）月額」と一致させてください。</t>
    <rPh sb="4" eb="6">
      <t>チンギン</t>
    </rPh>
    <rPh sb="26" eb="28">
      <t>コウチン</t>
    </rPh>
    <rPh sb="29" eb="31">
      <t>チンギン</t>
    </rPh>
    <phoneticPr fontId="2"/>
  </si>
  <si>
    <t>Ｂ型事業所一覧</t>
    <rPh sb="1" eb="2">
      <t>ガタ</t>
    </rPh>
    <rPh sb="2" eb="5">
      <t>ジギョウショ</t>
    </rPh>
    <rPh sb="5" eb="7">
      <t>イチラン</t>
    </rPh>
    <phoneticPr fontId="2"/>
  </si>
  <si>
    <t>茨城県水戸市</t>
    <phoneticPr fontId="2"/>
  </si>
  <si>
    <t>ｍｉｒａｉｅ</t>
    <phoneticPr fontId="2"/>
  </si>
  <si>
    <t>令和５年度工賃（賃金）実績報告様式（総括表）</t>
    <rPh sb="0" eb="2">
      <t>レイワ</t>
    </rPh>
    <rPh sb="3" eb="5">
      <t>ネンド</t>
    </rPh>
    <rPh sb="8" eb="10">
      <t>チンギン</t>
    </rPh>
    <rPh sb="18" eb="21">
      <t>ソウカツヒョウ</t>
    </rPh>
    <phoneticPr fontId="2"/>
  </si>
  <si>
    <t>工賃（賃金）
総額②</t>
    <rPh sb="0" eb="2">
      <t>コウチン</t>
    </rPh>
    <rPh sb="3" eb="5">
      <t>チンギン</t>
    </rPh>
    <rPh sb="7" eb="9">
      <t>ソウガク</t>
    </rPh>
    <phoneticPr fontId="2"/>
  </si>
  <si>
    <t xml:space="preserve">月額平均工賃
（賃金）⑥
</t>
    <rPh sb="0" eb="2">
      <t>ゲツガク</t>
    </rPh>
    <rPh sb="2" eb="4">
      <t>ヘイキン</t>
    </rPh>
    <rPh sb="4" eb="6">
      <t>コウチン</t>
    </rPh>
    <rPh sb="8" eb="10">
      <t>チンギン</t>
    </rPh>
    <phoneticPr fontId="2"/>
  </si>
  <si>
    <t>工賃（賃金）
総額⑧</t>
    <rPh sb="0" eb="2">
      <t>コウチン</t>
    </rPh>
    <rPh sb="3" eb="5">
      <t>チンギン</t>
    </rPh>
    <rPh sb="7" eb="9">
      <t>ソウガク</t>
    </rPh>
    <phoneticPr fontId="2"/>
  </si>
  <si>
    <t>日給平均工賃（賃金）⑨
（⑧÷⑦）</t>
    <rPh sb="0" eb="2">
      <t>ニッキュウ</t>
    </rPh>
    <rPh sb="2" eb="4">
      <t>ヘイキン</t>
    </rPh>
    <rPh sb="4" eb="6">
      <t>コウチン</t>
    </rPh>
    <rPh sb="7" eb="9">
      <t>チンギン</t>
    </rPh>
    <phoneticPr fontId="2"/>
  </si>
  <si>
    <t>※シートの追加やシート名の変更は行わないでください※</t>
    <rPh sb="5" eb="7">
      <t>ツイカ</t>
    </rPh>
    <rPh sb="11" eb="12">
      <t>メイ</t>
    </rPh>
    <rPh sb="13" eb="15">
      <t>ヘンコウ</t>
    </rPh>
    <rPh sb="16" eb="17">
      <t>オコナ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</si>
</sst>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_);[Red]\(#,##0\)"/>
    <numFmt numFmtId="178" formatCode="#,##0&quot;円&quot;"/>
    <numFmt numFmtId="179" formatCode="0.00_ "/>
    <numFmt numFmtId="180" formatCode="0_);[Red]\(0\)"/>
    <numFmt numFmtId="181" formatCode="#,##0.0_);[Red]\(#,##0.0\)"/>
    <numFmt numFmtId="182" formatCode="0.0_);[Red]\(0.0\)"/>
    <numFmt numFmtId="183" formatCode="0.00_);[Red]\(0.00\)"/>
    <numFmt numFmtId="184" formatCode="#,##0.00_ "/>
    <numFmt numFmtId="185" formatCode="#,##0.00_);[Red]\(#,##0.0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ゴシック"/>
      <family val="2"/>
      <charset val="128"/>
    </font>
    <font>
      <sz val="20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" fillId="0" borderId="0">
      <alignment vertical="center"/>
    </xf>
  </cellStyleXfs>
  <cellXfs count="483">
    <xf numFmtId="0" fontId="0" fillId="0" borderId="0" xfId="0">
      <alignment vertical="center"/>
    </xf>
    <xf numFmtId="38" fontId="0" fillId="0" borderId="0" xfId="1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3" applyFo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1" fillId="0" borderId="0" xfId="3" applyFont="1" applyFill="1" applyAlignment="1">
      <alignment horizontal="right" vertical="center"/>
    </xf>
    <xf numFmtId="0" fontId="1" fillId="0" borderId="0" xfId="3" applyFont="1" applyFill="1">
      <alignment vertical="center"/>
    </xf>
    <xf numFmtId="0" fontId="6" fillId="0" borderId="0" xfId="3" applyFont="1">
      <alignment vertical="center"/>
    </xf>
    <xf numFmtId="0" fontId="9" fillId="0" borderId="0" xfId="3" applyFont="1">
      <alignment vertical="center"/>
    </xf>
    <xf numFmtId="0" fontId="9" fillId="0" borderId="28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0" fontId="1" fillId="0" borderId="2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/>
    </xf>
    <xf numFmtId="179" fontId="1" fillId="0" borderId="0" xfId="3" applyNumberFormat="1" applyFont="1" applyFill="1" applyBorder="1" applyAlignment="1">
      <alignment horizontal="right" vertical="center"/>
    </xf>
    <xf numFmtId="0" fontId="1" fillId="0" borderId="0" xfId="3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0" fillId="0" borderId="0" xfId="3" applyFont="1" applyAlignment="1">
      <alignment horizontal="right" vertical="center"/>
    </xf>
    <xf numFmtId="0" fontId="0" fillId="0" borderId="0" xfId="3" applyFont="1">
      <alignment vertical="center"/>
    </xf>
    <xf numFmtId="0" fontId="1" fillId="0" borderId="13" xfId="3" applyFont="1" applyBorder="1" applyAlignment="1">
      <alignment horizontal="center" vertical="center"/>
    </xf>
    <xf numFmtId="0" fontId="1" fillId="0" borderId="30" xfId="3" applyFont="1" applyBorder="1" applyAlignment="1">
      <alignment horizontal="center" vertical="center"/>
    </xf>
    <xf numFmtId="0" fontId="5" fillId="0" borderId="24" xfId="3" applyFont="1" applyBorder="1" applyAlignment="1">
      <alignment vertical="center" wrapText="1"/>
    </xf>
    <xf numFmtId="0" fontId="7" fillId="0" borderId="0" xfId="3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176" fontId="1" fillId="0" borderId="0" xfId="3" applyNumberFormat="1" applyFont="1" applyFill="1" applyBorder="1">
      <alignment vertical="center"/>
    </xf>
    <xf numFmtId="176" fontId="1" fillId="0" borderId="19" xfId="3" applyNumberFormat="1" applyFont="1" applyFill="1" applyBorder="1">
      <alignment vertical="center"/>
    </xf>
    <xf numFmtId="176" fontId="1" fillId="0" borderId="0" xfId="3" applyNumberFormat="1" applyFont="1" applyFill="1" applyBorder="1" applyAlignment="1">
      <alignment horizontal="center" vertical="center"/>
    </xf>
    <xf numFmtId="0" fontId="0" fillId="0" borderId="0" xfId="3" applyFont="1" applyBorder="1">
      <alignment vertical="center"/>
    </xf>
    <xf numFmtId="0" fontId="1" fillId="0" borderId="0" xfId="3" applyFont="1" applyBorder="1">
      <alignment vertical="center"/>
    </xf>
    <xf numFmtId="0" fontId="9" fillId="0" borderId="0" xfId="3" applyFont="1" applyBorder="1">
      <alignment vertical="center"/>
    </xf>
    <xf numFmtId="0" fontId="1" fillId="0" borderId="0" xfId="3" applyFont="1" applyFill="1" applyBorder="1" applyAlignment="1">
      <alignment vertical="center"/>
    </xf>
    <xf numFmtId="0" fontId="1" fillId="0" borderId="0" xfId="3" applyFont="1" applyBorder="1" applyAlignment="1">
      <alignment horizontal="left" vertical="center" wrapText="1"/>
    </xf>
    <xf numFmtId="0" fontId="6" fillId="0" borderId="0" xfId="3" applyFont="1" applyAlignment="1">
      <alignment horizontal="right" vertical="center"/>
    </xf>
    <xf numFmtId="0" fontId="0" fillId="0" borderId="12" xfId="3" applyFont="1" applyBorder="1" applyAlignment="1">
      <alignment horizontal="center" vertical="center"/>
    </xf>
    <xf numFmtId="0" fontId="0" fillId="0" borderId="0" xfId="0" applyAlignment="1"/>
    <xf numFmtId="0" fontId="9" fillId="0" borderId="0" xfId="3" applyFont="1" applyFill="1" applyBorder="1" applyAlignment="1">
      <alignment horizontal="center" vertical="center" wrapText="1"/>
    </xf>
    <xf numFmtId="176" fontId="9" fillId="0" borderId="0" xfId="3" applyNumberFormat="1" applyFont="1" applyFill="1" applyBorder="1" applyAlignment="1">
      <alignment vertical="center" shrinkToFit="1"/>
    </xf>
    <xf numFmtId="176" fontId="1" fillId="0" borderId="0" xfId="3" applyNumberFormat="1" applyFont="1" applyFill="1" applyBorder="1" applyAlignment="1">
      <alignment horizontal="right" vertical="center" shrinkToFit="1"/>
    </xf>
    <xf numFmtId="176" fontId="9" fillId="3" borderId="26" xfId="3" applyNumberFormat="1" applyFont="1" applyFill="1" applyBorder="1" applyAlignment="1">
      <alignment vertical="center" shrinkToFit="1"/>
    </xf>
    <xf numFmtId="177" fontId="1" fillId="3" borderId="12" xfId="3" applyNumberFormat="1" applyFont="1" applyFill="1" applyBorder="1" applyAlignment="1">
      <alignment vertical="center"/>
    </xf>
    <xf numFmtId="177" fontId="1" fillId="3" borderId="1" xfId="3" applyNumberFormat="1" applyFont="1" applyFill="1" applyBorder="1" applyAlignment="1">
      <alignment vertical="center"/>
    </xf>
    <xf numFmtId="0" fontId="0" fillId="0" borderId="0" xfId="3" applyFont="1" applyAlignment="1">
      <alignment horizontal="right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" fillId="0" borderId="0" xfId="3" applyFont="1" applyFill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19" xfId="3" applyFont="1" applyFill="1" applyBorder="1" applyAlignment="1">
      <alignment horizontal="left" vertical="center"/>
    </xf>
    <xf numFmtId="0" fontId="1" fillId="0" borderId="19" xfId="3" applyFont="1" applyFill="1" applyBorder="1" applyAlignment="1">
      <alignment horizontal="left" vertical="top"/>
    </xf>
    <xf numFmtId="0" fontId="1" fillId="0" borderId="0" xfId="3" applyFont="1" applyFill="1" applyBorder="1" applyAlignment="1">
      <alignment horizontal="left" vertical="top"/>
    </xf>
    <xf numFmtId="9" fontId="1" fillId="0" borderId="0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9" fontId="1" fillId="0" borderId="0" xfId="3" applyNumberFormat="1" applyFont="1" applyFill="1" applyBorder="1" applyAlignment="1">
      <alignment horizontal="center" vertical="center"/>
    </xf>
    <xf numFmtId="0" fontId="1" fillId="0" borderId="0" xfId="3" applyFont="1" applyFill="1" applyBorder="1">
      <alignment vertical="center"/>
    </xf>
    <xf numFmtId="0" fontId="9" fillId="0" borderId="0" xfId="3" applyFont="1" applyFill="1" applyBorder="1">
      <alignment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right" vertical="center"/>
    </xf>
    <xf numFmtId="0" fontId="9" fillId="0" borderId="0" xfId="0" applyFont="1" applyBorder="1">
      <alignment vertical="center"/>
    </xf>
    <xf numFmtId="0" fontId="12" fillId="0" borderId="0" xfId="3" applyFont="1" applyFill="1" applyProtection="1">
      <alignment vertical="center"/>
    </xf>
    <xf numFmtId="0" fontId="12" fillId="0" borderId="0" xfId="3" applyFont="1" applyFill="1">
      <alignment vertical="center"/>
    </xf>
    <xf numFmtId="0" fontId="12" fillId="0" borderId="0" xfId="0" applyFont="1">
      <alignment vertical="center"/>
    </xf>
    <xf numFmtId="0" fontId="3" fillId="0" borderId="0" xfId="3" applyFont="1" applyFill="1">
      <alignment vertical="center"/>
    </xf>
    <xf numFmtId="0" fontId="4" fillId="0" borderId="15" xfId="3" applyFont="1" applyFill="1" applyBorder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right" vertical="center"/>
    </xf>
    <xf numFmtId="0" fontId="10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6" fillId="0" borderId="0" xfId="5" applyFont="1" applyFill="1">
      <alignment vertical="center"/>
    </xf>
    <xf numFmtId="0" fontId="6" fillId="0" borderId="0" xfId="5" applyFont="1" applyFill="1" applyBorder="1" applyAlignment="1">
      <alignment horizontal="center" vertical="center"/>
    </xf>
    <xf numFmtId="57" fontId="4" fillId="0" borderId="0" xfId="5" applyNumberFormat="1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left" vertical="center"/>
    </xf>
    <xf numFmtId="0" fontId="1" fillId="0" borderId="40" xfId="3" applyFont="1" applyFill="1" applyBorder="1" applyAlignment="1">
      <alignment horizontal="center" vertical="center"/>
    </xf>
    <xf numFmtId="176" fontId="9" fillId="3" borderId="39" xfId="3" applyNumberFormat="1" applyFont="1" applyFill="1" applyBorder="1" applyAlignment="1">
      <alignment vertical="center" shrinkToFit="1"/>
    </xf>
    <xf numFmtId="176" fontId="9" fillId="3" borderId="45" xfId="3" applyNumberFormat="1" applyFont="1" applyFill="1" applyBorder="1" applyAlignment="1">
      <alignment vertical="center" shrinkToFit="1"/>
    </xf>
    <xf numFmtId="0" fontId="4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0" fontId="13" fillId="0" borderId="0" xfId="3" applyFont="1" applyFill="1">
      <alignment vertical="center"/>
    </xf>
    <xf numFmtId="0" fontId="9" fillId="0" borderId="7" xfId="3" applyFont="1" applyFill="1" applyBorder="1" applyAlignment="1">
      <alignment horizontal="center" vertical="center" wrapText="1"/>
    </xf>
    <xf numFmtId="49" fontId="1" fillId="0" borderId="22" xfId="3" applyNumberFormat="1" applyFont="1" applyFill="1" applyBorder="1" applyAlignment="1">
      <alignment horizontal="center" vertical="center"/>
    </xf>
    <xf numFmtId="49" fontId="1" fillId="0" borderId="25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5" applyFont="1" applyFill="1" applyBorder="1" applyAlignment="1">
      <alignment horizontal="left" vertical="center"/>
    </xf>
    <xf numFmtId="57" fontId="6" fillId="0" borderId="0" xfId="5" applyNumberFormat="1" applyFont="1" applyFill="1" applyBorder="1" applyAlignment="1">
      <alignment horizontal="left" vertical="center"/>
    </xf>
    <xf numFmtId="0" fontId="0" fillId="0" borderId="0" xfId="1" applyNumberFormat="1" applyFont="1">
      <alignment vertical="center"/>
    </xf>
    <xf numFmtId="0" fontId="0" fillId="0" borderId="0" xfId="3" applyFont="1" applyFill="1">
      <alignment vertical="center"/>
    </xf>
    <xf numFmtId="0" fontId="0" fillId="0" borderId="0" xfId="0" applyFont="1">
      <alignment vertical="center"/>
    </xf>
    <xf numFmtId="9" fontId="0" fillId="0" borderId="0" xfId="1" applyNumberFormat="1" applyFont="1">
      <alignment vertical="center"/>
    </xf>
    <xf numFmtId="9" fontId="0" fillId="0" borderId="0" xfId="0" applyNumberFormat="1">
      <alignment vertical="center"/>
    </xf>
    <xf numFmtId="9" fontId="0" fillId="0" borderId="0" xfId="0" applyNumberFormat="1" applyAlignment="1">
      <alignment vertical="center" wrapText="1"/>
    </xf>
    <xf numFmtId="9" fontId="0" fillId="0" borderId="0" xfId="2" applyFont="1">
      <alignment vertical="center"/>
    </xf>
    <xf numFmtId="9" fontId="0" fillId="0" borderId="0" xfId="2" applyFont="1" applyAlignment="1">
      <alignment vertical="center" wrapText="1"/>
    </xf>
    <xf numFmtId="49" fontId="0" fillId="0" borderId="0" xfId="1" applyNumberFormat="1" applyFont="1">
      <alignment vertical="center"/>
    </xf>
    <xf numFmtId="180" fontId="0" fillId="0" borderId="0" xfId="1" applyNumberFormat="1" applyFont="1">
      <alignment vertical="center"/>
    </xf>
    <xf numFmtId="0" fontId="1" fillId="2" borderId="1" xfId="3" applyFont="1" applyFill="1" applyBorder="1" applyProtection="1">
      <alignment vertical="center"/>
      <protection locked="0"/>
    </xf>
    <xf numFmtId="0" fontId="1" fillId="2" borderId="29" xfId="3" applyFont="1" applyFill="1" applyBorder="1" applyProtection="1">
      <alignment vertical="center"/>
      <protection locked="0"/>
    </xf>
    <xf numFmtId="0" fontId="1" fillId="2" borderId="27" xfId="3" applyFont="1" applyFill="1" applyBorder="1" applyProtection="1">
      <alignment vertical="center"/>
      <protection locked="0"/>
    </xf>
    <xf numFmtId="176" fontId="9" fillId="2" borderId="35" xfId="3" applyNumberFormat="1" applyFont="1" applyFill="1" applyBorder="1" applyAlignment="1" applyProtection="1">
      <alignment vertical="center" shrinkToFit="1"/>
      <protection locked="0"/>
    </xf>
    <xf numFmtId="0" fontId="1" fillId="2" borderId="41" xfId="3" applyFont="1" applyFill="1" applyBorder="1" applyProtection="1">
      <alignment vertical="center"/>
      <protection locked="0"/>
    </xf>
    <xf numFmtId="0" fontId="14" fillId="0" borderId="15" xfId="5" applyFont="1" applyFill="1" applyBorder="1" applyAlignment="1">
      <alignment horizontal="left" vertical="center"/>
    </xf>
    <xf numFmtId="0" fontId="16" fillId="0" borderId="15" xfId="5" applyFont="1" applyFill="1" applyBorder="1" applyAlignment="1">
      <alignment horizontal="left" vertical="center"/>
    </xf>
    <xf numFmtId="0" fontId="15" fillId="0" borderId="0" xfId="3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/>
    <xf numFmtId="0" fontId="8" fillId="0" borderId="0" xfId="3" applyFont="1" applyAlignment="1">
      <alignment horizontal="center" vertical="center"/>
    </xf>
    <xf numFmtId="0" fontId="0" fillId="3" borderId="0" xfId="0" applyFill="1">
      <alignment vertical="center"/>
    </xf>
    <xf numFmtId="0" fontId="5" fillId="0" borderId="0" xfId="3" applyFont="1" applyBorder="1" applyAlignment="1">
      <alignment vertical="center" wrapText="1"/>
    </xf>
    <xf numFmtId="177" fontId="1" fillId="0" borderId="0" xfId="3" applyNumberFormat="1" applyFont="1" applyFill="1" applyBorder="1" applyAlignment="1">
      <alignment vertical="center"/>
    </xf>
    <xf numFmtId="181" fontId="1" fillId="3" borderId="12" xfId="3" applyNumberFormat="1" applyFont="1" applyFill="1" applyBorder="1" applyAlignment="1">
      <alignment vertical="center"/>
    </xf>
    <xf numFmtId="182" fontId="0" fillId="0" borderId="0" xfId="1" applyNumberFormat="1" applyFont="1">
      <alignment vertical="center"/>
    </xf>
    <xf numFmtId="0" fontId="18" fillId="0" borderId="0" xfId="0" applyFont="1">
      <alignment vertical="center"/>
    </xf>
    <xf numFmtId="0" fontId="1" fillId="0" borderId="0" xfId="3" applyFont="1" applyFill="1" applyAlignment="1">
      <alignment horizontal="right" vertical="center"/>
    </xf>
    <xf numFmtId="0" fontId="8" fillId="0" borderId="0" xfId="3" applyFont="1" applyFill="1" applyAlignment="1">
      <alignment horizontal="center" vertical="center"/>
    </xf>
    <xf numFmtId="0" fontId="1" fillId="0" borderId="0" xfId="3" applyFont="1" applyFill="1" applyAlignment="1">
      <alignment horizontal="right" vertical="center"/>
    </xf>
    <xf numFmtId="176" fontId="0" fillId="0" borderId="19" xfId="3" applyNumberFormat="1" applyFont="1" applyFill="1" applyBorder="1" applyAlignment="1">
      <alignment horizontal="center" vertical="center" wrapText="1"/>
    </xf>
    <xf numFmtId="176" fontId="0" fillId="0" borderId="0" xfId="3" applyNumberFormat="1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19" fillId="0" borderId="0" xfId="3" applyFont="1" applyFill="1">
      <alignment vertical="center"/>
    </xf>
    <xf numFmtId="0" fontId="4" fillId="0" borderId="0" xfId="3" applyFont="1" applyFill="1">
      <alignment vertical="center"/>
    </xf>
    <xf numFmtId="0" fontId="6" fillId="0" borderId="0" xfId="3" applyFont="1" applyFill="1">
      <alignment vertical="center"/>
    </xf>
    <xf numFmtId="0" fontId="0" fillId="3" borderId="0" xfId="0" applyFill="1" applyProtection="1">
      <alignment vertical="center"/>
    </xf>
    <xf numFmtId="0" fontId="0" fillId="3" borderId="0" xfId="0" applyFill="1" applyAlignment="1" applyProtection="1"/>
    <xf numFmtId="0" fontId="0" fillId="0" borderId="0" xfId="0" applyFill="1" applyAlignment="1" applyProtection="1"/>
    <xf numFmtId="0" fontId="0" fillId="0" borderId="0" xfId="0" applyProtection="1">
      <alignment vertical="center"/>
    </xf>
    <xf numFmtId="0" fontId="1" fillId="0" borderId="0" xfId="3" applyFont="1" applyFill="1" applyProtection="1">
      <alignment vertical="center"/>
    </xf>
    <xf numFmtId="0" fontId="6" fillId="0" borderId="0" xfId="5" applyFont="1" applyFill="1" applyProtection="1">
      <alignment vertical="center"/>
    </xf>
    <xf numFmtId="0" fontId="8" fillId="0" borderId="0" xfId="3" applyFont="1" applyFill="1" applyAlignment="1" applyProtection="1">
      <alignment horizontal="center" vertical="center"/>
    </xf>
    <xf numFmtId="0" fontId="1" fillId="0" borderId="0" xfId="3" applyFont="1" applyFill="1" applyAlignment="1" applyProtection="1">
      <alignment horizontal="right" vertical="center"/>
    </xf>
    <xf numFmtId="0" fontId="3" fillId="0" borderId="0" xfId="3" applyFont="1" applyFill="1" applyProtection="1">
      <alignment vertical="center"/>
    </xf>
    <xf numFmtId="0" fontId="4" fillId="0" borderId="15" xfId="3" applyFont="1" applyFill="1" applyBorder="1" applyAlignment="1" applyProtection="1">
      <alignment horizontal="left" vertical="center"/>
    </xf>
    <xf numFmtId="0" fontId="10" fillId="0" borderId="0" xfId="3" applyFont="1" applyFill="1" applyAlignment="1" applyProtection="1">
      <alignment horizontal="center" vertical="center"/>
    </xf>
    <xf numFmtId="0" fontId="3" fillId="0" borderId="0" xfId="3" applyFont="1" applyFill="1" applyAlignment="1" applyProtection="1">
      <alignment horizontal="right" vertical="center"/>
    </xf>
    <xf numFmtId="0" fontId="0" fillId="0" borderId="0" xfId="3" applyFont="1" applyFill="1" applyProtection="1">
      <alignment vertical="center"/>
    </xf>
    <xf numFmtId="0" fontId="1" fillId="2" borderId="1" xfId="3" applyFont="1" applyFill="1" applyBorder="1" applyProtection="1">
      <alignment vertical="center"/>
    </xf>
    <xf numFmtId="0" fontId="6" fillId="0" borderId="0" xfId="5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</xf>
    <xf numFmtId="0" fontId="4" fillId="0" borderId="0" xfId="5" applyFont="1" applyFill="1" applyBorder="1" applyAlignment="1" applyProtection="1">
      <alignment horizontal="left" vertical="center"/>
    </xf>
    <xf numFmtId="57" fontId="4" fillId="0" borderId="0" xfId="5" applyNumberFormat="1" applyFont="1" applyFill="1" applyBorder="1" applyAlignment="1" applyProtection="1">
      <alignment horizontal="left" vertical="center"/>
    </xf>
    <xf numFmtId="0" fontId="10" fillId="0" borderId="0" xfId="3" applyFont="1" applyFill="1" applyBorder="1" applyAlignment="1" applyProtection="1">
      <alignment horizontal="left" vertical="center"/>
    </xf>
    <xf numFmtId="0" fontId="4" fillId="0" borderId="0" xfId="5" applyFont="1" applyFill="1" applyBorder="1" applyAlignment="1" applyProtection="1">
      <alignment horizontal="center" vertical="center"/>
    </xf>
    <xf numFmtId="0" fontId="1" fillId="0" borderId="0" xfId="3" applyFont="1" applyFill="1" applyBorder="1" applyProtection="1">
      <alignment vertical="center"/>
    </xf>
    <xf numFmtId="0" fontId="14" fillId="0" borderId="15" xfId="5" applyFont="1" applyFill="1" applyBorder="1" applyAlignment="1" applyProtection="1">
      <alignment horizontal="left" vertical="center"/>
    </xf>
    <xf numFmtId="0" fontId="6" fillId="0" borderId="15" xfId="5" applyFont="1" applyFill="1" applyBorder="1" applyAlignment="1" applyProtection="1">
      <alignment horizontal="left" vertical="center"/>
    </xf>
    <xf numFmtId="0" fontId="6" fillId="0" borderId="0" xfId="5" applyFont="1" applyFill="1" applyBorder="1" applyAlignment="1" applyProtection="1">
      <alignment horizontal="left" vertical="center"/>
    </xf>
    <xf numFmtId="57" fontId="6" fillId="0" borderId="0" xfId="5" applyNumberFormat="1" applyFont="1" applyFill="1" applyBorder="1" applyAlignment="1" applyProtection="1">
      <alignment horizontal="left" vertical="center"/>
    </xf>
    <xf numFmtId="0" fontId="8" fillId="0" borderId="0" xfId="3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6" fillId="0" borderId="15" xfId="5" applyFont="1" applyFill="1" applyBorder="1" applyAlignment="1" applyProtection="1">
      <alignment horizontal="left" vertical="center"/>
    </xf>
    <xf numFmtId="0" fontId="1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1" fillId="0" borderId="0" xfId="3" applyFont="1" applyFill="1" applyBorder="1" applyAlignment="1" applyProtection="1">
      <alignment vertical="center"/>
    </xf>
    <xf numFmtId="0" fontId="1" fillId="0" borderId="19" xfId="3" applyFont="1" applyFill="1" applyBorder="1" applyAlignment="1" applyProtection="1">
      <alignment horizontal="left" vertical="center"/>
    </xf>
    <xf numFmtId="0" fontId="1" fillId="0" borderId="19" xfId="3" applyFont="1" applyFill="1" applyBorder="1" applyAlignment="1" applyProtection="1">
      <alignment horizontal="left" vertical="top"/>
    </xf>
    <xf numFmtId="0" fontId="1" fillId="0" borderId="0" xfId="3" applyFont="1" applyFill="1" applyBorder="1" applyAlignment="1" applyProtection="1">
      <alignment horizontal="left" vertical="top"/>
    </xf>
    <xf numFmtId="0" fontId="1" fillId="0" borderId="0" xfId="3" applyFont="1" applyFill="1" applyBorder="1" applyAlignment="1" applyProtection="1">
      <alignment horizontal="center" vertical="center"/>
    </xf>
    <xf numFmtId="9" fontId="1" fillId="0" borderId="0" xfId="2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9" fontId="1" fillId="0" borderId="0" xfId="3" applyNumberFormat="1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 vertical="center"/>
    </xf>
    <xf numFmtId="0" fontId="9" fillId="0" borderId="0" xfId="3" applyFont="1" applyFill="1" applyBorder="1" applyProtection="1">
      <alignment vertical="center"/>
    </xf>
    <xf numFmtId="0" fontId="9" fillId="0" borderId="0" xfId="5" applyFont="1" applyFill="1" applyBorder="1" applyAlignment="1" applyProtection="1">
      <alignment horizontal="left" vertical="center"/>
    </xf>
    <xf numFmtId="0" fontId="9" fillId="0" borderId="0" xfId="3" applyFont="1" applyFill="1" applyBorder="1" applyAlignment="1" applyProtection="1">
      <alignment horizontal="center" vertical="center"/>
    </xf>
    <xf numFmtId="0" fontId="9" fillId="0" borderId="0" xfId="3" applyFont="1" applyFill="1" applyBorder="1" applyAlignment="1" applyProtection="1">
      <alignment horizontal="right" vertical="center"/>
    </xf>
    <xf numFmtId="38" fontId="6" fillId="0" borderId="0" xfId="1" applyFont="1" applyFill="1" applyBorder="1" applyAlignment="1" applyProtection="1">
      <alignment horizontal="right" vertical="center"/>
    </xf>
    <xf numFmtId="0" fontId="4" fillId="0" borderId="0" xfId="3" applyFont="1" applyFill="1" applyProtection="1">
      <alignment vertical="center"/>
    </xf>
    <xf numFmtId="0" fontId="15" fillId="0" borderId="0" xfId="3" applyFont="1" applyFill="1" applyProtection="1">
      <alignment vertical="center"/>
    </xf>
    <xf numFmtId="0" fontId="19" fillId="0" borderId="0" xfId="3" applyFont="1" applyFill="1" applyProtection="1">
      <alignment vertical="center"/>
    </xf>
    <xf numFmtId="0" fontId="9" fillId="0" borderId="28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2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49" fontId="1" fillId="0" borderId="22" xfId="3" applyNumberFormat="1" applyFont="1" applyFill="1" applyBorder="1" applyAlignment="1" applyProtection="1">
      <alignment horizontal="center" vertical="center"/>
    </xf>
    <xf numFmtId="0" fontId="1" fillId="2" borderId="29" xfId="3" applyFont="1" applyFill="1" applyBorder="1" applyProtection="1">
      <alignment vertical="center"/>
    </xf>
    <xf numFmtId="176" fontId="9" fillId="2" borderId="31" xfId="3" applyNumberFormat="1" applyFont="1" applyFill="1" applyBorder="1" applyAlignment="1" applyProtection="1">
      <alignment vertical="center" shrinkToFit="1"/>
    </xf>
    <xf numFmtId="176" fontId="9" fillId="2" borderId="32" xfId="3" applyNumberFormat="1" applyFont="1" applyFill="1" applyBorder="1" applyAlignment="1" applyProtection="1">
      <alignment vertical="center" shrinkToFit="1"/>
    </xf>
    <xf numFmtId="176" fontId="9" fillId="3" borderId="22" xfId="3" applyNumberFormat="1" applyFont="1" applyFill="1" applyBorder="1" applyAlignment="1" applyProtection="1">
      <alignment vertical="center" shrinkToFit="1"/>
    </xf>
    <xf numFmtId="176" fontId="9" fillId="3" borderId="33" xfId="3" applyNumberFormat="1" applyFont="1" applyFill="1" applyBorder="1" applyAlignment="1" applyProtection="1">
      <alignment vertical="center" shrinkToFit="1"/>
    </xf>
    <xf numFmtId="176" fontId="9" fillId="3" borderId="23" xfId="3" applyNumberFormat="1" applyFont="1" applyFill="1" applyBorder="1" applyAlignment="1" applyProtection="1">
      <alignment vertical="center" shrinkToFit="1"/>
    </xf>
    <xf numFmtId="49" fontId="1" fillId="0" borderId="25" xfId="3" applyNumberFormat="1" applyFont="1" applyFill="1" applyBorder="1" applyAlignment="1" applyProtection="1">
      <alignment horizontal="center" vertical="center"/>
    </xf>
    <xf numFmtId="0" fontId="1" fillId="2" borderId="27" xfId="3" applyFont="1" applyFill="1" applyBorder="1" applyProtection="1">
      <alignment vertical="center"/>
    </xf>
    <xf numFmtId="176" fontId="9" fillId="2" borderId="34" xfId="3" applyNumberFormat="1" applyFont="1" applyFill="1" applyBorder="1" applyAlignment="1" applyProtection="1">
      <alignment vertical="center" shrinkToFit="1"/>
    </xf>
    <xf numFmtId="176" fontId="9" fillId="2" borderId="35" xfId="3" applyNumberFormat="1" applyFont="1" applyFill="1" applyBorder="1" applyAlignment="1" applyProtection="1">
      <alignment vertical="center" shrinkToFit="1"/>
    </xf>
    <xf numFmtId="176" fontId="9" fillId="2" borderId="36" xfId="3" applyNumberFormat="1" applyFont="1" applyFill="1" applyBorder="1" applyAlignment="1" applyProtection="1">
      <alignment vertical="center" shrinkToFit="1"/>
    </xf>
    <xf numFmtId="176" fontId="9" fillId="3" borderId="25" xfId="3" applyNumberFormat="1" applyFont="1" applyFill="1" applyBorder="1" applyAlignment="1" applyProtection="1">
      <alignment vertical="center" shrinkToFit="1"/>
    </xf>
    <xf numFmtId="176" fontId="9" fillId="3" borderId="37" xfId="3" applyNumberFormat="1" applyFont="1" applyFill="1" applyBorder="1" applyAlignment="1" applyProtection="1">
      <alignment vertical="center" shrinkToFit="1"/>
    </xf>
    <xf numFmtId="176" fontId="9" fillId="3" borderId="26" xfId="3" applyNumberFormat="1" applyFont="1" applyFill="1" applyBorder="1" applyAlignment="1" applyProtection="1">
      <alignment vertical="center" shrinkToFit="1"/>
    </xf>
    <xf numFmtId="0" fontId="1" fillId="0" borderId="25" xfId="3" applyFont="1" applyFill="1" applyBorder="1" applyAlignment="1" applyProtection="1">
      <alignment horizontal="center" vertical="center"/>
    </xf>
    <xf numFmtId="0" fontId="1" fillId="0" borderId="40" xfId="3" applyFont="1" applyFill="1" applyBorder="1" applyAlignment="1" applyProtection="1">
      <alignment horizontal="center" vertical="center"/>
    </xf>
    <xf numFmtId="0" fontId="1" fillId="2" borderId="41" xfId="3" applyFont="1" applyFill="1" applyBorder="1" applyProtection="1">
      <alignment vertical="center"/>
    </xf>
    <xf numFmtId="176" fontId="9" fillId="2" borderId="42" xfId="3" applyNumberFormat="1" applyFont="1" applyFill="1" applyBorder="1" applyAlignment="1" applyProtection="1">
      <alignment vertical="center" shrinkToFit="1"/>
    </xf>
    <xf numFmtId="176" fontId="9" fillId="2" borderId="43" xfId="3" applyNumberFormat="1" applyFont="1" applyFill="1" applyBorder="1" applyAlignment="1" applyProtection="1">
      <alignment vertical="center" shrinkToFit="1"/>
    </xf>
    <xf numFmtId="176" fontId="9" fillId="2" borderId="44" xfId="3" applyNumberFormat="1" applyFont="1" applyFill="1" applyBorder="1" applyAlignment="1" applyProtection="1">
      <alignment vertical="center" shrinkToFit="1"/>
    </xf>
    <xf numFmtId="176" fontId="9" fillId="3" borderId="39" xfId="3" applyNumberFormat="1" applyFont="1" applyFill="1" applyBorder="1" applyAlignment="1" applyProtection="1">
      <alignment vertical="center" shrinkToFit="1"/>
    </xf>
    <xf numFmtId="176" fontId="9" fillId="3" borderId="45" xfId="3" applyNumberFormat="1" applyFont="1" applyFill="1" applyBorder="1" applyAlignment="1" applyProtection="1">
      <alignment vertical="center" shrinkToFit="1"/>
    </xf>
    <xf numFmtId="0" fontId="1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9" fillId="0" borderId="0" xfId="0" applyFont="1" applyBorder="1" applyProtection="1">
      <alignment vertical="center"/>
    </xf>
    <xf numFmtId="0" fontId="8" fillId="0" borderId="0" xfId="3" applyFont="1" applyAlignment="1" applyProtection="1">
      <alignment horizontal="center" vertical="center"/>
    </xf>
    <xf numFmtId="176" fontId="1" fillId="0" borderId="0" xfId="3" applyNumberFormat="1" applyFont="1" applyFill="1" applyBorder="1" applyAlignment="1" applyProtection="1">
      <alignment horizontal="right" vertical="center" shrinkToFit="1"/>
    </xf>
    <xf numFmtId="0" fontId="9" fillId="0" borderId="0" xfId="3" applyFont="1" applyFill="1" applyBorder="1" applyAlignment="1" applyProtection="1">
      <alignment horizontal="center" vertical="center" wrapText="1"/>
    </xf>
    <xf numFmtId="176" fontId="9" fillId="0" borderId="0" xfId="3" applyNumberFormat="1" applyFont="1" applyFill="1" applyBorder="1" applyAlignment="1" applyProtection="1">
      <alignment vertical="center" shrinkToFit="1"/>
    </xf>
    <xf numFmtId="176" fontId="9" fillId="2" borderId="49" xfId="3" applyNumberFormat="1" applyFont="1" applyFill="1" applyBorder="1" applyAlignment="1" applyProtection="1">
      <alignment vertical="center" shrinkToFit="1"/>
      <protection locked="0"/>
    </xf>
    <xf numFmtId="176" fontId="9" fillId="2" borderId="26" xfId="3" applyNumberFormat="1" applyFont="1" applyFill="1" applyBorder="1" applyAlignment="1" applyProtection="1">
      <alignment vertical="center" shrinkToFit="1"/>
      <protection locked="0"/>
    </xf>
    <xf numFmtId="0" fontId="9" fillId="0" borderId="50" xfId="3" applyFont="1" applyFill="1" applyBorder="1" applyAlignment="1">
      <alignment horizontal="center" vertical="center" wrapText="1"/>
    </xf>
    <xf numFmtId="183" fontId="9" fillId="2" borderId="40" xfId="3" applyNumberFormat="1" applyFont="1" applyFill="1" applyBorder="1" applyAlignment="1" applyProtection="1">
      <alignment vertical="center" shrinkToFit="1"/>
      <protection locked="0"/>
    </xf>
    <xf numFmtId="183" fontId="9" fillId="2" borderId="25" xfId="3" applyNumberFormat="1" applyFont="1" applyFill="1" applyBorder="1" applyAlignment="1" applyProtection="1">
      <alignment vertical="center" shrinkToFit="1"/>
      <protection locked="0"/>
    </xf>
    <xf numFmtId="176" fontId="9" fillId="2" borderId="51" xfId="3" applyNumberFormat="1" applyFont="1" applyFill="1" applyBorder="1" applyAlignment="1" applyProtection="1">
      <alignment vertical="center" shrinkToFit="1"/>
      <protection locked="0"/>
    </xf>
    <xf numFmtId="183" fontId="9" fillId="2" borderId="35" xfId="3" applyNumberFormat="1" applyFont="1" applyFill="1" applyBorder="1" applyAlignment="1" applyProtection="1">
      <alignment vertical="center" shrinkToFit="1"/>
      <protection locked="0"/>
    </xf>
    <xf numFmtId="183" fontId="9" fillId="2" borderId="32" xfId="3" applyNumberFormat="1" applyFont="1" applyFill="1" applyBorder="1" applyAlignment="1" applyProtection="1">
      <alignment vertical="center" shrinkToFit="1"/>
      <protection locked="0"/>
    </xf>
    <xf numFmtId="184" fontId="9" fillId="3" borderId="25" xfId="3" applyNumberFormat="1" applyFont="1" applyFill="1" applyBorder="1" applyAlignment="1">
      <alignment vertical="center" shrinkToFit="1"/>
    </xf>
    <xf numFmtId="184" fontId="9" fillId="3" borderId="45" xfId="3" applyNumberFormat="1" applyFont="1" applyFill="1" applyBorder="1" applyAlignment="1">
      <alignment vertical="center" shrinkToFit="1"/>
    </xf>
    <xf numFmtId="183" fontId="9" fillId="2" borderId="53" xfId="3" applyNumberFormat="1" applyFont="1" applyFill="1" applyBorder="1" applyAlignment="1" applyProtection="1">
      <alignment vertical="center" shrinkToFit="1"/>
      <protection locked="0"/>
    </xf>
    <xf numFmtId="183" fontId="9" fillId="2" borderId="43" xfId="3" applyNumberFormat="1" applyFont="1" applyFill="1" applyBorder="1" applyAlignment="1" applyProtection="1">
      <alignment vertical="center" shrinkToFit="1"/>
      <protection locked="0"/>
    </xf>
    <xf numFmtId="184" fontId="9" fillId="3" borderId="54" xfId="3" applyNumberFormat="1" applyFont="1" applyFill="1" applyBorder="1" applyAlignment="1">
      <alignment vertical="center" shrinkToFit="1"/>
    </xf>
    <xf numFmtId="184" fontId="9" fillId="3" borderId="55" xfId="3" applyNumberFormat="1" applyFont="1" applyFill="1" applyBorder="1" applyAlignment="1">
      <alignment vertical="center" shrinkToFit="1"/>
    </xf>
    <xf numFmtId="185" fontId="1" fillId="3" borderId="12" xfId="3" applyNumberFormat="1" applyFont="1" applyFill="1" applyBorder="1" applyAlignment="1">
      <alignment vertical="center"/>
    </xf>
    <xf numFmtId="176" fontId="9" fillId="3" borderId="52" xfId="3" applyNumberFormat="1" applyFont="1" applyFill="1" applyBorder="1" applyAlignment="1">
      <alignment vertical="center" shrinkToFit="1"/>
    </xf>
    <xf numFmtId="176" fontId="9" fillId="3" borderId="35" xfId="3" applyNumberFormat="1" applyFont="1" applyFill="1" applyBorder="1" applyAlignment="1">
      <alignment vertical="center" shrinkToFit="1"/>
    </xf>
    <xf numFmtId="176" fontId="9" fillId="3" borderId="54" xfId="3" applyNumberFormat="1" applyFont="1" applyFill="1" applyBorder="1" applyAlignment="1">
      <alignment vertical="center" shrinkToFit="1"/>
    </xf>
    <xf numFmtId="180" fontId="9" fillId="2" borderId="49" xfId="3" applyNumberFormat="1" applyFont="1" applyFill="1" applyBorder="1" applyAlignment="1" applyProtection="1">
      <alignment vertical="center" shrinkToFit="1"/>
      <protection locked="0"/>
    </xf>
    <xf numFmtId="180" fontId="9" fillId="2" borderId="35" xfId="3" applyNumberFormat="1" applyFont="1" applyFill="1" applyBorder="1" applyAlignment="1" applyProtection="1">
      <alignment vertical="center" shrinkToFit="1"/>
      <protection locked="0"/>
    </xf>
    <xf numFmtId="184" fontId="9" fillId="3" borderId="56" xfId="3" applyNumberFormat="1" applyFont="1" applyFill="1" applyBorder="1" applyAlignment="1">
      <alignment vertical="center" shrinkToFit="1"/>
    </xf>
    <xf numFmtId="49" fontId="0" fillId="2" borderId="12" xfId="3" applyNumberFormat="1" applyFont="1" applyFill="1" applyBorder="1" applyAlignment="1" applyProtection="1">
      <alignment horizontal="center" vertical="center"/>
      <protection locked="0"/>
    </xf>
    <xf numFmtId="49" fontId="1" fillId="2" borderId="13" xfId="3" applyNumberFormat="1" applyFont="1" applyFill="1" applyBorder="1" applyAlignment="1" applyProtection="1">
      <alignment horizontal="center" vertical="center"/>
      <protection locked="0"/>
    </xf>
    <xf numFmtId="49" fontId="1" fillId="2" borderId="30" xfId="3" applyNumberFormat="1" applyFont="1" applyFill="1" applyBorder="1" applyAlignment="1" applyProtection="1">
      <alignment horizontal="center" vertical="center"/>
      <protection locked="0"/>
    </xf>
    <xf numFmtId="9" fontId="1" fillId="2" borderId="12" xfId="3" applyNumberFormat="1" applyFont="1" applyFill="1" applyBorder="1" applyAlignment="1" applyProtection="1">
      <alignment horizontal="center" vertical="center"/>
      <protection locked="0"/>
    </xf>
    <xf numFmtId="9" fontId="1" fillId="2" borderId="30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48" xfId="0" applyFill="1" applyBorder="1" applyAlignment="1" applyProtection="1">
      <alignment horizontal="left" vertical="center"/>
      <protection locked="0"/>
    </xf>
    <xf numFmtId="0" fontId="1" fillId="2" borderId="12" xfId="3" applyFont="1" applyFill="1" applyBorder="1" applyAlignment="1" applyProtection="1">
      <alignment horizontal="center" vertical="center"/>
      <protection locked="0"/>
    </xf>
    <xf numFmtId="0" fontId="1" fillId="2" borderId="13" xfId="3" applyFont="1" applyFill="1" applyBorder="1" applyAlignment="1" applyProtection="1">
      <alignment horizontal="center" vertical="center"/>
      <protection locked="0"/>
    </xf>
    <xf numFmtId="0" fontId="1" fillId="2" borderId="30" xfId="3" applyFont="1" applyFill="1" applyBorder="1" applyAlignment="1" applyProtection="1">
      <alignment horizontal="center" vertical="center"/>
      <protection locked="0"/>
    </xf>
    <xf numFmtId="38" fontId="6" fillId="3" borderId="12" xfId="1" applyFont="1" applyFill="1" applyBorder="1" applyAlignment="1" applyProtection="1">
      <alignment horizontal="center" vertical="center"/>
    </xf>
    <xf numFmtId="38" fontId="6" fillId="3" borderId="13" xfId="1" applyFont="1" applyFill="1" applyBorder="1" applyAlignment="1" applyProtection="1">
      <alignment horizontal="center" vertical="center"/>
    </xf>
    <xf numFmtId="38" fontId="6" fillId="3" borderId="30" xfId="1" applyFont="1" applyFill="1" applyBorder="1" applyAlignment="1" applyProtection="1">
      <alignment horizontal="center" vertical="center"/>
    </xf>
    <xf numFmtId="38" fontId="6" fillId="2" borderId="12" xfId="1" applyFont="1" applyFill="1" applyBorder="1" applyAlignment="1" applyProtection="1">
      <alignment horizontal="center" vertical="center"/>
      <protection locked="0"/>
    </xf>
    <xf numFmtId="38" fontId="6" fillId="2" borderId="13" xfId="1" applyFont="1" applyFill="1" applyBorder="1" applyAlignment="1" applyProtection="1">
      <alignment horizontal="center" vertical="center"/>
      <protection locked="0"/>
    </xf>
    <xf numFmtId="38" fontId="6" fillId="2" borderId="30" xfId="1" applyFont="1" applyFill="1" applyBorder="1" applyAlignment="1" applyProtection="1">
      <alignment horizontal="center" vertical="center"/>
      <protection locked="0"/>
    </xf>
    <xf numFmtId="0" fontId="1" fillId="0" borderId="1" xfId="3" applyFont="1" applyFill="1" applyBorder="1" applyAlignment="1">
      <alignment horizontal="center" vertical="center"/>
    </xf>
    <xf numFmtId="0" fontId="5" fillId="2" borderId="12" xfId="3" applyFont="1" applyFill="1" applyBorder="1" applyAlignment="1" applyProtection="1">
      <alignment horizontal="left" vertical="center"/>
      <protection locked="0"/>
    </xf>
    <xf numFmtId="0" fontId="5" fillId="2" borderId="13" xfId="3" applyFont="1" applyFill="1" applyBorder="1" applyAlignment="1" applyProtection="1">
      <alignment horizontal="left" vertical="center"/>
      <protection locked="0"/>
    </xf>
    <xf numFmtId="0" fontId="5" fillId="2" borderId="30" xfId="3" applyFont="1" applyFill="1" applyBorder="1" applyAlignment="1" applyProtection="1">
      <alignment horizontal="left" vertical="center"/>
      <protection locked="0"/>
    </xf>
    <xf numFmtId="178" fontId="1" fillId="3" borderId="1" xfId="3" applyNumberFormat="1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176" fontId="1" fillId="2" borderId="12" xfId="3" applyNumberFormat="1" applyFont="1" applyFill="1" applyBorder="1" applyAlignment="1" applyProtection="1">
      <alignment horizontal="center" vertical="center"/>
      <protection locked="0"/>
    </xf>
    <xf numFmtId="176" fontId="1" fillId="2" borderId="13" xfId="3" applyNumberFormat="1" applyFont="1" applyFill="1" applyBorder="1" applyAlignment="1" applyProtection="1">
      <alignment horizontal="center" vertical="center"/>
      <protection locked="0"/>
    </xf>
    <xf numFmtId="176" fontId="1" fillId="2" borderId="30" xfId="3" applyNumberFormat="1" applyFont="1" applyFill="1" applyBorder="1" applyAlignment="1" applyProtection="1">
      <alignment horizontal="center" vertical="center"/>
      <protection locked="0"/>
    </xf>
    <xf numFmtId="178" fontId="1" fillId="2" borderId="1" xfId="3" applyNumberFormat="1" applyFont="1" applyFill="1" applyBorder="1" applyAlignment="1" applyProtection="1">
      <alignment horizontal="center" vertical="center"/>
      <protection locked="0"/>
    </xf>
    <xf numFmtId="0" fontId="0" fillId="0" borderId="0" xfId="3" applyFont="1" applyFill="1" applyBorder="1" applyAlignment="1">
      <alignment horizontal="center" vertical="center" wrapText="1"/>
    </xf>
    <xf numFmtId="0" fontId="0" fillId="0" borderId="0" xfId="3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13" xfId="5" applyFont="1" applyFill="1" applyBorder="1" applyAlignment="1">
      <alignment horizontal="center" vertical="center"/>
    </xf>
    <xf numFmtId="0" fontId="6" fillId="0" borderId="30" xfId="5" applyFont="1" applyFill="1" applyBorder="1" applyAlignment="1">
      <alignment horizontal="center" vertical="center"/>
    </xf>
    <xf numFmtId="180" fontId="1" fillId="2" borderId="12" xfId="0" applyNumberFormat="1" applyFont="1" applyFill="1" applyBorder="1" applyAlignment="1" applyProtection="1">
      <alignment horizontal="center" vertical="center"/>
      <protection locked="0"/>
    </xf>
    <xf numFmtId="180" fontId="1" fillId="2" borderId="13" xfId="0" applyNumberFormat="1" applyFont="1" applyFill="1" applyBorder="1" applyAlignment="1" applyProtection="1">
      <alignment horizontal="center" vertical="center"/>
      <protection locked="0"/>
    </xf>
    <xf numFmtId="180" fontId="1" fillId="2" borderId="30" xfId="0" applyNumberFormat="1" applyFont="1" applyFill="1" applyBorder="1" applyAlignment="1" applyProtection="1">
      <alignment horizontal="center" vertical="center"/>
      <protection locked="0"/>
    </xf>
    <xf numFmtId="180" fontId="1" fillId="2" borderId="12" xfId="3" applyNumberFormat="1" applyFont="1" applyFill="1" applyBorder="1" applyAlignment="1" applyProtection="1">
      <alignment horizontal="center" vertical="center"/>
      <protection locked="0"/>
    </xf>
    <xf numFmtId="180" fontId="1" fillId="2" borderId="13" xfId="3" applyNumberFormat="1" applyFont="1" applyFill="1" applyBorder="1" applyAlignment="1" applyProtection="1">
      <alignment horizontal="center" vertical="center"/>
      <protection locked="0"/>
    </xf>
    <xf numFmtId="180" fontId="1" fillId="2" borderId="30" xfId="3" applyNumberFormat="1" applyFont="1" applyFill="1" applyBorder="1" applyAlignment="1" applyProtection="1">
      <alignment horizontal="center" vertical="center"/>
      <protection locked="0"/>
    </xf>
    <xf numFmtId="0" fontId="5" fillId="0" borderId="12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5" fillId="0" borderId="30" xfId="5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9" fontId="0" fillId="2" borderId="12" xfId="3" applyNumberFormat="1" applyFont="1" applyFill="1" applyBorder="1" applyAlignment="1" applyProtection="1">
      <alignment horizontal="center" vertical="center"/>
      <protection locked="0"/>
    </xf>
    <xf numFmtId="0" fontId="0" fillId="2" borderId="12" xfId="3" applyFont="1" applyFill="1" applyBorder="1" applyAlignment="1" applyProtection="1">
      <alignment horizontal="center" vertical="center"/>
      <protection locked="0"/>
    </xf>
    <xf numFmtId="0" fontId="1" fillId="0" borderId="12" xfId="3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0" fontId="1" fillId="0" borderId="30" xfId="3" applyFont="1" applyFill="1" applyBorder="1" applyAlignment="1">
      <alignment horizontal="center" vertical="center"/>
    </xf>
    <xf numFmtId="0" fontId="1" fillId="0" borderId="39" xfId="3" applyFont="1" applyFill="1" applyBorder="1" applyAlignment="1">
      <alignment horizontal="center" vertical="center"/>
    </xf>
    <xf numFmtId="0" fontId="1" fillId="0" borderId="38" xfId="3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76" fontId="1" fillId="3" borderId="12" xfId="3" applyNumberFormat="1" applyFont="1" applyFill="1" applyBorder="1" applyAlignment="1">
      <alignment horizontal="center" vertical="center"/>
    </xf>
    <xf numFmtId="176" fontId="1" fillId="3" borderId="13" xfId="3" applyNumberFormat="1" applyFont="1" applyFill="1" applyBorder="1" applyAlignment="1">
      <alignment horizontal="center" vertical="center"/>
    </xf>
    <xf numFmtId="176" fontId="1" fillId="3" borderId="30" xfId="3" applyNumberFormat="1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 wrapText="1"/>
    </xf>
    <xf numFmtId="0" fontId="5" fillId="0" borderId="30" xfId="3" applyFont="1" applyFill="1" applyBorder="1" applyAlignment="1">
      <alignment horizontal="center" vertical="center" wrapText="1"/>
    </xf>
    <xf numFmtId="176" fontId="1" fillId="3" borderId="12" xfId="3" applyNumberFormat="1" applyFont="1" applyFill="1" applyBorder="1" applyAlignment="1">
      <alignment horizontal="right" vertical="center" shrinkToFit="1"/>
    </xf>
    <xf numFmtId="176" fontId="1" fillId="3" borderId="13" xfId="3" applyNumberFormat="1" applyFont="1" applyFill="1" applyBorder="1" applyAlignment="1">
      <alignment horizontal="right" vertical="center" shrinkToFit="1"/>
    </xf>
    <xf numFmtId="176" fontId="1" fillId="3" borderId="30" xfId="3" applyNumberFormat="1" applyFont="1" applyFill="1" applyBorder="1" applyAlignment="1">
      <alignment horizontal="right" vertical="center" shrinkToFit="1"/>
    </xf>
    <xf numFmtId="0" fontId="9" fillId="0" borderId="9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9" fillId="0" borderId="20" xfId="3" applyFont="1" applyFill="1" applyBorder="1" applyAlignment="1">
      <alignment horizontal="center" vertical="center"/>
    </xf>
    <xf numFmtId="0" fontId="1" fillId="0" borderId="16" xfId="3" applyFont="1" applyFill="1" applyBorder="1" applyAlignment="1">
      <alignment horizontal="center" vertical="center"/>
    </xf>
    <xf numFmtId="0" fontId="1" fillId="0" borderId="14" xfId="3" applyFont="1" applyFill="1" applyBorder="1" applyAlignment="1">
      <alignment horizontal="center" vertical="center"/>
    </xf>
    <xf numFmtId="0" fontId="9" fillId="0" borderId="24" xfId="3" applyFont="1" applyFill="1" applyBorder="1" applyAlignment="1">
      <alignment horizontal="center" vertical="center" wrapText="1"/>
    </xf>
    <xf numFmtId="0" fontId="9" fillId="0" borderId="21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1" fillId="0" borderId="12" xfId="3" applyFont="1" applyFill="1" applyBorder="1" applyAlignment="1">
      <alignment horizontal="left" vertical="center" wrapText="1"/>
    </xf>
    <xf numFmtId="0" fontId="1" fillId="0" borderId="13" xfId="3" applyFont="1" applyFill="1" applyBorder="1" applyAlignment="1">
      <alignment horizontal="left" vertical="center" wrapText="1"/>
    </xf>
    <xf numFmtId="0" fontId="1" fillId="0" borderId="30" xfId="3" applyFont="1" applyFill="1" applyBorder="1" applyAlignment="1">
      <alignment horizontal="left" vertical="center" wrapText="1"/>
    </xf>
    <xf numFmtId="0" fontId="0" fillId="2" borderId="12" xfId="3" applyFont="1" applyFill="1" applyBorder="1" applyAlignment="1" applyProtection="1">
      <alignment horizontal="left" vertical="top" wrapText="1"/>
      <protection locked="0"/>
    </xf>
    <xf numFmtId="0" fontId="1" fillId="2" borderId="13" xfId="3" applyFont="1" applyFill="1" applyBorder="1" applyAlignment="1" applyProtection="1">
      <alignment horizontal="left" vertical="top" wrapText="1"/>
      <protection locked="0"/>
    </xf>
    <xf numFmtId="0" fontId="1" fillId="2" borderId="30" xfId="3" applyFont="1" applyFill="1" applyBorder="1" applyAlignment="1" applyProtection="1">
      <alignment horizontal="left" vertical="top" wrapText="1"/>
      <protection locked="0"/>
    </xf>
    <xf numFmtId="9" fontId="1" fillId="2" borderId="12" xfId="2" applyFont="1" applyFill="1" applyBorder="1" applyAlignment="1" applyProtection="1">
      <alignment horizontal="center" vertical="center"/>
      <protection locked="0"/>
    </xf>
    <xf numFmtId="9" fontId="1" fillId="2" borderId="13" xfId="2" applyFont="1" applyFill="1" applyBorder="1" applyAlignment="1" applyProtection="1">
      <alignment horizontal="center" vertical="center"/>
      <protection locked="0"/>
    </xf>
    <xf numFmtId="9" fontId="1" fillId="2" borderId="30" xfId="2" applyFont="1" applyFill="1" applyBorder="1" applyAlignment="1" applyProtection="1">
      <alignment horizontal="center" vertical="center"/>
      <protection locked="0"/>
    </xf>
    <xf numFmtId="0" fontId="6" fillId="0" borderId="15" xfId="3" applyFont="1" applyFill="1" applyBorder="1" applyAlignment="1">
      <alignment horizontal="center" vertical="center"/>
    </xf>
    <xf numFmtId="0" fontId="0" fillId="3" borderId="12" xfId="3" applyFont="1" applyFill="1" applyBorder="1" applyAlignment="1" applyProtection="1">
      <alignment horizontal="center" vertical="center"/>
    </xf>
    <xf numFmtId="0" fontId="1" fillId="3" borderId="13" xfId="3" applyFont="1" applyFill="1" applyBorder="1" applyAlignment="1" applyProtection="1">
      <alignment horizontal="center" vertical="center"/>
    </xf>
    <xf numFmtId="0" fontId="1" fillId="3" borderId="30" xfId="3" applyFont="1" applyFill="1" applyBorder="1" applyAlignment="1" applyProtection="1">
      <alignment horizontal="center" vertical="center"/>
    </xf>
    <xf numFmtId="0" fontId="0" fillId="0" borderId="12" xfId="5" applyFont="1" applyFill="1" applyBorder="1" applyAlignment="1">
      <alignment horizontal="center" vertical="center" wrapText="1"/>
    </xf>
    <xf numFmtId="0" fontId="12" fillId="0" borderId="0" xfId="3" applyFont="1" applyFill="1" applyAlignment="1">
      <alignment horizontal="left" vertical="center"/>
    </xf>
    <xf numFmtId="0" fontId="20" fillId="0" borderId="16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48" xfId="0" applyFont="1" applyBorder="1" applyAlignment="1">
      <alignment horizontal="left" vertical="center"/>
    </xf>
    <xf numFmtId="0" fontId="1" fillId="0" borderId="0" xfId="3" applyFont="1" applyFill="1" applyAlignment="1">
      <alignment horizontal="right" vertical="center"/>
    </xf>
    <xf numFmtId="0" fontId="0" fillId="0" borderId="12" xfId="3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center" vertical="center" wrapText="1"/>
    </xf>
    <xf numFmtId="9" fontId="0" fillId="2" borderId="12" xfId="2" applyFont="1" applyFill="1" applyBorder="1" applyAlignment="1" applyProtection="1">
      <alignment horizontal="center" vertical="center"/>
      <protection locked="0"/>
    </xf>
    <xf numFmtId="0" fontId="1" fillId="0" borderId="0" xfId="3" applyFont="1" applyFill="1" applyBorder="1" applyAlignment="1">
      <alignment horizontal="center" vertical="center" wrapText="1"/>
    </xf>
    <xf numFmtId="0" fontId="0" fillId="2" borderId="12" xfId="3" applyNumberFormat="1" applyFont="1" applyFill="1" applyBorder="1" applyAlignment="1" applyProtection="1">
      <alignment horizontal="center" vertical="center"/>
      <protection locked="0"/>
    </xf>
    <xf numFmtId="0" fontId="1" fillId="2" borderId="13" xfId="3" applyNumberFormat="1" applyFont="1" applyFill="1" applyBorder="1" applyAlignment="1" applyProtection="1">
      <alignment horizontal="center" vertical="center"/>
      <protection locked="0"/>
    </xf>
    <xf numFmtId="0" fontId="1" fillId="2" borderId="30" xfId="3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30" xfId="0" applyFont="1" applyFill="1" applyBorder="1" applyAlignment="1" applyProtection="1">
      <alignment horizontal="center" vertical="center"/>
    </xf>
    <xf numFmtId="0" fontId="6" fillId="0" borderId="12" xfId="5" applyFont="1" applyFill="1" applyBorder="1" applyAlignment="1" applyProtection="1">
      <alignment horizontal="center" vertical="center"/>
    </xf>
    <xf numFmtId="0" fontId="6" fillId="0" borderId="13" xfId="5" applyFont="1" applyFill="1" applyBorder="1" applyAlignment="1" applyProtection="1">
      <alignment horizontal="center" vertical="center"/>
    </xf>
    <xf numFmtId="0" fontId="6" fillId="0" borderId="30" xfId="5" applyFont="1" applyFill="1" applyBorder="1" applyAlignment="1" applyProtection="1">
      <alignment horizontal="center" vertical="center"/>
    </xf>
    <xf numFmtId="180" fontId="1" fillId="2" borderId="12" xfId="0" applyNumberFormat="1" applyFont="1" applyFill="1" applyBorder="1" applyAlignment="1" applyProtection="1">
      <alignment horizontal="center" vertical="center"/>
    </xf>
    <xf numFmtId="180" fontId="1" fillId="2" borderId="13" xfId="0" applyNumberFormat="1" applyFont="1" applyFill="1" applyBorder="1" applyAlignment="1" applyProtection="1">
      <alignment horizontal="center" vertical="center"/>
    </xf>
    <xf numFmtId="180" fontId="1" fillId="2" borderId="30" xfId="0" applyNumberFormat="1" applyFont="1" applyFill="1" applyBorder="1" applyAlignment="1" applyProtection="1">
      <alignment horizontal="center" vertical="center"/>
    </xf>
    <xf numFmtId="0" fontId="6" fillId="0" borderId="12" xfId="5" applyFont="1" applyFill="1" applyBorder="1" applyAlignment="1" applyProtection="1">
      <alignment horizontal="center" vertical="center" wrapText="1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/>
    </xf>
    <xf numFmtId="0" fontId="5" fillId="0" borderId="30" xfId="5" applyFont="1" applyFill="1" applyBorder="1" applyAlignment="1" applyProtection="1">
      <alignment horizontal="center" vertical="center"/>
    </xf>
    <xf numFmtId="0" fontId="1" fillId="2" borderId="12" xfId="3" applyFont="1" applyFill="1" applyBorder="1" applyAlignment="1" applyProtection="1">
      <alignment horizontal="center" vertical="center"/>
    </xf>
    <xf numFmtId="0" fontId="1" fillId="2" borderId="13" xfId="3" applyFont="1" applyFill="1" applyBorder="1" applyAlignment="1" applyProtection="1">
      <alignment horizontal="center" vertical="center"/>
    </xf>
    <xf numFmtId="0" fontId="1" fillId="2" borderId="30" xfId="3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180" fontId="1" fillId="2" borderId="12" xfId="3" applyNumberFormat="1" applyFont="1" applyFill="1" applyBorder="1" applyAlignment="1" applyProtection="1">
      <alignment horizontal="center" vertical="center"/>
    </xf>
    <xf numFmtId="180" fontId="1" fillId="2" borderId="13" xfId="3" applyNumberFormat="1" applyFont="1" applyFill="1" applyBorder="1" applyAlignment="1" applyProtection="1">
      <alignment horizontal="center" vertical="center"/>
    </xf>
    <xf numFmtId="180" fontId="1" fillId="2" borderId="30" xfId="3" applyNumberFormat="1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center" vertical="center"/>
    </xf>
    <xf numFmtId="0" fontId="1" fillId="0" borderId="0" xfId="3" applyFont="1" applyFill="1" applyAlignment="1" applyProtection="1">
      <alignment horizontal="right" vertical="center"/>
    </xf>
    <xf numFmtId="49" fontId="0" fillId="2" borderId="12" xfId="3" applyNumberFormat="1" applyFont="1" applyFill="1" applyBorder="1" applyAlignment="1" applyProtection="1">
      <alignment horizontal="center" vertical="center"/>
    </xf>
    <xf numFmtId="49" fontId="1" fillId="2" borderId="13" xfId="3" applyNumberFormat="1" applyFont="1" applyFill="1" applyBorder="1" applyAlignment="1" applyProtection="1">
      <alignment horizontal="center" vertical="center"/>
    </xf>
    <xf numFmtId="49" fontId="1" fillId="2" borderId="30" xfId="3" applyNumberFormat="1" applyFont="1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0" fontId="0" fillId="2" borderId="12" xfId="3" applyFont="1" applyFill="1" applyBorder="1" applyAlignment="1" applyProtection="1">
      <alignment horizontal="center" vertical="center"/>
    </xf>
    <xf numFmtId="0" fontId="0" fillId="0" borderId="12" xfId="5" applyFont="1" applyFill="1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horizontal="left" vertical="center" wrapText="1"/>
    </xf>
    <xf numFmtId="0" fontId="20" fillId="0" borderId="19" xfId="0" applyFont="1" applyBorder="1" applyAlignment="1" applyProtection="1">
      <alignment horizontal="left" vertical="center"/>
    </xf>
    <xf numFmtId="0" fontId="20" fillId="0" borderId="46" xfId="0" applyFont="1" applyBorder="1" applyAlignment="1" applyProtection="1">
      <alignment horizontal="left" vertical="center"/>
    </xf>
    <xf numFmtId="0" fontId="20" fillId="0" borderId="47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18" xfId="0" applyFont="1" applyBorder="1" applyAlignment="1" applyProtection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48" xfId="0" applyFont="1" applyBorder="1" applyAlignment="1" applyProtection="1">
      <alignment horizontal="left" vertical="center"/>
    </xf>
    <xf numFmtId="0" fontId="0" fillId="0" borderId="0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 wrapText="1"/>
    </xf>
    <xf numFmtId="0" fontId="6" fillId="0" borderId="15" xfId="3" applyFont="1" applyFill="1" applyBorder="1" applyAlignment="1" applyProtection="1">
      <alignment horizontal="center" vertical="center"/>
    </xf>
    <xf numFmtId="0" fontId="6" fillId="0" borderId="0" xfId="3" applyFont="1" applyFill="1" applyBorder="1" applyAlignment="1" applyProtection="1">
      <alignment horizontal="center" vertical="center" wrapText="1"/>
    </xf>
    <xf numFmtId="0" fontId="0" fillId="2" borderId="12" xfId="3" applyFont="1" applyFill="1" applyBorder="1" applyAlignment="1" applyProtection="1">
      <alignment horizontal="left" vertical="top" wrapText="1"/>
    </xf>
    <xf numFmtId="0" fontId="1" fillId="2" borderId="13" xfId="3" applyFont="1" applyFill="1" applyBorder="1" applyAlignment="1" applyProtection="1">
      <alignment horizontal="left" vertical="top" wrapText="1"/>
    </xf>
    <xf numFmtId="0" fontId="1" fillId="2" borderId="30" xfId="3" applyFont="1" applyFill="1" applyBorder="1" applyAlignment="1" applyProtection="1">
      <alignment horizontal="left" vertical="top" wrapText="1"/>
    </xf>
    <xf numFmtId="0" fontId="0" fillId="0" borderId="0" xfId="3" applyFont="1" applyFill="1" applyBorder="1" applyAlignment="1" applyProtection="1">
      <alignment horizontal="center" vertical="center"/>
    </xf>
    <xf numFmtId="38" fontId="6" fillId="2" borderId="12" xfId="1" applyFont="1" applyFill="1" applyBorder="1" applyAlignment="1" applyProtection="1">
      <alignment horizontal="center" vertical="center"/>
    </xf>
    <xf numFmtId="38" fontId="6" fillId="2" borderId="13" xfId="1" applyFont="1" applyFill="1" applyBorder="1" applyAlignment="1" applyProtection="1">
      <alignment horizontal="center" vertical="center"/>
    </xf>
    <xf numFmtId="38" fontId="6" fillId="2" borderId="30" xfId="1" applyFont="1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left" vertical="center"/>
    </xf>
    <xf numFmtId="0" fontId="0" fillId="2" borderId="46" xfId="0" applyFill="1" applyBorder="1" applyAlignment="1" applyProtection="1">
      <alignment horizontal="left" vertical="center"/>
    </xf>
    <xf numFmtId="0" fontId="0" fillId="2" borderId="47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18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2" borderId="15" xfId="0" applyFill="1" applyBorder="1" applyAlignment="1" applyProtection="1">
      <alignment horizontal="left" vertical="center"/>
    </xf>
    <xf numFmtId="0" fontId="0" fillId="2" borderId="48" xfId="0" applyFill="1" applyBorder="1" applyAlignment="1" applyProtection="1">
      <alignment horizontal="left" vertical="center"/>
    </xf>
    <xf numFmtId="9" fontId="1" fillId="2" borderId="12" xfId="3" applyNumberFormat="1" applyFont="1" applyFill="1" applyBorder="1" applyAlignment="1" applyProtection="1">
      <alignment horizontal="center" vertical="center"/>
    </xf>
    <xf numFmtId="9" fontId="1" fillId="2" borderId="30" xfId="3" applyNumberFormat="1" applyFont="1" applyFill="1" applyBorder="1" applyAlignment="1" applyProtection="1">
      <alignment horizontal="center" vertical="center"/>
    </xf>
    <xf numFmtId="0" fontId="0" fillId="0" borderId="12" xfId="3" applyFont="1" applyFill="1" applyBorder="1" applyAlignment="1" applyProtection="1">
      <alignment horizontal="left" vertical="center" wrapText="1"/>
    </xf>
    <xf numFmtId="0" fontId="1" fillId="0" borderId="13" xfId="3" applyFont="1" applyFill="1" applyBorder="1" applyAlignment="1" applyProtection="1">
      <alignment horizontal="left" vertical="center" wrapText="1"/>
    </xf>
    <xf numFmtId="0" fontId="1" fillId="0" borderId="30" xfId="3" applyFont="1" applyFill="1" applyBorder="1" applyAlignment="1" applyProtection="1">
      <alignment horizontal="left" vertical="center" wrapText="1"/>
    </xf>
    <xf numFmtId="9" fontId="1" fillId="2" borderId="12" xfId="2" applyFont="1" applyFill="1" applyBorder="1" applyAlignment="1" applyProtection="1">
      <alignment horizontal="center" vertical="center"/>
    </xf>
    <xf numFmtId="9" fontId="1" fillId="2" borderId="13" xfId="2" applyFont="1" applyFill="1" applyBorder="1" applyAlignment="1" applyProtection="1">
      <alignment horizontal="center" vertical="center"/>
    </xf>
    <xf numFmtId="9" fontId="1" fillId="2" borderId="30" xfId="2" applyFont="1" applyFill="1" applyBorder="1" applyAlignment="1" applyProtection="1">
      <alignment horizontal="center" vertical="center"/>
    </xf>
    <xf numFmtId="9" fontId="0" fillId="2" borderId="12" xfId="2" applyFont="1" applyFill="1" applyBorder="1" applyAlignment="1" applyProtection="1">
      <alignment horizontal="center" vertical="center"/>
    </xf>
    <xf numFmtId="0" fontId="1" fillId="0" borderId="12" xfId="3" applyFont="1" applyFill="1" applyBorder="1" applyAlignment="1" applyProtection="1">
      <alignment horizontal="left" vertical="center" wrapText="1"/>
    </xf>
    <xf numFmtId="0" fontId="1" fillId="0" borderId="1" xfId="3" applyFont="1" applyFill="1" applyBorder="1" applyAlignment="1" applyProtection="1">
      <alignment horizontal="center" vertical="center" wrapText="1"/>
    </xf>
    <xf numFmtId="0" fontId="0" fillId="0" borderId="1" xfId="3" applyFont="1" applyFill="1" applyBorder="1" applyAlignment="1" applyProtection="1">
      <alignment horizontal="center" vertical="center" wrapText="1"/>
    </xf>
    <xf numFmtId="0" fontId="1" fillId="0" borderId="1" xfId="3" applyFont="1" applyFill="1" applyBorder="1" applyAlignment="1" applyProtection="1">
      <alignment horizontal="center" vertical="center"/>
    </xf>
    <xf numFmtId="178" fontId="1" fillId="2" borderId="1" xfId="3" applyNumberFormat="1" applyFont="1" applyFill="1" applyBorder="1" applyAlignment="1" applyProtection="1">
      <alignment horizontal="center" vertical="center"/>
    </xf>
    <xf numFmtId="178" fontId="1" fillId="3" borderId="1" xfId="3" applyNumberFormat="1" applyFont="1" applyFill="1" applyBorder="1" applyAlignment="1" applyProtection="1">
      <alignment horizontal="center" vertical="center"/>
    </xf>
    <xf numFmtId="0" fontId="5" fillId="2" borderId="12" xfId="3" applyFont="1" applyFill="1" applyBorder="1" applyAlignment="1" applyProtection="1">
      <alignment horizontal="left" vertical="center"/>
    </xf>
    <xf numFmtId="0" fontId="5" fillId="2" borderId="13" xfId="3" applyFont="1" applyFill="1" applyBorder="1" applyAlignment="1" applyProtection="1">
      <alignment horizontal="left" vertical="center"/>
    </xf>
    <xf numFmtId="0" fontId="5" fillId="2" borderId="30" xfId="3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0" borderId="39" xfId="3" applyFont="1" applyFill="1" applyBorder="1" applyAlignment="1" applyProtection="1">
      <alignment horizontal="center" vertical="center"/>
    </xf>
    <xf numFmtId="0" fontId="1" fillId="0" borderId="13" xfId="3" applyFont="1" applyFill="1" applyBorder="1" applyAlignment="1" applyProtection="1">
      <alignment horizontal="center" vertical="center"/>
    </xf>
    <xf numFmtId="0" fontId="1" fillId="0" borderId="38" xfId="3" applyFont="1" applyFill="1" applyBorder="1" applyAlignment="1" applyProtection="1">
      <alignment horizontal="center" vertical="center"/>
    </xf>
    <xf numFmtId="0" fontId="1" fillId="0" borderId="30" xfId="3" applyFont="1" applyFill="1" applyBorder="1" applyAlignment="1" applyProtection="1">
      <alignment horizontal="center" vertical="center"/>
    </xf>
    <xf numFmtId="0" fontId="1" fillId="0" borderId="12" xfId="3" applyFont="1" applyFill="1" applyBorder="1" applyAlignment="1" applyProtection="1">
      <alignment horizontal="center" vertical="center"/>
    </xf>
    <xf numFmtId="176" fontId="1" fillId="2" borderId="12" xfId="3" applyNumberFormat="1" applyFont="1" applyFill="1" applyBorder="1" applyAlignment="1" applyProtection="1">
      <alignment horizontal="center" vertical="center"/>
    </xf>
    <xf numFmtId="176" fontId="1" fillId="2" borderId="13" xfId="3" applyNumberFormat="1" applyFont="1" applyFill="1" applyBorder="1" applyAlignment="1" applyProtection="1">
      <alignment horizontal="center" vertical="center"/>
    </xf>
    <xf numFmtId="176" fontId="1" fillId="2" borderId="30" xfId="3" applyNumberFormat="1" applyFont="1" applyFill="1" applyBorder="1" applyAlignment="1" applyProtection="1">
      <alignment horizontal="center" vertical="center"/>
    </xf>
    <xf numFmtId="176" fontId="1" fillId="2" borderId="38" xfId="3" applyNumberFormat="1" applyFont="1" applyFill="1" applyBorder="1" applyAlignment="1" applyProtection="1">
      <alignment horizontal="center" vertical="center"/>
    </xf>
    <xf numFmtId="176" fontId="1" fillId="2" borderId="39" xfId="3" applyNumberFormat="1" applyFont="1" applyFill="1" applyBorder="1" applyAlignment="1" applyProtection="1">
      <alignment horizontal="center" vertical="center"/>
    </xf>
    <xf numFmtId="176" fontId="1" fillId="3" borderId="12" xfId="3" applyNumberFormat="1" applyFont="1" applyFill="1" applyBorder="1" applyAlignment="1" applyProtection="1">
      <alignment horizontal="center" vertical="center"/>
    </xf>
    <xf numFmtId="176" fontId="1" fillId="3" borderId="13" xfId="3" applyNumberFormat="1" applyFont="1" applyFill="1" applyBorder="1" applyAlignment="1" applyProtection="1">
      <alignment horizontal="center" vertical="center"/>
    </xf>
    <xf numFmtId="176" fontId="1" fillId="3" borderId="30" xfId="3" applyNumberFormat="1" applyFont="1" applyFill="1" applyBorder="1" applyAlignment="1" applyProtection="1">
      <alignment horizontal="center" vertical="center"/>
    </xf>
    <xf numFmtId="0" fontId="9" fillId="0" borderId="24" xfId="3" applyFont="1" applyFill="1" applyBorder="1" applyAlignment="1" applyProtection="1">
      <alignment horizontal="center" vertical="center" wrapText="1"/>
    </xf>
    <xf numFmtId="0" fontId="9" fillId="0" borderId="21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0" fontId="9" fillId="0" borderId="20" xfId="3" applyFont="1" applyFill="1" applyBorder="1" applyAlignment="1" applyProtection="1">
      <alignment horizontal="center" vertical="center"/>
    </xf>
    <xf numFmtId="0" fontId="9" fillId="0" borderId="9" xfId="3" applyFont="1" applyFill="1" applyBorder="1" applyAlignment="1" applyProtection="1">
      <alignment horizontal="center" vertical="center"/>
    </xf>
    <xf numFmtId="176" fontId="1" fillId="3" borderId="12" xfId="3" applyNumberFormat="1" applyFont="1" applyFill="1" applyBorder="1" applyAlignment="1" applyProtection="1">
      <alignment horizontal="right" vertical="center" shrinkToFit="1"/>
    </xf>
    <xf numFmtId="176" fontId="1" fillId="3" borderId="13" xfId="3" applyNumberFormat="1" applyFont="1" applyFill="1" applyBorder="1" applyAlignment="1" applyProtection="1">
      <alignment horizontal="right" vertical="center" shrinkToFit="1"/>
    </xf>
    <xf numFmtId="176" fontId="1" fillId="3" borderId="38" xfId="3" applyNumberFormat="1" applyFont="1" applyFill="1" applyBorder="1" applyAlignment="1" applyProtection="1">
      <alignment horizontal="right" vertical="center" shrinkToFit="1"/>
    </xf>
    <xf numFmtId="176" fontId="1" fillId="3" borderId="30" xfId="3" applyNumberFormat="1" applyFont="1" applyFill="1" applyBorder="1" applyAlignment="1" applyProtection="1">
      <alignment horizontal="right" vertical="center" shrinkToFit="1"/>
    </xf>
    <xf numFmtId="0" fontId="1" fillId="0" borderId="3" xfId="3" applyFont="1" applyFill="1" applyBorder="1" applyAlignment="1" applyProtection="1">
      <alignment horizontal="center" vertical="center"/>
    </xf>
    <xf numFmtId="0" fontId="1" fillId="0" borderId="4" xfId="3" applyFont="1" applyFill="1" applyBorder="1" applyAlignment="1" applyProtection="1">
      <alignment horizontal="center" vertical="center"/>
    </xf>
    <xf numFmtId="0" fontId="1" fillId="0" borderId="5" xfId="3" applyFont="1" applyFill="1" applyBorder="1" applyAlignment="1" applyProtection="1">
      <alignment horizontal="center" vertical="center"/>
    </xf>
    <xf numFmtId="0" fontId="5" fillId="0" borderId="12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/>
    </xf>
    <xf numFmtId="0" fontId="1" fillId="0" borderId="16" xfId="3" applyFont="1" applyFill="1" applyBorder="1" applyAlignment="1" applyProtection="1">
      <alignment horizontal="center" vertical="center"/>
    </xf>
    <xf numFmtId="0" fontId="1" fillId="0" borderId="14" xfId="3" applyFont="1" applyFill="1" applyBorder="1" applyAlignment="1" applyProtection="1">
      <alignment horizontal="center" vertical="center"/>
    </xf>
    <xf numFmtId="176" fontId="0" fillId="0" borderId="19" xfId="3" applyNumberFormat="1" applyFont="1" applyFill="1" applyBorder="1" applyAlignment="1">
      <alignment horizontal="center" vertical="center" wrapText="1"/>
    </xf>
    <xf numFmtId="176" fontId="0" fillId="0" borderId="0" xfId="3" applyNumberFormat="1" applyFont="1" applyFill="1" applyBorder="1" applyAlignment="1">
      <alignment horizontal="center" vertical="center" wrapText="1"/>
    </xf>
    <xf numFmtId="176" fontId="0" fillId="0" borderId="0" xfId="3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0" fillId="0" borderId="12" xfId="3" applyFont="1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1" fillId="0" borderId="12" xfId="3" applyFont="1" applyBorder="1" applyAlignment="1">
      <alignment horizontal="center" vertical="center"/>
    </xf>
    <xf numFmtId="0" fontId="1" fillId="0" borderId="13" xfId="3" applyFont="1" applyBorder="1" applyAlignment="1">
      <alignment horizontal="center" vertical="center"/>
    </xf>
    <xf numFmtId="0" fontId="1" fillId="0" borderId="30" xfId="3" applyFont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0" fontId="1" fillId="0" borderId="7" xfId="3" applyFont="1" applyBorder="1" applyAlignment="1">
      <alignment horizontal="center" vertical="center"/>
    </xf>
    <xf numFmtId="0" fontId="1" fillId="0" borderId="10" xfId="3" applyFont="1" applyBorder="1" applyAlignment="1">
      <alignment horizontal="center" vertical="center"/>
    </xf>
    <xf numFmtId="0" fontId="1" fillId="0" borderId="11" xfId="3" applyFont="1" applyBorder="1" applyAlignment="1">
      <alignment horizontal="center" vertical="center"/>
    </xf>
    <xf numFmtId="0" fontId="1" fillId="3" borderId="11" xfId="3" applyFont="1" applyFill="1" applyBorder="1" applyAlignment="1">
      <alignment horizontal="left" vertical="center"/>
    </xf>
    <xf numFmtId="0" fontId="1" fillId="3" borderId="17" xfId="3" applyFont="1" applyFill="1" applyBorder="1" applyAlignment="1">
      <alignment horizontal="left" vertical="center"/>
    </xf>
    <xf numFmtId="0" fontId="1" fillId="3" borderId="7" xfId="3" applyFont="1" applyFill="1" applyBorder="1" applyAlignment="1">
      <alignment horizontal="left" vertical="center"/>
    </xf>
    <xf numFmtId="0" fontId="1" fillId="3" borderId="8" xfId="3" applyFont="1" applyFill="1" applyBorder="1" applyAlignment="1">
      <alignment horizontal="left" vertical="center"/>
    </xf>
  </cellXfs>
  <cellStyles count="6">
    <cellStyle name="パーセント" xfId="2" builtinId="5"/>
    <cellStyle name="桁区切り" xfId="1" builtinId="6"/>
    <cellStyle name="標準" xfId="0" builtinId="0"/>
    <cellStyle name="標準 2" xfId="4"/>
    <cellStyle name="標準_180610加算の様式" xfId="3"/>
    <cellStyle name="標準_③-２加算様式（就労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363799</xdr:colOff>
      <xdr:row>1</xdr:row>
      <xdr:rowOff>70349</xdr:rowOff>
    </xdr:from>
    <xdr:to>
      <xdr:col>5</xdr:col>
      <xdr:colOff>897284</xdr:colOff>
      <xdr:row>5</xdr:row>
      <xdr:rowOff>800652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1789F4FF-89DD-4894-A32C-A6668ACB2F08}"/>
            </a:ext>
          </a:extLst>
        </xdr:cNvPr>
        <xdr:cNvSpPr/>
      </xdr:nvSpPr>
      <xdr:spPr>
        <a:xfrm>
          <a:off x="363799" y="415458"/>
          <a:ext cx="4785224" cy="169660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0000FF"/>
              </a:solidFill>
            </a:rPr>
            <a:t>※</a:t>
          </a:r>
          <a:r>
            <a:rPr kumimoji="1" lang="ja-JP" altLang="en-US" sz="1400">
              <a:solidFill>
                <a:srgbClr val="0000FF"/>
              </a:solidFill>
            </a:rPr>
            <a:t>このシートは</a:t>
          </a:r>
          <a:r>
            <a:rPr kumimoji="1" lang="ja-JP" altLang="en-US" sz="1400" b="1" u="sng">
              <a:solidFill>
                <a:srgbClr val="FF0000"/>
              </a:solidFill>
            </a:rPr>
            <a:t>絶対に入力を行わないでください。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/>
          <a:r>
            <a:rPr kumimoji="1" lang="ja-JP" altLang="en-US" sz="1400" b="0" u="none">
              <a:solidFill>
                <a:srgbClr val="FF0000"/>
              </a:solidFill>
            </a:rPr>
            <a:t>　（茨城県障害福祉課で使用するシートとなります。）</a:t>
          </a:r>
          <a:endParaRPr kumimoji="1" lang="en-US" altLang="ja-JP" sz="1400" b="0" u="none">
            <a:solidFill>
              <a:srgbClr val="FF0000"/>
            </a:solidFill>
          </a:endParaRPr>
        </a:p>
        <a:p>
          <a:pPr algn="l"/>
          <a:endParaRPr kumimoji="1" lang="en-US" altLang="ja-JP" sz="1400" b="0" u="none">
            <a:solidFill>
              <a:srgbClr val="FF0000"/>
            </a:solidFill>
          </a:endParaRPr>
        </a:p>
        <a:p>
          <a:pPr algn="l"/>
          <a:r>
            <a:rPr kumimoji="1" lang="en-US" altLang="ja-JP" sz="1400">
              <a:solidFill>
                <a:srgbClr val="0000FF"/>
              </a:solidFill>
            </a:rPr>
            <a:t>※</a:t>
          </a:r>
          <a:r>
            <a:rPr kumimoji="1" lang="ja-JP" altLang="en-US" sz="1400">
              <a:solidFill>
                <a:srgbClr val="0000FF"/>
              </a:solidFill>
            </a:rPr>
            <a:t>⑥について、「工賃（賃金）向上計画」で記載した</a:t>
          </a:r>
          <a:endParaRPr kumimoji="1" lang="en-US" altLang="ja-JP" sz="1400">
            <a:solidFill>
              <a:srgbClr val="0000FF"/>
            </a:solidFill>
          </a:endParaRPr>
        </a:p>
        <a:p>
          <a:pPr algn="l"/>
          <a:r>
            <a:rPr kumimoji="1" lang="ja-JP" altLang="en-US" sz="1400">
              <a:solidFill>
                <a:srgbClr val="0000FF"/>
              </a:solidFill>
            </a:rPr>
            <a:t>　令和５年度実績額と一致しているか、ご確認ください。</a:t>
          </a:r>
          <a:endParaRPr kumimoji="1" lang="en-US" altLang="ja-JP" sz="1400">
            <a:solidFill>
              <a:srgbClr val="0000FF"/>
            </a:solidFill>
          </a:endParaRPr>
        </a:p>
        <a:p>
          <a:pPr algn="l"/>
          <a:endParaRPr kumimoji="1" lang="ja-JP" altLang="en-US" sz="1400">
            <a:solidFill>
              <a:srgbClr val="0000FF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790575</xdr:colOff>
      <xdr:row>4</xdr:row>
      <xdr:rowOff>76201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789F4FF-89DD-4894-A32C-A6668ACB2F08}"/>
            </a:ext>
          </a:extLst>
        </xdr:cNvPr>
        <xdr:cNvSpPr/>
      </xdr:nvSpPr>
      <xdr:spPr>
        <a:xfrm>
          <a:off x="0" y="1"/>
          <a:ext cx="4457700" cy="762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0000FF"/>
              </a:solidFill>
            </a:rPr>
            <a:t>※</a:t>
          </a:r>
          <a:r>
            <a:rPr kumimoji="1" lang="ja-JP" altLang="en-US" sz="1400">
              <a:solidFill>
                <a:srgbClr val="0000FF"/>
              </a:solidFill>
            </a:rPr>
            <a:t>このシートは</a:t>
          </a:r>
          <a:r>
            <a:rPr kumimoji="1" lang="ja-JP" altLang="en-US" sz="1400" b="1" u="sng">
              <a:solidFill>
                <a:srgbClr val="FF0000"/>
              </a:solidFill>
            </a:rPr>
            <a:t>絶対に入力を行わないでください。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/>
          <a:r>
            <a:rPr kumimoji="1" lang="ja-JP" altLang="en-US" sz="1400" b="0" u="none">
              <a:solidFill>
                <a:srgbClr val="FF0000"/>
              </a:solidFill>
            </a:rPr>
            <a:t>　（茨城県障害福祉課で使用するシートとなります。）</a:t>
          </a:r>
          <a:endParaRPr kumimoji="1" lang="en-US" altLang="ja-JP" sz="1400" b="0" u="none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1943100</xdr:colOff>
      <xdr:row>2</xdr:row>
      <xdr:rowOff>9525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789F4FF-89DD-4894-A32C-A6668ACB2F08}"/>
            </a:ext>
          </a:extLst>
        </xdr:cNvPr>
        <xdr:cNvSpPr/>
      </xdr:nvSpPr>
      <xdr:spPr>
        <a:xfrm>
          <a:off x="0" y="0"/>
          <a:ext cx="3152775" cy="3524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00FF"/>
              </a:solidFill>
            </a:rPr>
            <a:t>※</a:t>
          </a:r>
          <a:r>
            <a:rPr kumimoji="1" lang="ja-JP" altLang="en-US" sz="1100">
              <a:solidFill>
                <a:srgbClr val="0000FF"/>
              </a:solidFill>
            </a:rPr>
            <a:t>このシートは</a:t>
          </a:r>
          <a:r>
            <a:rPr kumimoji="1" lang="ja-JP" altLang="en-US" sz="1100" b="1" u="sng">
              <a:solidFill>
                <a:srgbClr val="FF0000"/>
              </a:solidFill>
            </a:rPr>
            <a:t>絶対に入力を行わないでください。</a:t>
          </a:r>
          <a:endParaRPr kumimoji="1" lang="en-US" altLang="ja-JP" sz="1100" b="1" u="sng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27432" tIns="18288" rIns="0" bIns="0" anchor="ctr" upright="1"/>
      <a:lstStyle>
        <a:defPPr>
          <a:defRPr sz="1050">
            <a:effectLst/>
            <a:latin typeface="+mn-lt"/>
            <a:ea typeface="+mn-ea"/>
            <a:cs typeface="+mn-cs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U148"/>
  <sheetViews>
    <sheetView tabSelected="1" view="pageBreakPreview" zoomScale="69" zoomScaleNormal="95" zoomScaleSheetLayoutView="69" workbookViewId="0">
      <selection activeCell="AD5" sqref="AD5"/>
    </sheetView>
  </sheetViews>
  <sheetFormatPr defaultRowHeight="13.5"/>
  <cols>
    <col min="1" max="1" width="2.75" style="7" customWidth="1"/>
    <col min="2" max="2" width="4.375" style="7" customWidth="1"/>
    <col min="3" max="3" width="4.875" style="7" customWidth="1"/>
    <col min="4" max="4" width="5.375" style="7" customWidth="1"/>
    <col min="5" max="5" width="4.375" style="7" customWidth="1"/>
    <col min="6" max="6" width="6.125" style="7" customWidth="1"/>
    <col min="7" max="8" width="4.375" style="7" customWidth="1"/>
    <col min="9" max="9" width="6.125" style="7" customWidth="1"/>
    <col min="10" max="10" width="4.375" style="7" customWidth="1"/>
    <col min="11" max="11" width="7.75" style="7" customWidth="1"/>
    <col min="12" max="12" width="6.125" style="7" customWidth="1"/>
    <col min="13" max="13" width="4.375" style="7" customWidth="1"/>
    <col min="14" max="15" width="6.125" style="7" customWidth="1"/>
    <col min="16" max="17" width="4.375" style="7" customWidth="1"/>
    <col min="18" max="18" width="6.125" style="7" customWidth="1"/>
    <col min="19" max="20" width="4.375" style="7" customWidth="1"/>
    <col min="21" max="21" width="6.25" style="7" customWidth="1"/>
    <col min="22" max="23" width="4.375" style="7" customWidth="1"/>
    <col min="24" max="24" width="6.125" style="7" customWidth="1"/>
    <col min="25" max="26" width="4.375" style="7" customWidth="1"/>
    <col min="27" max="27" width="6.125" style="7" customWidth="1"/>
    <col min="28" max="28" width="5.5" style="7" customWidth="1"/>
    <col min="29" max="29" width="4.375" style="7" customWidth="1"/>
    <col min="30" max="30" width="6.125" style="7" customWidth="1"/>
    <col min="31" max="32" width="4.375" style="7" customWidth="1"/>
    <col min="33" max="33" width="6.125" style="7" customWidth="1"/>
    <col min="34" max="35" width="4.375" style="7" customWidth="1"/>
    <col min="36" max="36" width="8.625" style="7" customWidth="1"/>
    <col min="37" max="38" width="4.375" style="7" customWidth="1"/>
    <col min="39" max="39" width="7" style="7" customWidth="1"/>
    <col min="40" max="40" width="6.125" style="7" customWidth="1"/>
    <col min="41" max="41" width="7.25" style="7" customWidth="1"/>
    <col min="42" max="43" width="9.75" style="7" customWidth="1"/>
    <col min="44" max="16384" width="9" style="2"/>
  </cols>
  <sheetData>
    <row r="1" spans="1:47" s="66" customFormat="1" ht="37.5" customHeight="1">
      <c r="A1" s="64" t="s">
        <v>51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334" t="s">
        <v>1916</v>
      </c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65"/>
      <c r="AP1" s="65"/>
      <c r="AQ1" s="65"/>
    </row>
    <row r="3" spans="1:47" ht="24">
      <c r="B3" s="74"/>
      <c r="D3" s="319" t="s">
        <v>1862</v>
      </c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47"/>
      <c r="AJ3" s="344"/>
      <c r="AK3" s="344"/>
      <c r="AL3" s="344"/>
      <c r="AM3" s="344"/>
      <c r="AN3" s="344"/>
      <c r="AO3" s="344"/>
      <c r="AP3" s="344"/>
      <c r="AQ3" s="6"/>
    </row>
    <row r="4" spans="1:47" ht="24.75" thickBot="1">
      <c r="B4" s="74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8"/>
      <c r="AK4" s="118"/>
      <c r="AL4" s="118"/>
      <c r="AM4" s="118"/>
      <c r="AN4" s="118"/>
      <c r="AO4" s="118"/>
      <c r="AP4" s="118"/>
      <c r="AQ4" s="118"/>
    </row>
    <row r="5" spans="1:47" ht="24">
      <c r="B5" s="335" t="s">
        <v>1877</v>
      </c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7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8"/>
      <c r="AK5" s="118"/>
      <c r="AL5" s="118"/>
      <c r="AM5" s="118"/>
      <c r="AN5" s="118"/>
      <c r="AO5" s="118"/>
      <c r="AP5" s="118"/>
      <c r="AQ5" s="118"/>
    </row>
    <row r="6" spans="1:47" ht="24">
      <c r="B6" s="338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40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8"/>
      <c r="AK6" s="118"/>
      <c r="AL6" s="118"/>
      <c r="AM6" s="118"/>
      <c r="AN6" s="118"/>
      <c r="AO6" s="118"/>
      <c r="AP6" s="118"/>
      <c r="AQ6" s="118"/>
    </row>
    <row r="7" spans="1:47" ht="16.5" customHeight="1" thickBot="1">
      <c r="B7" s="341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3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8"/>
      <c r="AK7" s="118"/>
      <c r="AL7" s="118"/>
      <c r="AM7" s="118"/>
      <c r="AN7" s="118"/>
      <c r="AO7" s="118"/>
      <c r="AP7" s="118"/>
      <c r="AQ7" s="118"/>
    </row>
    <row r="8" spans="1:47" ht="24">
      <c r="B8" s="74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8"/>
      <c r="AK8" s="118"/>
      <c r="AL8" s="118"/>
      <c r="AM8" s="118"/>
      <c r="AN8" s="118"/>
      <c r="AO8" s="118"/>
      <c r="AP8" s="118"/>
      <c r="AQ8" s="118"/>
    </row>
    <row r="9" spans="1:47" s="3" customFormat="1" ht="21.95" customHeight="1" thickBot="1">
      <c r="A9" s="67"/>
      <c r="B9" s="68" t="s">
        <v>70</v>
      </c>
      <c r="C9" s="68"/>
      <c r="D9" s="68"/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70"/>
      <c r="AK9" s="70"/>
      <c r="AL9" s="70"/>
      <c r="AM9" s="70"/>
      <c r="AN9" s="70"/>
      <c r="AO9" s="70"/>
      <c r="AP9" s="70"/>
      <c r="AQ9" s="70"/>
      <c r="AR9" s="3" t="s">
        <v>21</v>
      </c>
    </row>
    <row r="10" spans="1:47" ht="33" customHeight="1" thickBot="1">
      <c r="B10" s="281" t="s">
        <v>180</v>
      </c>
      <c r="C10" s="271"/>
      <c r="D10" s="272"/>
      <c r="E10" s="330" t="e">
        <f>VLOOKUP(P11,'事業所一覧（A型・Ｂ型）'!B8:H633,5,0)</f>
        <v>#N/A</v>
      </c>
      <c r="F10" s="331"/>
      <c r="G10" s="331"/>
      <c r="H10" s="331"/>
      <c r="I10" s="331"/>
      <c r="J10" s="331"/>
      <c r="K10" s="332"/>
      <c r="L10" s="281" t="s">
        <v>177</v>
      </c>
      <c r="M10" s="271"/>
      <c r="N10" s="271"/>
      <c r="O10" s="272"/>
      <c r="P10" s="233"/>
      <c r="Q10" s="234"/>
      <c r="R10" s="234"/>
      <c r="S10" s="234"/>
      <c r="T10" s="234"/>
      <c r="U10" s="234"/>
      <c r="V10" s="235"/>
      <c r="W10" s="270" t="s">
        <v>37</v>
      </c>
      <c r="X10" s="271"/>
      <c r="Y10" s="271"/>
      <c r="Z10" s="272"/>
      <c r="AA10" s="330" t="e">
        <f>VLOOKUP(P11,'事業所一覧（A型・Ｂ型）'!B8:H633,7,0)</f>
        <v>#N/A</v>
      </c>
      <c r="AB10" s="331"/>
      <c r="AC10" s="331"/>
      <c r="AD10" s="331"/>
      <c r="AE10" s="331"/>
      <c r="AF10" s="331"/>
      <c r="AG10" s="332"/>
      <c r="AJ10" s="92" t="s">
        <v>52</v>
      </c>
      <c r="AR10" s="2" t="s">
        <v>12</v>
      </c>
      <c r="AS10" s="2">
        <v>1</v>
      </c>
      <c r="AU10" t="s">
        <v>87</v>
      </c>
    </row>
    <row r="11" spans="1:47" ht="33" customHeight="1" thickBot="1">
      <c r="B11" s="281" t="s">
        <v>170</v>
      </c>
      <c r="C11" s="271"/>
      <c r="D11" s="272"/>
      <c r="E11" s="330" t="e">
        <f>VLOOKUP(P11,'事業所一覧（A型・Ｂ型）'!B8:H633,2,0)</f>
        <v>#N/A</v>
      </c>
      <c r="F11" s="331"/>
      <c r="G11" s="331"/>
      <c r="H11" s="331"/>
      <c r="I11" s="331"/>
      <c r="J11" s="331"/>
      <c r="K11" s="332"/>
      <c r="L11" s="281" t="s">
        <v>176</v>
      </c>
      <c r="M11" s="271"/>
      <c r="N11" s="271"/>
      <c r="O11" s="272"/>
      <c r="P11" s="233"/>
      <c r="Q11" s="234"/>
      <c r="R11" s="234"/>
      <c r="S11" s="234"/>
      <c r="T11" s="234"/>
      <c r="U11" s="234"/>
      <c r="V11" s="235"/>
      <c r="W11" s="333" t="s">
        <v>34</v>
      </c>
      <c r="X11" s="271"/>
      <c r="Y11" s="271"/>
      <c r="Z11" s="272"/>
      <c r="AA11" s="290"/>
      <c r="AB11" s="249"/>
      <c r="AC11" s="249"/>
      <c r="AD11" s="249"/>
      <c r="AE11" s="249"/>
      <c r="AF11" s="249"/>
      <c r="AG11" s="250"/>
      <c r="AJ11" s="101"/>
      <c r="AQ11" s="19"/>
      <c r="AR11" s="93"/>
      <c r="AS11" s="2">
        <v>2</v>
      </c>
      <c r="AU11" t="s">
        <v>88</v>
      </c>
    </row>
    <row r="12" spans="1:47" ht="36.75" customHeight="1" thickBot="1">
      <c r="B12" s="270" t="s">
        <v>19</v>
      </c>
      <c r="C12" s="271"/>
      <c r="D12" s="272"/>
      <c r="E12" s="349"/>
      <c r="F12" s="350"/>
      <c r="G12" s="350"/>
      <c r="H12" s="350"/>
      <c r="I12" s="350"/>
      <c r="J12" s="350"/>
      <c r="K12" s="351"/>
      <c r="L12" s="281" t="s">
        <v>178</v>
      </c>
      <c r="M12" s="271"/>
      <c r="N12" s="271"/>
      <c r="O12" s="272"/>
      <c r="P12" s="233"/>
      <c r="Q12" s="234"/>
      <c r="R12" s="234"/>
      <c r="S12" s="234"/>
      <c r="T12" s="234"/>
      <c r="U12" s="234"/>
      <c r="V12" s="235"/>
      <c r="W12" s="270" t="s">
        <v>20</v>
      </c>
      <c r="X12" s="271"/>
      <c r="Y12" s="271"/>
      <c r="Z12" s="272"/>
      <c r="AA12" s="290"/>
      <c r="AB12" s="249"/>
      <c r="AC12" s="249"/>
      <c r="AD12" s="249"/>
      <c r="AE12" s="249"/>
      <c r="AF12" s="249"/>
      <c r="AG12" s="250"/>
      <c r="AH12" s="75"/>
      <c r="AI12" s="75"/>
      <c r="AJ12" s="75"/>
      <c r="AK12" s="75"/>
      <c r="AL12" s="16"/>
      <c r="AM12" s="16"/>
      <c r="AN12" s="16"/>
      <c r="AO12" s="16"/>
      <c r="AP12" s="16"/>
      <c r="AQ12" s="16"/>
      <c r="AS12" s="2">
        <v>3</v>
      </c>
      <c r="AU12" t="s">
        <v>89</v>
      </c>
    </row>
    <row r="13" spans="1:47" ht="9.75" customHeight="1">
      <c r="B13" s="75"/>
      <c r="C13" s="75"/>
      <c r="D13" s="75"/>
      <c r="E13" s="15"/>
      <c r="F13" s="15"/>
      <c r="G13" s="15"/>
      <c r="H13" s="15"/>
      <c r="I13" s="15"/>
      <c r="J13" s="15"/>
      <c r="K13" s="15"/>
      <c r="L13" s="75"/>
      <c r="M13" s="75"/>
      <c r="N13" s="75"/>
      <c r="O13" s="75"/>
      <c r="P13" s="15"/>
      <c r="Q13" s="15"/>
      <c r="R13" s="15"/>
      <c r="S13" s="15"/>
      <c r="T13" s="15"/>
      <c r="U13" s="15"/>
      <c r="V13" s="15"/>
      <c r="W13" s="75"/>
      <c r="X13" s="75"/>
      <c r="Y13" s="75"/>
      <c r="Z13" s="75"/>
      <c r="AA13" s="15"/>
      <c r="AB13" s="15"/>
      <c r="AC13" s="15"/>
      <c r="AD13" s="15"/>
      <c r="AE13" s="15"/>
      <c r="AF13" s="15"/>
      <c r="AG13" s="15"/>
      <c r="AH13" s="75"/>
      <c r="AI13" s="75"/>
      <c r="AJ13" s="75"/>
      <c r="AK13" s="75"/>
      <c r="AL13" s="16"/>
      <c r="AM13" s="16"/>
      <c r="AN13" s="16"/>
      <c r="AO13" s="16"/>
      <c r="AP13" s="16"/>
      <c r="AQ13" s="16"/>
      <c r="AR13" s="93" t="s">
        <v>1874</v>
      </c>
      <c r="AS13" s="2">
        <v>4</v>
      </c>
      <c r="AU13" t="s">
        <v>90</v>
      </c>
    </row>
    <row r="14" spans="1:47" s="3" customFormat="1" ht="21.95" customHeight="1">
      <c r="A14" s="67"/>
      <c r="B14" s="82" t="s">
        <v>45</v>
      </c>
      <c r="C14" s="82"/>
      <c r="D14" s="82"/>
      <c r="E14" s="82"/>
      <c r="F14" s="76"/>
      <c r="G14" s="76"/>
      <c r="H14" s="71"/>
      <c r="I14" s="71"/>
      <c r="J14" s="71"/>
      <c r="K14" s="16"/>
      <c r="L14" s="77"/>
      <c r="M14" s="77"/>
      <c r="N14" s="77"/>
      <c r="O14" s="77"/>
      <c r="P14" s="16"/>
      <c r="Q14" s="16"/>
      <c r="R14" s="16"/>
      <c r="S14" s="16"/>
      <c r="T14" s="16"/>
      <c r="U14" s="16"/>
      <c r="V14" s="16"/>
      <c r="W14" s="77"/>
      <c r="X14" s="77"/>
      <c r="Y14" s="77"/>
      <c r="Z14" s="77"/>
      <c r="AA14" s="16"/>
      <c r="AB14" s="16"/>
      <c r="AC14" s="16"/>
      <c r="AD14" s="16"/>
      <c r="AE14" s="16"/>
      <c r="AF14" s="16"/>
      <c r="AG14" s="16"/>
      <c r="AH14" s="77"/>
      <c r="AI14" s="77"/>
      <c r="AJ14" s="77"/>
      <c r="AK14" s="77"/>
      <c r="AL14" s="16"/>
      <c r="AM14" s="16"/>
      <c r="AN14" s="16"/>
      <c r="AO14" s="16"/>
      <c r="AP14" s="16"/>
      <c r="AQ14" s="16"/>
      <c r="AR14" s="93" t="s">
        <v>36</v>
      </c>
      <c r="AS14" s="3">
        <v>5</v>
      </c>
      <c r="AU14" t="s">
        <v>91</v>
      </c>
    </row>
    <row r="15" spans="1:47" ht="18" customHeight="1" thickBot="1">
      <c r="A15" s="59"/>
      <c r="B15" s="106" t="s">
        <v>179</v>
      </c>
      <c r="C15" s="78"/>
      <c r="D15" s="78"/>
      <c r="E15" s="89"/>
      <c r="F15" s="90"/>
      <c r="G15" s="90"/>
      <c r="H15" s="17"/>
      <c r="I15" s="17"/>
      <c r="J15" s="17"/>
      <c r="K15" s="15"/>
      <c r="L15" s="75"/>
      <c r="M15" s="75"/>
      <c r="N15" s="75"/>
      <c r="O15" s="75"/>
      <c r="P15" s="15"/>
      <c r="Q15" s="15"/>
      <c r="R15" s="15"/>
      <c r="S15" s="15"/>
      <c r="T15" s="15"/>
      <c r="U15" s="15"/>
      <c r="V15" s="15"/>
      <c r="W15" s="75"/>
      <c r="X15" s="75"/>
      <c r="Y15" s="75"/>
      <c r="Z15" s="75"/>
      <c r="AA15" s="15"/>
      <c r="AB15" s="15"/>
      <c r="AC15" s="15"/>
      <c r="AD15" s="15"/>
      <c r="AE15" s="15"/>
      <c r="AF15" s="15"/>
      <c r="AG15" s="15"/>
      <c r="AH15" s="75"/>
      <c r="AI15" s="75"/>
      <c r="AJ15" s="75"/>
      <c r="AK15" s="75"/>
      <c r="AL15" s="16"/>
      <c r="AM15" s="16"/>
      <c r="AN15" s="16"/>
      <c r="AO15" s="16"/>
      <c r="AP15" s="16"/>
      <c r="AQ15" s="16"/>
      <c r="AS15" s="2">
        <v>6</v>
      </c>
      <c r="AU15" t="s">
        <v>92</v>
      </c>
    </row>
    <row r="16" spans="1:47" ht="38.25" customHeight="1" thickBot="1">
      <c r="B16" s="281" t="s">
        <v>86</v>
      </c>
      <c r="C16" s="271"/>
      <c r="D16" s="272"/>
      <c r="E16" s="282"/>
      <c r="F16" s="283"/>
      <c r="G16" s="283"/>
      <c r="H16" s="283"/>
      <c r="I16" s="283"/>
      <c r="J16" s="283"/>
      <c r="K16" s="284"/>
      <c r="L16" s="279" t="s">
        <v>83</v>
      </c>
      <c r="M16" s="280"/>
      <c r="N16" s="280"/>
      <c r="O16" s="285"/>
      <c r="P16" s="248"/>
      <c r="Q16" s="249"/>
      <c r="R16" s="249"/>
      <c r="S16" s="249"/>
      <c r="T16" s="249"/>
      <c r="U16" s="249"/>
      <c r="V16" s="250"/>
      <c r="W16" s="279" t="s">
        <v>85</v>
      </c>
      <c r="X16" s="280"/>
      <c r="Y16" s="280"/>
      <c r="Z16" s="280"/>
      <c r="AA16" s="248"/>
      <c r="AB16" s="249"/>
      <c r="AC16" s="249"/>
      <c r="AD16" s="249"/>
      <c r="AE16" s="249"/>
      <c r="AF16" s="249"/>
      <c r="AG16" s="250"/>
      <c r="AH16" s="296" t="s">
        <v>84</v>
      </c>
      <c r="AI16" s="297"/>
      <c r="AJ16" s="297"/>
      <c r="AK16" s="298"/>
      <c r="AL16" s="286"/>
      <c r="AM16" s="287"/>
      <c r="AN16" s="287"/>
      <c r="AO16" s="287"/>
      <c r="AP16" s="288"/>
      <c r="AQ16" s="2"/>
      <c r="AU16" t="s">
        <v>93</v>
      </c>
    </row>
    <row r="17" spans="1:47" ht="30.75" customHeight="1" thickBot="1">
      <c r="B17" s="270" t="s">
        <v>13</v>
      </c>
      <c r="C17" s="271"/>
      <c r="D17" s="272"/>
      <c r="E17" s="276"/>
      <c r="F17" s="277"/>
      <c r="G17" s="277"/>
      <c r="H17" s="277"/>
      <c r="I17" s="277"/>
      <c r="J17" s="277"/>
      <c r="K17" s="278"/>
      <c r="L17" s="270" t="s">
        <v>58</v>
      </c>
      <c r="M17" s="271"/>
      <c r="N17" s="271"/>
      <c r="O17" s="272"/>
      <c r="P17" s="276"/>
      <c r="Q17" s="277"/>
      <c r="R17" s="277"/>
      <c r="S17" s="277"/>
      <c r="T17" s="277"/>
      <c r="U17" s="277"/>
      <c r="V17" s="278"/>
      <c r="W17" s="270" t="s">
        <v>59</v>
      </c>
      <c r="X17" s="271"/>
      <c r="Y17" s="271"/>
      <c r="Z17" s="272"/>
      <c r="AA17" s="276"/>
      <c r="AB17" s="277"/>
      <c r="AC17" s="277"/>
      <c r="AD17" s="277"/>
      <c r="AE17" s="277"/>
      <c r="AF17" s="277"/>
      <c r="AG17" s="278"/>
      <c r="AH17" s="270" t="s">
        <v>60</v>
      </c>
      <c r="AI17" s="271"/>
      <c r="AJ17" s="271"/>
      <c r="AK17" s="272"/>
      <c r="AL17" s="273"/>
      <c r="AM17" s="274"/>
      <c r="AN17" s="274"/>
      <c r="AO17" s="274"/>
      <c r="AP17" s="275"/>
      <c r="AQ17" s="51"/>
      <c r="AR17" s="2" t="s">
        <v>53</v>
      </c>
      <c r="AU17" t="s">
        <v>94</v>
      </c>
    </row>
    <row r="18" spans="1:47" ht="9.9499999999999993" customHeight="1">
      <c r="B18" s="75"/>
      <c r="C18" s="75"/>
      <c r="D18" s="75"/>
      <c r="E18" s="15"/>
      <c r="F18" s="15"/>
      <c r="G18" s="15"/>
      <c r="H18" s="15"/>
      <c r="I18" s="15"/>
      <c r="J18" s="15"/>
      <c r="K18" s="15"/>
      <c r="L18" s="75"/>
      <c r="M18" s="75"/>
      <c r="N18" s="75"/>
      <c r="O18" s="75"/>
      <c r="P18" s="15"/>
      <c r="Q18" s="15"/>
      <c r="R18" s="15"/>
      <c r="S18" s="15"/>
      <c r="T18" s="15"/>
      <c r="U18" s="15"/>
      <c r="V18" s="15"/>
      <c r="W18" s="75"/>
      <c r="X18" s="75"/>
      <c r="Y18" s="75"/>
      <c r="Z18" s="75"/>
      <c r="AA18" s="15"/>
      <c r="AB18" s="15"/>
      <c r="AC18" s="15"/>
      <c r="AD18" s="15"/>
      <c r="AE18" s="15"/>
      <c r="AF18" s="15"/>
      <c r="AG18" s="15"/>
      <c r="AH18" s="75"/>
      <c r="AI18" s="75"/>
      <c r="AJ18" s="75"/>
      <c r="AK18" s="75"/>
      <c r="AL18" s="51"/>
      <c r="AM18" s="51"/>
      <c r="AN18" s="51"/>
      <c r="AO18" s="51"/>
      <c r="AP18" s="51"/>
      <c r="AQ18" s="51"/>
      <c r="AR18" s="2" t="s">
        <v>54</v>
      </c>
      <c r="AU18" t="s">
        <v>95</v>
      </c>
    </row>
    <row r="19" spans="1:47" s="3" customFormat="1" ht="21.95" customHeight="1">
      <c r="A19" s="67"/>
      <c r="B19" s="82" t="s">
        <v>61</v>
      </c>
      <c r="C19" s="82"/>
      <c r="D19" s="82"/>
      <c r="E19" s="82"/>
      <c r="F19" s="16"/>
      <c r="G19" s="16"/>
      <c r="H19" s="16"/>
      <c r="I19" s="16"/>
      <c r="J19" s="16"/>
      <c r="K19" s="16"/>
      <c r="L19" s="77"/>
      <c r="M19" s="77"/>
      <c r="N19" s="77"/>
      <c r="O19" s="77"/>
      <c r="P19" s="16"/>
      <c r="Q19" s="16"/>
      <c r="R19" s="16"/>
      <c r="S19" s="16"/>
      <c r="T19" s="16"/>
      <c r="U19" s="16"/>
      <c r="V19" s="16"/>
      <c r="W19" s="77"/>
      <c r="X19" s="77"/>
      <c r="Y19" s="77"/>
      <c r="Z19" s="77"/>
      <c r="AA19" s="16"/>
      <c r="AB19" s="16"/>
      <c r="AC19" s="16"/>
      <c r="AD19" s="16"/>
      <c r="AE19" s="16"/>
      <c r="AF19" s="16"/>
      <c r="AG19" s="16"/>
      <c r="AH19" s="77"/>
      <c r="AI19" s="77"/>
      <c r="AJ19" s="77"/>
      <c r="AK19" s="77"/>
      <c r="AL19" s="72"/>
      <c r="AM19" s="72"/>
      <c r="AN19" s="72"/>
      <c r="AO19" s="72"/>
      <c r="AP19" s="72"/>
      <c r="AQ19" s="72"/>
      <c r="AU19" t="s">
        <v>96</v>
      </c>
    </row>
    <row r="20" spans="1:47" ht="34.5" customHeight="1" thickBot="1">
      <c r="B20" s="107" t="s">
        <v>72</v>
      </c>
      <c r="C20" s="78"/>
      <c r="D20" s="78"/>
      <c r="E20" s="78"/>
      <c r="F20" s="78"/>
      <c r="G20" s="78"/>
      <c r="H20" s="78"/>
      <c r="I20" s="15"/>
      <c r="J20" s="15"/>
      <c r="K20" s="15"/>
      <c r="L20" s="75"/>
      <c r="M20" s="75"/>
      <c r="N20" s="75"/>
      <c r="O20" s="75"/>
      <c r="P20" s="15"/>
      <c r="Q20" s="15"/>
      <c r="R20" s="15"/>
      <c r="S20" s="15"/>
      <c r="T20" s="15"/>
      <c r="U20" s="15"/>
      <c r="V20" s="15"/>
      <c r="X20" s="268" t="s">
        <v>27</v>
      </c>
      <c r="Y20" s="348"/>
      <c r="Z20" s="348"/>
      <c r="AB20" s="329" t="s">
        <v>62</v>
      </c>
      <c r="AC20" s="329"/>
      <c r="AD20" s="329"/>
      <c r="AF20" s="346" t="s">
        <v>41</v>
      </c>
      <c r="AG20" s="346"/>
      <c r="AH20" s="346"/>
      <c r="AI20" s="2"/>
      <c r="AJ20" s="93" t="s">
        <v>32</v>
      </c>
      <c r="AK20" s="75"/>
      <c r="AM20" s="92" t="s">
        <v>1857</v>
      </c>
      <c r="AO20" s="75"/>
      <c r="AP20" s="51"/>
      <c r="AQ20" s="51"/>
      <c r="AR20" s="51"/>
      <c r="AS20" s="51"/>
      <c r="AU20" t="s">
        <v>97</v>
      </c>
    </row>
    <row r="21" spans="1:47" ht="30.75" customHeight="1" thickBot="1">
      <c r="B21" s="345" t="s">
        <v>22</v>
      </c>
      <c r="C21" s="321"/>
      <c r="D21" s="322"/>
      <c r="E21" s="323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5"/>
      <c r="X21" s="248"/>
      <c r="Y21" s="249"/>
      <c r="Z21" s="250"/>
      <c r="AB21" s="248"/>
      <c r="AC21" s="249"/>
      <c r="AD21" s="250"/>
      <c r="AF21" s="347"/>
      <c r="AG21" s="327"/>
      <c r="AH21" s="328"/>
      <c r="AI21" s="2"/>
      <c r="AJ21" s="286"/>
      <c r="AK21" s="288"/>
      <c r="AM21" s="289"/>
      <c r="AN21" s="237"/>
      <c r="AO21" s="75"/>
      <c r="AP21" s="51"/>
      <c r="AQ21" s="51"/>
      <c r="AR21" s="2" t="s">
        <v>63</v>
      </c>
      <c r="AS21" s="51"/>
      <c r="AU21" t="s">
        <v>98</v>
      </c>
    </row>
    <row r="22" spans="1:47" ht="30.75" customHeight="1" thickBot="1">
      <c r="B22" s="345" t="s">
        <v>23</v>
      </c>
      <c r="C22" s="321"/>
      <c r="D22" s="322"/>
      <c r="E22" s="323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5"/>
      <c r="X22" s="248"/>
      <c r="Y22" s="249"/>
      <c r="Z22" s="250"/>
      <c r="AB22" s="248"/>
      <c r="AC22" s="249"/>
      <c r="AD22" s="250"/>
      <c r="AF22" s="326"/>
      <c r="AG22" s="327"/>
      <c r="AH22" s="328"/>
      <c r="AI22" s="2"/>
      <c r="AJ22" s="286"/>
      <c r="AK22" s="288"/>
      <c r="AM22" s="236"/>
      <c r="AN22" s="237"/>
      <c r="AO22" s="75"/>
      <c r="AP22" s="51"/>
      <c r="AQ22" s="51"/>
      <c r="AR22" s="2" t="s">
        <v>64</v>
      </c>
      <c r="AS22" s="51"/>
      <c r="AU22" t="s">
        <v>99</v>
      </c>
    </row>
    <row r="23" spans="1:47" ht="30.75" customHeight="1" thickBot="1">
      <c r="B23" s="320" t="s">
        <v>24</v>
      </c>
      <c r="C23" s="321"/>
      <c r="D23" s="322"/>
      <c r="E23" s="323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5"/>
      <c r="X23" s="248"/>
      <c r="Y23" s="249"/>
      <c r="Z23" s="250"/>
      <c r="AB23" s="248"/>
      <c r="AC23" s="249"/>
      <c r="AD23" s="250"/>
      <c r="AF23" s="326"/>
      <c r="AG23" s="327"/>
      <c r="AH23" s="328"/>
      <c r="AI23" s="2"/>
      <c r="AJ23" s="286"/>
      <c r="AK23" s="288"/>
      <c r="AM23" s="236"/>
      <c r="AN23" s="237"/>
      <c r="AO23" s="75"/>
      <c r="AP23" s="51"/>
      <c r="AQ23" s="51"/>
      <c r="AR23" s="2" t="s">
        <v>65</v>
      </c>
      <c r="AS23" s="51"/>
      <c r="AU23" t="s">
        <v>100</v>
      </c>
    </row>
    <row r="24" spans="1:47" ht="30.75" customHeight="1" thickBot="1">
      <c r="B24" s="320" t="s">
        <v>25</v>
      </c>
      <c r="C24" s="321"/>
      <c r="D24" s="322"/>
      <c r="E24" s="323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5"/>
      <c r="X24" s="248"/>
      <c r="Y24" s="249"/>
      <c r="Z24" s="250"/>
      <c r="AB24" s="248"/>
      <c r="AC24" s="249"/>
      <c r="AD24" s="250"/>
      <c r="AF24" s="326"/>
      <c r="AG24" s="327"/>
      <c r="AH24" s="328"/>
      <c r="AI24" s="2"/>
      <c r="AJ24" s="286"/>
      <c r="AK24" s="288"/>
      <c r="AM24" s="236"/>
      <c r="AN24" s="237"/>
      <c r="AO24" s="75"/>
      <c r="AP24" s="51"/>
      <c r="AQ24" s="51"/>
      <c r="AR24" s="2" t="s">
        <v>66</v>
      </c>
      <c r="AS24" s="51"/>
      <c r="AU24" t="s">
        <v>101</v>
      </c>
    </row>
    <row r="25" spans="1:47" ht="30.75" customHeight="1" thickBot="1">
      <c r="B25" s="320" t="s">
        <v>26</v>
      </c>
      <c r="C25" s="321"/>
      <c r="D25" s="322"/>
      <c r="E25" s="323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5"/>
      <c r="X25" s="248"/>
      <c r="Y25" s="249"/>
      <c r="Z25" s="250"/>
      <c r="AB25" s="248"/>
      <c r="AC25" s="249"/>
      <c r="AD25" s="250"/>
      <c r="AF25" s="326"/>
      <c r="AG25" s="327"/>
      <c r="AH25" s="328"/>
      <c r="AI25" s="2"/>
      <c r="AJ25" s="286"/>
      <c r="AK25" s="288"/>
      <c r="AM25" s="236"/>
      <c r="AN25" s="237"/>
      <c r="AO25" s="75"/>
      <c r="AP25" s="51"/>
      <c r="AQ25" s="51"/>
      <c r="AS25" s="51"/>
      <c r="AU25" t="s">
        <v>102</v>
      </c>
    </row>
    <row r="26" spans="1:47" s="56" customFormat="1" ht="9.9499999999999993" customHeight="1">
      <c r="A26" s="35"/>
      <c r="B26" s="52"/>
      <c r="C26" s="52"/>
      <c r="D26" s="52"/>
      <c r="E26" s="53"/>
      <c r="F26" s="53"/>
      <c r="G26" s="53"/>
      <c r="H26" s="53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35"/>
      <c r="X26" s="19"/>
      <c r="Y26" s="19"/>
      <c r="Z26" s="19"/>
      <c r="AA26" s="35"/>
      <c r="AB26" s="19"/>
      <c r="AC26" s="19"/>
      <c r="AD26" s="19"/>
      <c r="AE26" s="35"/>
      <c r="AF26" s="55"/>
      <c r="AG26" s="55"/>
      <c r="AH26" s="55"/>
      <c r="AJ26" s="57"/>
      <c r="AK26" s="57"/>
      <c r="AL26" s="35"/>
      <c r="AM26" s="58"/>
      <c r="AN26" s="58"/>
      <c r="AO26" s="75"/>
      <c r="AP26" s="57"/>
      <c r="AQ26" s="57"/>
      <c r="AS26" s="57"/>
      <c r="AU26" t="s">
        <v>103</v>
      </c>
    </row>
    <row r="27" spans="1:47" s="3" customFormat="1" ht="21.95" customHeight="1">
      <c r="A27" s="67"/>
      <c r="B27" s="82" t="s">
        <v>1863</v>
      </c>
      <c r="C27" s="82"/>
      <c r="D27" s="82"/>
      <c r="E27" s="82"/>
      <c r="F27" s="82"/>
      <c r="G27" s="82"/>
      <c r="H27" s="82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7"/>
      <c r="X27" s="67"/>
      <c r="Y27" s="67"/>
      <c r="Z27" s="6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 s="73"/>
      <c r="AO27" s="70"/>
      <c r="AP27" s="70"/>
      <c r="AQ27" s="70"/>
      <c r="AR27" s="93">
        <v>1</v>
      </c>
      <c r="AU27" t="s">
        <v>104</v>
      </c>
    </row>
    <row r="28" spans="1:47" s="63" customFormat="1" ht="29.25" customHeight="1" thickBot="1">
      <c r="A28" s="60"/>
      <c r="B28" s="89" t="s">
        <v>69</v>
      </c>
      <c r="C28" s="83"/>
      <c r="D28" s="83"/>
      <c r="E28" s="83"/>
      <c r="F28" s="83"/>
      <c r="G28" s="83"/>
      <c r="H28" s="83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0"/>
      <c r="X28" s="60"/>
      <c r="Y28" s="60"/>
      <c r="Z28" s="60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 s="61"/>
      <c r="AO28" s="62"/>
      <c r="AP28" s="62"/>
      <c r="AQ28" s="62"/>
      <c r="AR28" s="63">
        <v>2</v>
      </c>
      <c r="AU28" t="s">
        <v>105</v>
      </c>
    </row>
    <row r="29" spans="1:47" ht="42" customHeight="1" thickBot="1">
      <c r="B29" s="263" t="s">
        <v>46</v>
      </c>
      <c r="C29" s="263"/>
      <c r="D29" s="263"/>
      <c r="E29" s="263" t="s">
        <v>48</v>
      </c>
      <c r="F29" s="263"/>
      <c r="G29" s="263"/>
      <c r="H29" s="262" t="s">
        <v>47</v>
      </c>
      <c r="I29" s="263"/>
      <c r="J29" s="263"/>
      <c r="K29" s="263"/>
      <c r="L29" s="257" t="s">
        <v>73</v>
      </c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"/>
      <c r="X29" s="2"/>
      <c r="Y29" s="2"/>
      <c r="Z29" s="2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R29" s="7">
        <v>3</v>
      </c>
      <c r="AS29" s="7"/>
      <c r="AT29" s="49"/>
      <c r="AU29" t="s">
        <v>106</v>
      </c>
    </row>
    <row r="30" spans="1:47" ht="33.75" customHeight="1" thickBot="1">
      <c r="B30" s="267"/>
      <c r="C30" s="267"/>
      <c r="D30" s="267"/>
      <c r="E30" s="261">
        <f>AP147</f>
        <v>0</v>
      </c>
      <c r="F30" s="261"/>
      <c r="G30" s="261"/>
      <c r="H30" s="261">
        <f>E30-B30</f>
        <v>0</v>
      </c>
      <c r="I30" s="261"/>
      <c r="J30" s="261"/>
      <c r="K30" s="261"/>
      <c r="L30" s="258"/>
      <c r="M30" s="259"/>
      <c r="N30" s="259"/>
      <c r="O30" s="259"/>
      <c r="P30" s="259"/>
      <c r="Q30" s="259"/>
      <c r="R30" s="259"/>
      <c r="S30" s="259"/>
      <c r="T30" s="259"/>
      <c r="U30" s="259"/>
      <c r="V30" s="260"/>
      <c r="W30" s="2"/>
      <c r="X30" s="2"/>
      <c r="Y30" s="84"/>
      <c r="AA30" s="238" t="s">
        <v>1882</v>
      </c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R30" s="93">
        <v>4</v>
      </c>
      <c r="AS30" s="7"/>
      <c r="AT30" s="49"/>
      <c r="AU30" t="s">
        <v>107</v>
      </c>
    </row>
    <row r="31" spans="1:47" ht="9.9499999999999993" customHeight="1">
      <c r="B31" s="74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239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1"/>
      <c r="AP31" s="50"/>
      <c r="AQ31" s="50"/>
      <c r="AR31" s="63">
        <v>5</v>
      </c>
      <c r="AU31" t="s">
        <v>108</v>
      </c>
    </row>
    <row r="32" spans="1:47" s="3" customFormat="1" ht="21.95" customHeight="1" thickBot="1">
      <c r="A32" s="67"/>
      <c r="B32" s="82" t="s">
        <v>1864</v>
      </c>
      <c r="C32" s="82"/>
      <c r="D32" s="82"/>
      <c r="E32" s="82"/>
      <c r="F32" s="82"/>
      <c r="G32" s="82"/>
      <c r="H32" s="82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242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4"/>
      <c r="AP32" s="70"/>
      <c r="AQ32" s="70"/>
      <c r="AR32" s="7">
        <v>6</v>
      </c>
      <c r="AU32" t="s">
        <v>109</v>
      </c>
    </row>
    <row r="33" spans="1:47" ht="27" customHeight="1" thickBot="1">
      <c r="B33" s="268" t="s">
        <v>1865</v>
      </c>
      <c r="C33" s="269"/>
      <c r="D33" s="269"/>
      <c r="E33" s="269"/>
      <c r="F33" s="269"/>
      <c r="G33" s="59"/>
      <c r="H33" s="254"/>
      <c r="I33" s="255"/>
      <c r="J33" s="256"/>
      <c r="K33" s="50" t="s">
        <v>14</v>
      </c>
      <c r="N33" s="92" t="s">
        <v>1866</v>
      </c>
      <c r="U33" s="251" t="e">
        <f>'平均工賃（賃金）算出'!F9</f>
        <v>#DIV/0!</v>
      </c>
      <c r="V33" s="252"/>
      <c r="W33" s="253"/>
      <c r="X33" s="50" t="s">
        <v>14</v>
      </c>
      <c r="Y33" s="2"/>
      <c r="Z33" s="2"/>
      <c r="AA33" s="242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4"/>
      <c r="AP33" s="2"/>
      <c r="AR33" s="93">
        <v>7</v>
      </c>
      <c r="AU33" t="s">
        <v>110</v>
      </c>
    </row>
    <row r="34" spans="1:47" ht="14.25">
      <c r="B34" s="126" t="s">
        <v>1906</v>
      </c>
      <c r="F34" s="2"/>
      <c r="L34" s="5"/>
      <c r="M34" s="5"/>
      <c r="N34" s="5"/>
      <c r="O34" s="50"/>
      <c r="AA34" s="242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4"/>
      <c r="AR34" s="63">
        <v>8</v>
      </c>
      <c r="AU34" t="s">
        <v>111</v>
      </c>
    </row>
    <row r="35" spans="1:47" ht="18.75" customHeight="1" thickBot="1">
      <c r="K35" s="5"/>
      <c r="L35" s="5"/>
      <c r="M35" s="5"/>
      <c r="N35" s="50"/>
      <c r="AA35" s="245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7"/>
      <c r="AR35" s="7">
        <v>9</v>
      </c>
      <c r="AU35" t="s">
        <v>112</v>
      </c>
    </row>
    <row r="36" spans="1:47" ht="18.75" customHeight="1" thickBot="1">
      <c r="B36" s="125" t="s">
        <v>1893</v>
      </c>
      <c r="H36" s="248"/>
      <c r="I36" s="249"/>
      <c r="J36" s="250"/>
      <c r="K36" s="5"/>
      <c r="L36" s="5"/>
      <c r="M36" s="5"/>
      <c r="N36" s="120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R36" s="93">
        <v>10</v>
      </c>
      <c r="AU36" t="s">
        <v>113</v>
      </c>
    </row>
    <row r="37" spans="1:47" ht="18.75" customHeight="1">
      <c r="K37" s="5"/>
      <c r="L37" s="5"/>
      <c r="M37" s="5"/>
      <c r="N37" s="120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R37" s="63">
        <v>11</v>
      </c>
      <c r="AU37" t="s">
        <v>114</v>
      </c>
    </row>
    <row r="38" spans="1:47" s="3" customFormat="1" ht="21.95" customHeight="1" thickBot="1">
      <c r="A38" s="67"/>
      <c r="B38" s="82" t="s">
        <v>67</v>
      </c>
      <c r="C38" s="82"/>
      <c r="D38" s="82"/>
      <c r="E38" s="82"/>
      <c r="F38" s="82"/>
      <c r="G38" s="82"/>
      <c r="H38" s="82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70"/>
      <c r="AK38" s="70"/>
      <c r="AL38" s="70"/>
      <c r="AM38" s="70"/>
      <c r="AN38" s="70"/>
      <c r="AO38" s="70"/>
      <c r="AP38" s="70"/>
      <c r="AQ38" s="70"/>
      <c r="AR38" s="7">
        <v>12</v>
      </c>
      <c r="AU38" t="s">
        <v>115</v>
      </c>
    </row>
    <row r="39" spans="1:47" ht="15" customHeight="1" thickBot="1">
      <c r="B39" s="291" t="s">
        <v>74</v>
      </c>
      <c r="C39" s="292"/>
      <c r="D39" s="295"/>
      <c r="E39" s="294" t="s">
        <v>17</v>
      </c>
      <c r="F39" s="292"/>
      <c r="G39" s="295"/>
      <c r="H39" s="294" t="s">
        <v>1</v>
      </c>
      <c r="I39" s="292"/>
      <c r="J39" s="295"/>
      <c r="K39" s="294" t="s">
        <v>2</v>
      </c>
      <c r="L39" s="292"/>
      <c r="M39" s="295"/>
      <c r="N39" s="294" t="s">
        <v>3</v>
      </c>
      <c r="O39" s="292"/>
      <c r="P39" s="295"/>
      <c r="Q39" s="294" t="s">
        <v>4</v>
      </c>
      <c r="R39" s="292"/>
      <c r="S39" s="295"/>
      <c r="T39" s="294" t="s">
        <v>5</v>
      </c>
      <c r="U39" s="292"/>
      <c r="V39" s="295"/>
      <c r="W39" s="294" t="s">
        <v>6</v>
      </c>
      <c r="X39" s="292"/>
      <c r="Y39" s="295"/>
      <c r="Z39" s="294" t="s">
        <v>7</v>
      </c>
      <c r="AA39" s="292"/>
      <c r="AB39" s="295"/>
      <c r="AC39" s="294" t="s">
        <v>75</v>
      </c>
      <c r="AD39" s="292"/>
      <c r="AE39" s="295"/>
      <c r="AF39" s="294" t="s">
        <v>9</v>
      </c>
      <c r="AG39" s="292"/>
      <c r="AH39" s="295"/>
      <c r="AI39" s="294" t="s">
        <v>10</v>
      </c>
      <c r="AJ39" s="292"/>
      <c r="AK39" s="293"/>
      <c r="AL39" s="291" t="s">
        <v>11</v>
      </c>
      <c r="AM39" s="292"/>
      <c r="AN39" s="293"/>
      <c r="AO39" s="2"/>
      <c r="AP39" s="2"/>
      <c r="AQ39" s="19"/>
      <c r="AR39" s="3"/>
      <c r="AU39" t="s">
        <v>116</v>
      </c>
    </row>
    <row r="40" spans="1:47" ht="24" customHeight="1" thickBot="1">
      <c r="B40" s="264"/>
      <c r="C40" s="265"/>
      <c r="D40" s="266"/>
      <c r="E40" s="264"/>
      <c r="F40" s="265"/>
      <c r="G40" s="266"/>
      <c r="H40" s="264"/>
      <c r="I40" s="265"/>
      <c r="J40" s="266"/>
      <c r="K40" s="264"/>
      <c r="L40" s="265"/>
      <c r="M40" s="266"/>
      <c r="N40" s="264"/>
      <c r="O40" s="265"/>
      <c r="P40" s="266"/>
      <c r="Q40" s="264"/>
      <c r="R40" s="265"/>
      <c r="S40" s="266"/>
      <c r="T40" s="264"/>
      <c r="U40" s="265"/>
      <c r="V40" s="266"/>
      <c r="W40" s="264"/>
      <c r="X40" s="265"/>
      <c r="Y40" s="266"/>
      <c r="Z40" s="264"/>
      <c r="AA40" s="265"/>
      <c r="AB40" s="266"/>
      <c r="AC40" s="264"/>
      <c r="AD40" s="265"/>
      <c r="AE40" s="266"/>
      <c r="AF40" s="264"/>
      <c r="AG40" s="265"/>
      <c r="AH40" s="266"/>
      <c r="AI40" s="264"/>
      <c r="AJ40" s="265"/>
      <c r="AK40" s="266"/>
      <c r="AL40" s="299">
        <f>SUM(B40:AK40)</f>
        <v>0</v>
      </c>
      <c r="AM40" s="300"/>
      <c r="AN40" s="301"/>
      <c r="AO40" s="2"/>
      <c r="AP40" s="2"/>
      <c r="AQ40" s="42"/>
      <c r="AU40" t="s">
        <v>117</v>
      </c>
    </row>
    <row r="41" spans="1:47" ht="9.9499999999999993" customHeight="1">
      <c r="K41" s="5"/>
      <c r="L41" s="5"/>
      <c r="M41" s="5"/>
      <c r="N41" s="50"/>
      <c r="AA41" s="5"/>
      <c r="AB41" s="5"/>
      <c r="AC41" s="5"/>
      <c r="AD41" s="5"/>
      <c r="AE41" s="50"/>
      <c r="AG41" s="35"/>
      <c r="AK41" s="19"/>
      <c r="AL41" s="19"/>
      <c r="AM41" s="19"/>
      <c r="AN41" s="19"/>
      <c r="AO41" s="19"/>
      <c r="AU41" t="s">
        <v>118</v>
      </c>
    </row>
    <row r="42" spans="1:47" s="3" customFormat="1" ht="21.95" customHeight="1">
      <c r="A42" s="67"/>
      <c r="B42" s="82" t="s">
        <v>1867</v>
      </c>
      <c r="C42" s="82"/>
      <c r="D42" s="82"/>
      <c r="E42" s="82"/>
      <c r="F42" s="82"/>
      <c r="G42" s="82"/>
      <c r="H42" s="82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70"/>
      <c r="AK42" s="70"/>
      <c r="AL42" s="70"/>
      <c r="AM42" s="70"/>
      <c r="AN42" s="70"/>
      <c r="AO42" s="70"/>
      <c r="AP42" s="70"/>
      <c r="AQ42" s="70"/>
      <c r="AU42" t="s">
        <v>119</v>
      </c>
    </row>
    <row r="43" spans="1:47" ht="16.5" customHeight="1">
      <c r="B43" s="108" t="s">
        <v>68</v>
      </c>
      <c r="K43" s="5"/>
      <c r="L43" s="5"/>
      <c r="M43" s="5"/>
      <c r="N43" s="50"/>
      <c r="O43" s="124" t="s">
        <v>1878</v>
      </c>
      <c r="AA43" s="5"/>
      <c r="AB43" s="5"/>
      <c r="AC43" s="5"/>
      <c r="AD43" s="5"/>
      <c r="AE43" s="50"/>
      <c r="AG43" s="35"/>
      <c r="AK43" s="19"/>
      <c r="AL43" s="19"/>
      <c r="AM43" s="19"/>
      <c r="AN43" s="19"/>
      <c r="AO43" s="19"/>
      <c r="AU43" t="s">
        <v>120</v>
      </c>
    </row>
    <row r="44" spans="1:47" ht="16.5" customHeight="1" thickBot="1">
      <c r="B44" s="108" t="s">
        <v>1881</v>
      </c>
      <c r="K44" s="5"/>
      <c r="L44" s="5"/>
      <c r="M44" s="5"/>
      <c r="N44" s="120"/>
      <c r="O44" s="124"/>
      <c r="AA44" s="5"/>
      <c r="AB44" s="5"/>
      <c r="AC44" s="5"/>
      <c r="AD44" s="5"/>
      <c r="AE44" s="120"/>
      <c r="AG44" s="35"/>
      <c r="AK44" s="19"/>
      <c r="AL44" s="19"/>
      <c r="AM44" s="19"/>
      <c r="AN44" s="19"/>
      <c r="AO44" s="19"/>
      <c r="AU44" t="s">
        <v>121</v>
      </c>
    </row>
    <row r="45" spans="1:47">
      <c r="B45" s="310" t="s">
        <v>15</v>
      </c>
      <c r="C45" s="312" t="s">
        <v>16</v>
      </c>
      <c r="D45" s="314" t="s">
        <v>0</v>
      </c>
      <c r="E45" s="308"/>
      <c r="F45" s="309"/>
      <c r="G45" s="307" t="s">
        <v>17</v>
      </c>
      <c r="H45" s="308"/>
      <c r="I45" s="309"/>
      <c r="J45" s="307" t="s">
        <v>1</v>
      </c>
      <c r="K45" s="308"/>
      <c r="L45" s="309"/>
      <c r="M45" s="307" t="s">
        <v>2</v>
      </c>
      <c r="N45" s="308"/>
      <c r="O45" s="309"/>
      <c r="P45" s="307" t="s">
        <v>3</v>
      </c>
      <c r="Q45" s="308"/>
      <c r="R45" s="309"/>
      <c r="S45" s="307" t="s">
        <v>4</v>
      </c>
      <c r="T45" s="308"/>
      <c r="U45" s="309"/>
      <c r="V45" s="307" t="s">
        <v>5</v>
      </c>
      <c r="W45" s="308"/>
      <c r="X45" s="309"/>
      <c r="Y45" s="307" t="s">
        <v>6</v>
      </c>
      <c r="Z45" s="308"/>
      <c r="AA45" s="309"/>
      <c r="AB45" s="307" t="s">
        <v>7</v>
      </c>
      <c r="AC45" s="308"/>
      <c r="AD45" s="309"/>
      <c r="AE45" s="307" t="s">
        <v>8</v>
      </c>
      <c r="AF45" s="308"/>
      <c r="AG45" s="309"/>
      <c r="AH45" s="307" t="s">
        <v>9</v>
      </c>
      <c r="AI45" s="308"/>
      <c r="AJ45" s="309"/>
      <c r="AK45" s="307" t="s">
        <v>10</v>
      </c>
      <c r="AL45" s="308"/>
      <c r="AM45" s="315"/>
      <c r="AN45" s="316" t="s">
        <v>11</v>
      </c>
      <c r="AO45" s="317"/>
      <c r="AP45" s="318"/>
      <c r="AQ45" s="19"/>
      <c r="AU45" t="s">
        <v>122</v>
      </c>
    </row>
    <row r="46" spans="1:47" ht="34.5" thickBot="1">
      <c r="B46" s="311"/>
      <c r="C46" s="313"/>
      <c r="D46" s="214" t="s">
        <v>28</v>
      </c>
      <c r="E46" s="10" t="s">
        <v>29</v>
      </c>
      <c r="F46" s="85" t="s">
        <v>1868</v>
      </c>
      <c r="G46" s="214" t="s">
        <v>28</v>
      </c>
      <c r="H46" s="10" t="s">
        <v>29</v>
      </c>
      <c r="I46" s="85" t="s">
        <v>1868</v>
      </c>
      <c r="J46" s="10" t="s">
        <v>28</v>
      </c>
      <c r="K46" s="10" t="s">
        <v>29</v>
      </c>
      <c r="L46" s="85" t="s">
        <v>1868</v>
      </c>
      <c r="M46" s="10" t="s">
        <v>28</v>
      </c>
      <c r="N46" s="10" t="s">
        <v>29</v>
      </c>
      <c r="O46" s="85" t="s">
        <v>1868</v>
      </c>
      <c r="P46" s="10" t="s">
        <v>28</v>
      </c>
      <c r="Q46" s="10" t="s">
        <v>29</v>
      </c>
      <c r="R46" s="85" t="s">
        <v>1868</v>
      </c>
      <c r="S46" s="10" t="s">
        <v>28</v>
      </c>
      <c r="T46" s="10" t="s">
        <v>29</v>
      </c>
      <c r="U46" s="85" t="s">
        <v>1868</v>
      </c>
      <c r="V46" s="10" t="s">
        <v>28</v>
      </c>
      <c r="W46" s="10" t="s">
        <v>29</v>
      </c>
      <c r="X46" s="85" t="s">
        <v>1868</v>
      </c>
      <c r="Y46" s="10" t="s">
        <v>28</v>
      </c>
      <c r="Z46" s="10" t="s">
        <v>29</v>
      </c>
      <c r="AA46" s="85" t="s">
        <v>1868</v>
      </c>
      <c r="AB46" s="10" t="s">
        <v>28</v>
      </c>
      <c r="AC46" s="10" t="s">
        <v>29</v>
      </c>
      <c r="AD46" s="85" t="s">
        <v>1868</v>
      </c>
      <c r="AE46" s="10" t="s">
        <v>28</v>
      </c>
      <c r="AF46" s="10" t="s">
        <v>29</v>
      </c>
      <c r="AG46" s="85" t="s">
        <v>1868</v>
      </c>
      <c r="AH46" s="10" t="s">
        <v>28</v>
      </c>
      <c r="AI46" s="10" t="s">
        <v>29</v>
      </c>
      <c r="AJ46" s="85" t="s">
        <v>1868</v>
      </c>
      <c r="AK46" s="10" t="s">
        <v>28</v>
      </c>
      <c r="AL46" s="10" t="s">
        <v>29</v>
      </c>
      <c r="AM46" s="85" t="s">
        <v>1868</v>
      </c>
      <c r="AN46" s="11" t="s">
        <v>30</v>
      </c>
      <c r="AO46" s="12" t="s">
        <v>31</v>
      </c>
      <c r="AP46" s="13" t="s">
        <v>1869</v>
      </c>
      <c r="AQ46" s="40"/>
      <c r="AU46" t="s">
        <v>123</v>
      </c>
    </row>
    <row r="47" spans="1:47">
      <c r="B47" s="86" t="s">
        <v>1858</v>
      </c>
      <c r="C47" s="102"/>
      <c r="D47" s="222"/>
      <c r="E47" s="230"/>
      <c r="F47" s="217"/>
      <c r="G47" s="219"/>
      <c r="H47" s="230"/>
      <c r="I47" s="212"/>
      <c r="J47" s="219"/>
      <c r="K47" s="230"/>
      <c r="L47" s="212"/>
      <c r="M47" s="219"/>
      <c r="N47" s="230"/>
      <c r="O47" s="212"/>
      <c r="P47" s="219"/>
      <c r="Q47" s="230"/>
      <c r="R47" s="212"/>
      <c r="S47" s="219"/>
      <c r="T47" s="230"/>
      <c r="U47" s="212"/>
      <c r="V47" s="219"/>
      <c r="W47" s="230"/>
      <c r="X47" s="212"/>
      <c r="Y47" s="219"/>
      <c r="Z47" s="230"/>
      <c r="AA47" s="212"/>
      <c r="AB47" s="219"/>
      <c r="AC47" s="230"/>
      <c r="AD47" s="212"/>
      <c r="AE47" s="219"/>
      <c r="AF47" s="230"/>
      <c r="AG47" s="212"/>
      <c r="AH47" s="219"/>
      <c r="AI47" s="230"/>
      <c r="AJ47" s="212"/>
      <c r="AK47" s="219"/>
      <c r="AL47" s="230"/>
      <c r="AM47" s="212"/>
      <c r="AN47" s="225">
        <f t="shared" ref="AN47:AO94" si="0">D47+G47+J47+M47+P47+S47+V47+Y47+AB47+AE47+AH47+AK47</f>
        <v>0</v>
      </c>
      <c r="AO47" s="227">
        <f t="shared" si="0"/>
        <v>0</v>
      </c>
      <c r="AP47" s="43">
        <f t="shared" ref="AP47:AP110" si="1">F47+I47+L47+O47+R47+U47+X47+AA47+AD47+AG47+AJ47+AM47</f>
        <v>0</v>
      </c>
      <c r="AQ47" s="41"/>
      <c r="AU47" t="s">
        <v>124</v>
      </c>
    </row>
    <row r="48" spans="1:47">
      <c r="B48" s="87">
        <v>2</v>
      </c>
      <c r="C48" s="103"/>
      <c r="D48" s="216"/>
      <c r="E48" s="231"/>
      <c r="F48" s="104"/>
      <c r="G48" s="218"/>
      <c r="H48" s="231"/>
      <c r="I48" s="104"/>
      <c r="J48" s="218"/>
      <c r="K48" s="231"/>
      <c r="L48" s="104"/>
      <c r="M48" s="218"/>
      <c r="N48" s="231"/>
      <c r="O48" s="104"/>
      <c r="P48" s="218"/>
      <c r="Q48" s="231"/>
      <c r="R48" s="104"/>
      <c r="S48" s="218"/>
      <c r="T48" s="231"/>
      <c r="U48" s="104"/>
      <c r="V48" s="218"/>
      <c r="W48" s="231"/>
      <c r="X48" s="104"/>
      <c r="Y48" s="218"/>
      <c r="Z48" s="231"/>
      <c r="AA48" s="104"/>
      <c r="AB48" s="218"/>
      <c r="AC48" s="231"/>
      <c r="AD48" s="104"/>
      <c r="AE48" s="218"/>
      <c r="AF48" s="231"/>
      <c r="AG48" s="104"/>
      <c r="AH48" s="218"/>
      <c r="AI48" s="231"/>
      <c r="AJ48" s="104"/>
      <c r="AK48" s="218"/>
      <c r="AL48" s="231"/>
      <c r="AM48" s="213"/>
      <c r="AN48" s="220">
        <f t="shared" si="0"/>
        <v>0</v>
      </c>
      <c r="AO48" s="228">
        <f t="shared" si="0"/>
        <v>0</v>
      </c>
      <c r="AP48" s="43">
        <f t="shared" si="1"/>
        <v>0</v>
      </c>
      <c r="AQ48" s="41"/>
      <c r="AU48" t="s">
        <v>125</v>
      </c>
    </row>
    <row r="49" spans="2:47">
      <c r="B49" s="14">
        <f t="shared" ref="B49:B112" si="2">B48+1</f>
        <v>3</v>
      </c>
      <c r="C49" s="103"/>
      <c r="D49" s="216"/>
      <c r="E49" s="231"/>
      <c r="F49" s="104"/>
      <c r="G49" s="218"/>
      <c r="H49" s="231"/>
      <c r="I49" s="104"/>
      <c r="J49" s="218"/>
      <c r="K49" s="231"/>
      <c r="L49" s="104"/>
      <c r="M49" s="218"/>
      <c r="N49" s="231"/>
      <c r="O49" s="104"/>
      <c r="P49" s="218"/>
      <c r="Q49" s="231"/>
      <c r="R49" s="104"/>
      <c r="S49" s="218"/>
      <c r="T49" s="231"/>
      <c r="U49" s="104"/>
      <c r="V49" s="218"/>
      <c r="W49" s="231"/>
      <c r="X49" s="104"/>
      <c r="Y49" s="218"/>
      <c r="Z49" s="231"/>
      <c r="AA49" s="104"/>
      <c r="AB49" s="218"/>
      <c r="AC49" s="231"/>
      <c r="AD49" s="104"/>
      <c r="AE49" s="218"/>
      <c r="AF49" s="231"/>
      <c r="AG49" s="104"/>
      <c r="AH49" s="218"/>
      <c r="AI49" s="231"/>
      <c r="AJ49" s="104"/>
      <c r="AK49" s="218"/>
      <c r="AL49" s="231"/>
      <c r="AM49" s="213"/>
      <c r="AN49" s="220">
        <f t="shared" si="0"/>
        <v>0</v>
      </c>
      <c r="AO49" s="228">
        <f t="shared" si="0"/>
        <v>0</v>
      </c>
      <c r="AP49" s="43">
        <f t="shared" si="1"/>
        <v>0</v>
      </c>
      <c r="AQ49" s="41"/>
      <c r="AU49" t="s">
        <v>126</v>
      </c>
    </row>
    <row r="50" spans="2:47">
      <c r="B50" s="14">
        <f t="shared" si="2"/>
        <v>4</v>
      </c>
      <c r="C50" s="103"/>
      <c r="D50" s="216"/>
      <c r="E50" s="231"/>
      <c r="F50" s="104"/>
      <c r="G50" s="218"/>
      <c r="H50" s="231"/>
      <c r="I50" s="104"/>
      <c r="J50" s="218"/>
      <c r="K50" s="231"/>
      <c r="L50" s="104"/>
      <c r="M50" s="218"/>
      <c r="N50" s="231"/>
      <c r="O50" s="104"/>
      <c r="P50" s="218"/>
      <c r="Q50" s="231"/>
      <c r="R50" s="104"/>
      <c r="S50" s="218"/>
      <c r="T50" s="231"/>
      <c r="U50" s="104"/>
      <c r="V50" s="218"/>
      <c r="W50" s="231"/>
      <c r="X50" s="104"/>
      <c r="Y50" s="218"/>
      <c r="Z50" s="231"/>
      <c r="AA50" s="104"/>
      <c r="AB50" s="218"/>
      <c r="AC50" s="231"/>
      <c r="AD50" s="104"/>
      <c r="AE50" s="218"/>
      <c r="AF50" s="231"/>
      <c r="AG50" s="104"/>
      <c r="AH50" s="218"/>
      <c r="AI50" s="231"/>
      <c r="AJ50" s="104"/>
      <c r="AK50" s="218"/>
      <c r="AL50" s="231"/>
      <c r="AM50" s="213"/>
      <c r="AN50" s="220">
        <f t="shared" si="0"/>
        <v>0</v>
      </c>
      <c r="AO50" s="228">
        <f t="shared" si="0"/>
        <v>0</v>
      </c>
      <c r="AP50" s="43">
        <f t="shared" si="1"/>
        <v>0</v>
      </c>
      <c r="AQ50" s="41"/>
      <c r="AU50" t="s">
        <v>127</v>
      </c>
    </row>
    <row r="51" spans="2:47">
      <c r="B51" s="14">
        <f t="shared" si="2"/>
        <v>5</v>
      </c>
      <c r="C51" s="103"/>
      <c r="D51" s="216"/>
      <c r="E51" s="231"/>
      <c r="F51" s="104"/>
      <c r="G51" s="218"/>
      <c r="H51" s="231"/>
      <c r="I51" s="104"/>
      <c r="J51" s="218"/>
      <c r="K51" s="231"/>
      <c r="L51" s="104"/>
      <c r="M51" s="218"/>
      <c r="N51" s="231"/>
      <c r="O51" s="104"/>
      <c r="P51" s="218"/>
      <c r="Q51" s="231"/>
      <c r="R51" s="104"/>
      <c r="S51" s="218"/>
      <c r="T51" s="231"/>
      <c r="U51" s="104"/>
      <c r="V51" s="218"/>
      <c r="W51" s="231"/>
      <c r="X51" s="104"/>
      <c r="Y51" s="218"/>
      <c r="Z51" s="231"/>
      <c r="AA51" s="104"/>
      <c r="AB51" s="218"/>
      <c r="AC51" s="231"/>
      <c r="AD51" s="104"/>
      <c r="AE51" s="218"/>
      <c r="AF51" s="231"/>
      <c r="AG51" s="104"/>
      <c r="AH51" s="218"/>
      <c r="AI51" s="231"/>
      <c r="AJ51" s="104"/>
      <c r="AK51" s="218"/>
      <c r="AL51" s="231"/>
      <c r="AM51" s="213"/>
      <c r="AN51" s="220">
        <f t="shared" si="0"/>
        <v>0</v>
      </c>
      <c r="AO51" s="228">
        <f t="shared" si="0"/>
        <v>0</v>
      </c>
      <c r="AP51" s="43">
        <f t="shared" si="1"/>
        <v>0</v>
      </c>
      <c r="AQ51" s="41"/>
      <c r="AU51" t="s">
        <v>128</v>
      </c>
    </row>
    <row r="52" spans="2:47">
      <c r="B52" s="14">
        <f t="shared" si="2"/>
        <v>6</v>
      </c>
      <c r="C52" s="103"/>
      <c r="D52" s="216"/>
      <c r="E52" s="231"/>
      <c r="F52" s="104"/>
      <c r="G52" s="218"/>
      <c r="H52" s="231"/>
      <c r="I52" s="104"/>
      <c r="J52" s="218"/>
      <c r="K52" s="231"/>
      <c r="L52" s="104"/>
      <c r="M52" s="218"/>
      <c r="N52" s="231"/>
      <c r="O52" s="104"/>
      <c r="P52" s="218"/>
      <c r="Q52" s="231"/>
      <c r="R52" s="104"/>
      <c r="S52" s="218"/>
      <c r="T52" s="231"/>
      <c r="U52" s="104"/>
      <c r="V52" s="218"/>
      <c r="W52" s="231"/>
      <c r="X52" s="104"/>
      <c r="Y52" s="218"/>
      <c r="Z52" s="231"/>
      <c r="AA52" s="104"/>
      <c r="AB52" s="218"/>
      <c r="AC52" s="231"/>
      <c r="AD52" s="104"/>
      <c r="AE52" s="218"/>
      <c r="AF52" s="231"/>
      <c r="AG52" s="104"/>
      <c r="AH52" s="218"/>
      <c r="AI52" s="231"/>
      <c r="AJ52" s="104"/>
      <c r="AK52" s="218"/>
      <c r="AL52" s="231"/>
      <c r="AM52" s="213"/>
      <c r="AN52" s="220">
        <f t="shared" si="0"/>
        <v>0</v>
      </c>
      <c r="AO52" s="228">
        <f t="shared" si="0"/>
        <v>0</v>
      </c>
      <c r="AP52" s="43">
        <f t="shared" si="1"/>
        <v>0</v>
      </c>
      <c r="AQ52" s="41"/>
      <c r="AU52" t="s">
        <v>129</v>
      </c>
    </row>
    <row r="53" spans="2:47">
      <c r="B53" s="14">
        <f t="shared" si="2"/>
        <v>7</v>
      </c>
      <c r="C53" s="103"/>
      <c r="D53" s="216"/>
      <c r="E53" s="231"/>
      <c r="F53" s="104"/>
      <c r="G53" s="218"/>
      <c r="H53" s="231"/>
      <c r="I53" s="104"/>
      <c r="J53" s="218"/>
      <c r="K53" s="231"/>
      <c r="L53" s="104"/>
      <c r="M53" s="218"/>
      <c r="N53" s="231"/>
      <c r="O53" s="104"/>
      <c r="P53" s="218"/>
      <c r="Q53" s="231"/>
      <c r="R53" s="104"/>
      <c r="S53" s="218"/>
      <c r="T53" s="231"/>
      <c r="U53" s="104"/>
      <c r="V53" s="218"/>
      <c r="W53" s="231"/>
      <c r="X53" s="104"/>
      <c r="Y53" s="218"/>
      <c r="Z53" s="231"/>
      <c r="AA53" s="104"/>
      <c r="AB53" s="218"/>
      <c r="AC53" s="231"/>
      <c r="AD53" s="104"/>
      <c r="AE53" s="218"/>
      <c r="AF53" s="231"/>
      <c r="AG53" s="104"/>
      <c r="AH53" s="218"/>
      <c r="AI53" s="231"/>
      <c r="AJ53" s="104"/>
      <c r="AK53" s="218"/>
      <c r="AL53" s="231"/>
      <c r="AM53" s="213"/>
      <c r="AN53" s="220">
        <f t="shared" si="0"/>
        <v>0</v>
      </c>
      <c r="AO53" s="228">
        <f t="shared" si="0"/>
        <v>0</v>
      </c>
      <c r="AP53" s="43">
        <f t="shared" si="1"/>
        <v>0</v>
      </c>
      <c r="AQ53" s="41"/>
      <c r="AU53" t="s">
        <v>130</v>
      </c>
    </row>
    <row r="54" spans="2:47">
      <c r="B54" s="14">
        <f t="shared" si="2"/>
        <v>8</v>
      </c>
      <c r="C54" s="103"/>
      <c r="D54" s="216"/>
      <c r="E54" s="231"/>
      <c r="F54" s="104"/>
      <c r="G54" s="218"/>
      <c r="H54" s="231"/>
      <c r="I54" s="104"/>
      <c r="J54" s="218"/>
      <c r="K54" s="231"/>
      <c r="L54" s="104"/>
      <c r="M54" s="218"/>
      <c r="N54" s="231"/>
      <c r="O54" s="104"/>
      <c r="P54" s="218"/>
      <c r="Q54" s="231"/>
      <c r="R54" s="104"/>
      <c r="S54" s="218"/>
      <c r="T54" s="231"/>
      <c r="U54" s="104"/>
      <c r="V54" s="218"/>
      <c r="W54" s="231"/>
      <c r="X54" s="104"/>
      <c r="Y54" s="218"/>
      <c r="Z54" s="231"/>
      <c r="AA54" s="104"/>
      <c r="AB54" s="218"/>
      <c r="AC54" s="231"/>
      <c r="AD54" s="104"/>
      <c r="AE54" s="218"/>
      <c r="AF54" s="231"/>
      <c r="AG54" s="104"/>
      <c r="AH54" s="218"/>
      <c r="AI54" s="231"/>
      <c r="AJ54" s="104"/>
      <c r="AK54" s="218"/>
      <c r="AL54" s="231"/>
      <c r="AM54" s="213"/>
      <c r="AN54" s="220">
        <f t="shared" si="0"/>
        <v>0</v>
      </c>
      <c r="AO54" s="228">
        <f t="shared" si="0"/>
        <v>0</v>
      </c>
      <c r="AP54" s="43">
        <f t="shared" si="1"/>
        <v>0</v>
      </c>
      <c r="AQ54" s="41"/>
    </row>
    <row r="55" spans="2:47">
      <c r="B55" s="14">
        <f t="shared" si="2"/>
        <v>9</v>
      </c>
      <c r="C55" s="103"/>
      <c r="D55" s="216"/>
      <c r="E55" s="231"/>
      <c r="F55" s="104"/>
      <c r="G55" s="218"/>
      <c r="H55" s="231"/>
      <c r="I55" s="104"/>
      <c r="J55" s="218"/>
      <c r="K55" s="231"/>
      <c r="L55" s="104"/>
      <c r="M55" s="218"/>
      <c r="N55" s="231"/>
      <c r="O55" s="104"/>
      <c r="P55" s="218"/>
      <c r="Q55" s="231"/>
      <c r="R55" s="104"/>
      <c r="S55" s="218"/>
      <c r="T55" s="231"/>
      <c r="U55" s="104"/>
      <c r="V55" s="218"/>
      <c r="W55" s="231"/>
      <c r="X55" s="104"/>
      <c r="Y55" s="218"/>
      <c r="Z55" s="231"/>
      <c r="AA55" s="104"/>
      <c r="AB55" s="218"/>
      <c r="AC55" s="231"/>
      <c r="AD55" s="104"/>
      <c r="AE55" s="218"/>
      <c r="AF55" s="231"/>
      <c r="AG55" s="104"/>
      <c r="AH55" s="218"/>
      <c r="AI55" s="231"/>
      <c r="AJ55" s="104"/>
      <c r="AK55" s="218"/>
      <c r="AL55" s="231"/>
      <c r="AM55" s="213"/>
      <c r="AN55" s="220">
        <f t="shared" si="0"/>
        <v>0</v>
      </c>
      <c r="AO55" s="228">
        <f t="shared" si="0"/>
        <v>0</v>
      </c>
      <c r="AP55" s="43">
        <f t="shared" si="1"/>
        <v>0</v>
      </c>
      <c r="AQ55" s="41"/>
    </row>
    <row r="56" spans="2:47">
      <c r="B56" s="14">
        <f t="shared" si="2"/>
        <v>10</v>
      </c>
      <c r="C56" s="103"/>
      <c r="D56" s="216"/>
      <c r="E56" s="231"/>
      <c r="F56" s="104"/>
      <c r="G56" s="218"/>
      <c r="H56" s="231"/>
      <c r="I56" s="104"/>
      <c r="J56" s="218"/>
      <c r="K56" s="231"/>
      <c r="L56" s="104"/>
      <c r="M56" s="218"/>
      <c r="N56" s="231"/>
      <c r="O56" s="104"/>
      <c r="P56" s="218"/>
      <c r="Q56" s="231"/>
      <c r="R56" s="104"/>
      <c r="S56" s="218"/>
      <c r="T56" s="231"/>
      <c r="U56" s="104"/>
      <c r="V56" s="218"/>
      <c r="W56" s="231"/>
      <c r="X56" s="104"/>
      <c r="Y56" s="218"/>
      <c r="Z56" s="231"/>
      <c r="AA56" s="104"/>
      <c r="AB56" s="218"/>
      <c r="AC56" s="231"/>
      <c r="AD56" s="104"/>
      <c r="AE56" s="218"/>
      <c r="AF56" s="231"/>
      <c r="AG56" s="104"/>
      <c r="AH56" s="218"/>
      <c r="AI56" s="231"/>
      <c r="AJ56" s="104"/>
      <c r="AK56" s="218"/>
      <c r="AL56" s="231"/>
      <c r="AM56" s="213"/>
      <c r="AN56" s="220">
        <f t="shared" si="0"/>
        <v>0</v>
      </c>
      <c r="AO56" s="228">
        <f t="shared" si="0"/>
        <v>0</v>
      </c>
      <c r="AP56" s="43">
        <f t="shared" si="1"/>
        <v>0</v>
      </c>
      <c r="AQ56" s="41"/>
    </row>
    <row r="57" spans="2:47">
      <c r="B57" s="14">
        <f t="shared" si="2"/>
        <v>11</v>
      </c>
      <c r="C57" s="103"/>
      <c r="D57" s="216"/>
      <c r="E57" s="231"/>
      <c r="F57" s="104"/>
      <c r="G57" s="218"/>
      <c r="H57" s="231"/>
      <c r="I57" s="104"/>
      <c r="J57" s="218"/>
      <c r="K57" s="231"/>
      <c r="L57" s="104"/>
      <c r="M57" s="218"/>
      <c r="N57" s="231"/>
      <c r="O57" s="104"/>
      <c r="P57" s="218"/>
      <c r="Q57" s="231"/>
      <c r="R57" s="104"/>
      <c r="S57" s="218"/>
      <c r="T57" s="231"/>
      <c r="U57" s="104"/>
      <c r="V57" s="218"/>
      <c r="W57" s="231"/>
      <c r="X57" s="104"/>
      <c r="Y57" s="218"/>
      <c r="Z57" s="231"/>
      <c r="AA57" s="104"/>
      <c r="AB57" s="218"/>
      <c r="AC57" s="231"/>
      <c r="AD57" s="104"/>
      <c r="AE57" s="218"/>
      <c r="AF57" s="231"/>
      <c r="AG57" s="104"/>
      <c r="AH57" s="218"/>
      <c r="AI57" s="231"/>
      <c r="AJ57" s="104"/>
      <c r="AK57" s="218"/>
      <c r="AL57" s="231"/>
      <c r="AM57" s="213"/>
      <c r="AN57" s="220">
        <f t="shared" si="0"/>
        <v>0</v>
      </c>
      <c r="AO57" s="228">
        <f t="shared" si="0"/>
        <v>0</v>
      </c>
      <c r="AP57" s="43">
        <f t="shared" si="1"/>
        <v>0</v>
      </c>
      <c r="AQ57" s="41"/>
    </row>
    <row r="58" spans="2:47">
      <c r="B58" s="14">
        <f t="shared" si="2"/>
        <v>12</v>
      </c>
      <c r="C58" s="103"/>
      <c r="D58" s="216"/>
      <c r="E58" s="231"/>
      <c r="F58" s="104"/>
      <c r="G58" s="218"/>
      <c r="H58" s="231"/>
      <c r="I58" s="104"/>
      <c r="J58" s="218"/>
      <c r="K58" s="231"/>
      <c r="L58" s="104"/>
      <c r="M58" s="218"/>
      <c r="N58" s="231"/>
      <c r="O58" s="104"/>
      <c r="P58" s="218"/>
      <c r="Q58" s="231"/>
      <c r="R58" s="104"/>
      <c r="S58" s="218"/>
      <c r="T58" s="231"/>
      <c r="U58" s="104"/>
      <c r="V58" s="218"/>
      <c r="W58" s="231"/>
      <c r="X58" s="104"/>
      <c r="Y58" s="218"/>
      <c r="Z58" s="231"/>
      <c r="AA58" s="104"/>
      <c r="AB58" s="218"/>
      <c r="AC58" s="231"/>
      <c r="AD58" s="104"/>
      <c r="AE58" s="218"/>
      <c r="AF58" s="231"/>
      <c r="AG58" s="104"/>
      <c r="AH58" s="218"/>
      <c r="AI58" s="231"/>
      <c r="AJ58" s="104"/>
      <c r="AK58" s="218"/>
      <c r="AL58" s="231"/>
      <c r="AM58" s="213"/>
      <c r="AN58" s="220">
        <f t="shared" si="0"/>
        <v>0</v>
      </c>
      <c r="AO58" s="228">
        <f t="shared" si="0"/>
        <v>0</v>
      </c>
      <c r="AP58" s="43">
        <f t="shared" si="1"/>
        <v>0</v>
      </c>
      <c r="AQ58" s="41"/>
    </row>
    <row r="59" spans="2:47">
      <c r="B59" s="14">
        <f t="shared" si="2"/>
        <v>13</v>
      </c>
      <c r="C59" s="103"/>
      <c r="D59" s="216"/>
      <c r="E59" s="231"/>
      <c r="F59" s="104"/>
      <c r="G59" s="218"/>
      <c r="H59" s="231"/>
      <c r="I59" s="104"/>
      <c r="J59" s="218"/>
      <c r="K59" s="231"/>
      <c r="L59" s="104"/>
      <c r="M59" s="218"/>
      <c r="N59" s="231"/>
      <c r="O59" s="104"/>
      <c r="P59" s="218"/>
      <c r="Q59" s="231"/>
      <c r="R59" s="104"/>
      <c r="S59" s="218"/>
      <c r="T59" s="231"/>
      <c r="U59" s="104"/>
      <c r="V59" s="218"/>
      <c r="W59" s="231"/>
      <c r="X59" s="104"/>
      <c r="Y59" s="218"/>
      <c r="Z59" s="231"/>
      <c r="AA59" s="104"/>
      <c r="AB59" s="218"/>
      <c r="AC59" s="231"/>
      <c r="AD59" s="104"/>
      <c r="AE59" s="218"/>
      <c r="AF59" s="231"/>
      <c r="AG59" s="104"/>
      <c r="AH59" s="218"/>
      <c r="AI59" s="231"/>
      <c r="AJ59" s="104"/>
      <c r="AK59" s="218"/>
      <c r="AL59" s="231"/>
      <c r="AM59" s="213"/>
      <c r="AN59" s="220">
        <f t="shared" si="0"/>
        <v>0</v>
      </c>
      <c r="AO59" s="228">
        <f t="shared" si="0"/>
        <v>0</v>
      </c>
      <c r="AP59" s="43">
        <f t="shared" si="1"/>
        <v>0</v>
      </c>
      <c r="AQ59" s="41"/>
    </row>
    <row r="60" spans="2:47">
      <c r="B60" s="14">
        <f t="shared" si="2"/>
        <v>14</v>
      </c>
      <c r="C60" s="103"/>
      <c r="D60" s="216"/>
      <c r="E60" s="231"/>
      <c r="F60" s="104"/>
      <c r="G60" s="218"/>
      <c r="H60" s="231"/>
      <c r="I60" s="104"/>
      <c r="J60" s="218"/>
      <c r="K60" s="231"/>
      <c r="L60" s="104"/>
      <c r="M60" s="218"/>
      <c r="N60" s="231"/>
      <c r="O60" s="104"/>
      <c r="P60" s="218"/>
      <c r="Q60" s="231"/>
      <c r="R60" s="104"/>
      <c r="S60" s="218"/>
      <c r="T60" s="231"/>
      <c r="U60" s="104"/>
      <c r="V60" s="218"/>
      <c r="W60" s="231"/>
      <c r="X60" s="104"/>
      <c r="Y60" s="218"/>
      <c r="Z60" s="231"/>
      <c r="AA60" s="104"/>
      <c r="AB60" s="218"/>
      <c r="AC60" s="231"/>
      <c r="AD60" s="104"/>
      <c r="AE60" s="218"/>
      <c r="AF60" s="231"/>
      <c r="AG60" s="104"/>
      <c r="AH60" s="218"/>
      <c r="AI60" s="231"/>
      <c r="AJ60" s="104"/>
      <c r="AK60" s="218"/>
      <c r="AL60" s="231"/>
      <c r="AM60" s="213"/>
      <c r="AN60" s="220">
        <f t="shared" si="0"/>
        <v>0</v>
      </c>
      <c r="AO60" s="228">
        <f t="shared" si="0"/>
        <v>0</v>
      </c>
      <c r="AP60" s="43">
        <f t="shared" si="1"/>
        <v>0</v>
      </c>
      <c r="AQ60" s="41"/>
    </row>
    <row r="61" spans="2:47">
      <c r="B61" s="14">
        <f t="shared" si="2"/>
        <v>15</v>
      </c>
      <c r="C61" s="103"/>
      <c r="D61" s="216"/>
      <c r="E61" s="231"/>
      <c r="F61" s="104"/>
      <c r="G61" s="218"/>
      <c r="H61" s="231"/>
      <c r="I61" s="104"/>
      <c r="J61" s="218"/>
      <c r="K61" s="231"/>
      <c r="L61" s="104"/>
      <c r="M61" s="218"/>
      <c r="N61" s="231"/>
      <c r="O61" s="104"/>
      <c r="P61" s="218"/>
      <c r="Q61" s="231"/>
      <c r="R61" s="104"/>
      <c r="S61" s="218"/>
      <c r="T61" s="231"/>
      <c r="U61" s="104"/>
      <c r="V61" s="218"/>
      <c r="W61" s="231"/>
      <c r="X61" s="104"/>
      <c r="Y61" s="218"/>
      <c r="Z61" s="231"/>
      <c r="AA61" s="104"/>
      <c r="AB61" s="218"/>
      <c r="AC61" s="231"/>
      <c r="AD61" s="104"/>
      <c r="AE61" s="218"/>
      <c r="AF61" s="231"/>
      <c r="AG61" s="104"/>
      <c r="AH61" s="218"/>
      <c r="AI61" s="231"/>
      <c r="AJ61" s="104"/>
      <c r="AK61" s="218"/>
      <c r="AL61" s="231"/>
      <c r="AM61" s="213"/>
      <c r="AN61" s="220">
        <f t="shared" si="0"/>
        <v>0</v>
      </c>
      <c r="AO61" s="228">
        <f t="shared" si="0"/>
        <v>0</v>
      </c>
      <c r="AP61" s="43">
        <f t="shared" si="1"/>
        <v>0</v>
      </c>
      <c r="AQ61" s="41"/>
    </row>
    <row r="62" spans="2:47">
      <c r="B62" s="14">
        <f t="shared" si="2"/>
        <v>16</v>
      </c>
      <c r="C62" s="103"/>
      <c r="D62" s="216"/>
      <c r="E62" s="231"/>
      <c r="F62" s="104"/>
      <c r="G62" s="218"/>
      <c r="H62" s="231"/>
      <c r="I62" s="104"/>
      <c r="J62" s="218"/>
      <c r="K62" s="231"/>
      <c r="L62" s="104"/>
      <c r="M62" s="218"/>
      <c r="N62" s="231"/>
      <c r="O62" s="104"/>
      <c r="P62" s="218"/>
      <c r="Q62" s="231"/>
      <c r="R62" s="104"/>
      <c r="S62" s="218"/>
      <c r="T62" s="231"/>
      <c r="U62" s="104"/>
      <c r="V62" s="218"/>
      <c r="W62" s="231"/>
      <c r="X62" s="104"/>
      <c r="Y62" s="218"/>
      <c r="Z62" s="231"/>
      <c r="AA62" s="104"/>
      <c r="AB62" s="218"/>
      <c r="AC62" s="231"/>
      <c r="AD62" s="104"/>
      <c r="AE62" s="218"/>
      <c r="AF62" s="231"/>
      <c r="AG62" s="104"/>
      <c r="AH62" s="218"/>
      <c r="AI62" s="231"/>
      <c r="AJ62" s="104"/>
      <c r="AK62" s="218"/>
      <c r="AL62" s="231"/>
      <c r="AM62" s="213"/>
      <c r="AN62" s="220">
        <f t="shared" si="0"/>
        <v>0</v>
      </c>
      <c r="AO62" s="228">
        <f t="shared" si="0"/>
        <v>0</v>
      </c>
      <c r="AP62" s="43">
        <f t="shared" si="1"/>
        <v>0</v>
      </c>
      <c r="AQ62" s="41"/>
    </row>
    <row r="63" spans="2:47">
      <c r="B63" s="14">
        <f t="shared" si="2"/>
        <v>17</v>
      </c>
      <c r="C63" s="103"/>
      <c r="D63" s="216"/>
      <c r="E63" s="231"/>
      <c r="F63" s="104"/>
      <c r="G63" s="218"/>
      <c r="H63" s="231"/>
      <c r="I63" s="104"/>
      <c r="J63" s="218"/>
      <c r="K63" s="231"/>
      <c r="L63" s="104"/>
      <c r="M63" s="218"/>
      <c r="N63" s="231"/>
      <c r="O63" s="104"/>
      <c r="P63" s="218"/>
      <c r="Q63" s="231"/>
      <c r="R63" s="104"/>
      <c r="S63" s="218"/>
      <c r="T63" s="231"/>
      <c r="U63" s="104"/>
      <c r="V63" s="218"/>
      <c r="W63" s="231"/>
      <c r="X63" s="104"/>
      <c r="Y63" s="218"/>
      <c r="Z63" s="231"/>
      <c r="AA63" s="104"/>
      <c r="AB63" s="218"/>
      <c r="AC63" s="231"/>
      <c r="AD63" s="104"/>
      <c r="AE63" s="218"/>
      <c r="AF63" s="231"/>
      <c r="AG63" s="104"/>
      <c r="AH63" s="218"/>
      <c r="AI63" s="231"/>
      <c r="AJ63" s="104"/>
      <c r="AK63" s="218"/>
      <c r="AL63" s="231"/>
      <c r="AM63" s="213"/>
      <c r="AN63" s="220">
        <f t="shared" si="0"/>
        <v>0</v>
      </c>
      <c r="AO63" s="228">
        <f t="shared" si="0"/>
        <v>0</v>
      </c>
      <c r="AP63" s="43">
        <f t="shared" si="1"/>
        <v>0</v>
      </c>
      <c r="AQ63" s="41"/>
    </row>
    <row r="64" spans="2:47">
      <c r="B64" s="14">
        <f t="shared" si="2"/>
        <v>18</v>
      </c>
      <c r="C64" s="103"/>
      <c r="D64" s="216"/>
      <c r="E64" s="231"/>
      <c r="F64" s="104"/>
      <c r="G64" s="218"/>
      <c r="H64" s="231"/>
      <c r="I64" s="104"/>
      <c r="J64" s="218"/>
      <c r="K64" s="231"/>
      <c r="L64" s="104"/>
      <c r="M64" s="218"/>
      <c r="N64" s="231"/>
      <c r="O64" s="104"/>
      <c r="P64" s="218"/>
      <c r="Q64" s="231"/>
      <c r="R64" s="104"/>
      <c r="S64" s="218"/>
      <c r="T64" s="231"/>
      <c r="U64" s="104"/>
      <c r="V64" s="218"/>
      <c r="W64" s="231"/>
      <c r="X64" s="104"/>
      <c r="Y64" s="218"/>
      <c r="Z64" s="231"/>
      <c r="AA64" s="104"/>
      <c r="AB64" s="218"/>
      <c r="AC64" s="231"/>
      <c r="AD64" s="104"/>
      <c r="AE64" s="218"/>
      <c r="AF64" s="231"/>
      <c r="AG64" s="104"/>
      <c r="AH64" s="218"/>
      <c r="AI64" s="231"/>
      <c r="AJ64" s="104"/>
      <c r="AK64" s="218"/>
      <c r="AL64" s="231"/>
      <c r="AM64" s="213"/>
      <c r="AN64" s="220">
        <f t="shared" si="0"/>
        <v>0</v>
      </c>
      <c r="AO64" s="228">
        <f t="shared" si="0"/>
        <v>0</v>
      </c>
      <c r="AP64" s="43">
        <f t="shared" si="1"/>
        <v>0</v>
      </c>
      <c r="AQ64" s="41"/>
    </row>
    <row r="65" spans="2:43">
      <c r="B65" s="14">
        <f t="shared" si="2"/>
        <v>19</v>
      </c>
      <c r="C65" s="103"/>
      <c r="D65" s="216"/>
      <c r="E65" s="231"/>
      <c r="F65" s="104"/>
      <c r="G65" s="218"/>
      <c r="H65" s="231"/>
      <c r="I65" s="104"/>
      <c r="J65" s="218"/>
      <c r="K65" s="231"/>
      <c r="L65" s="104"/>
      <c r="M65" s="218"/>
      <c r="N65" s="231"/>
      <c r="O65" s="104"/>
      <c r="P65" s="218"/>
      <c r="Q65" s="231"/>
      <c r="R65" s="104"/>
      <c r="S65" s="218"/>
      <c r="T65" s="231"/>
      <c r="U65" s="104"/>
      <c r="V65" s="218"/>
      <c r="W65" s="231"/>
      <c r="X65" s="104"/>
      <c r="Y65" s="218"/>
      <c r="Z65" s="231"/>
      <c r="AA65" s="104"/>
      <c r="AB65" s="218"/>
      <c r="AC65" s="231"/>
      <c r="AD65" s="104"/>
      <c r="AE65" s="218"/>
      <c r="AF65" s="231"/>
      <c r="AG65" s="104"/>
      <c r="AH65" s="218"/>
      <c r="AI65" s="231"/>
      <c r="AJ65" s="104"/>
      <c r="AK65" s="218"/>
      <c r="AL65" s="231"/>
      <c r="AM65" s="213"/>
      <c r="AN65" s="220">
        <f t="shared" si="0"/>
        <v>0</v>
      </c>
      <c r="AO65" s="228">
        <f t="shared" si="0"/>
        <v>0</v>
      </c>
      <c r="AP65" s="43">
        <f t="shared" si="1"/>
        <v>0</v>
      </c>
      <c r="AQ65" s="41"/>
    </row>
    <row r="66" spans="2:43">
      <c r="B66" s="14">
        <f t="shared" si="2"/>
        <v>20</v>
      </c>
      <c r="C66" s="103"/>
      <c r="D66" s="216"/>
      <c r="E66" s="231"/>
      <c r="F66" s="104"/>
      <c r="G66" s="218"/>
      <c r="H66" s="231"/>
      <c r="I66" s="104"/>
      <c r="J66" s="218"/>
      <c r="K66" s="231"/>
      <c r="L66" s="104"/>
      <c r="M66" s="218"/>
      <c r="N66" s="231"/>
      <c r="O66" s="104"/>
      <c r="P66" s="218"/>
      <c r="Q66" s="231"/>
      <c r="R66" s="104"/>
      <c r="S66" s="218"/>
      <c r="T66" s="231"/>
      <c r="U66" s="104"/>
      <c r="V66" s="218"/>
      <c r="W66" s="231"/>
      <c r="X66" s="104"/>
      <c r="Y66" s="218"/>
      <c r="Z66" s="231"/>
      <c r="AA66" s="104"/>
      <c r="AB66" s="218"/>
      <c r="AC66" s="231"/>
      <c r="AD66" s="104"/>
      <c r="AE66" s="218"/>
      <c r="AF66" s="231"/>
      <c r="AG66" s="104"/>
      <c r="AH66" s="218"/>
      <c r="AI66" s="231"/>
      <c r="AJ66" s="104"/>
      <c r="AK66" s="218"/>
      <c r="AL66" s="231"/>
      <c r="AM66" s="213"/>
      <c r="AN66" s="220">
        <f t="shared" si="0"/>
        <v>0</v>
      </c>
      <c r="AO66" s="228">
        <f t="shared" si="0"/>
        <v>0</v>
      </c>
      <c r="AP66" s="43">
        <f t="shared" si="1"/>
        <v>0</v>
      </c>
      <c r="AQ66" s="41"/>
    </row>
    <row r="67" spans="2:43">
      <c r="B67" s="14">
        <f t="shared" si="2"/>
        <v>21</v>
      </c>
      <c r="C67" s="103"/>
      <c r="D67" s="216"/>
      <c r="E67" s="231"/>
      <c r="F67" s="104"/>
      <c r="G67" s="218"/>
      <c r="H67" s="231"/>
      <c r="I67" s="104"/>
      <c r="J67" s="218"/>
      <c r="K67" s="231"/>
      <c r="L67" s="104"/>
      <c r="M67" s="218"/>
      <c r="N67" s="231"/>
      <c r="O67" s="104"/>
      <c r="P67" s="218"/>
      <c r="Q67" s="231"/>
      <c r="R67" s="104"/>
      <c r="S67" s="218"/>
      <c r="T67" s="231"/>
      <c r="U67" s="104"/>
      <c r="V67" s="218"/>
      <c r="W67" s="231"/>
      <c r="X67" s="104"/>
      <c r="Y67" s="218"/>
      <c r="Z67" s="231"/>
      <c r="AA67" s="104"/>
      <c r="AB67" s="218"/>
      <c r="AC67" s="231"/>
      <c r="AD67" s="104"/>
      <c r="AE67" s="218"/>
      <c r="AF67" s="231"/>
      <c r="AG67" s="104"/>
      <c r="AH67" s="218"/>
      <c r="AI67" s="231"/>
      <c r="AJ67" s="104"/>
      <c r="AK67" s="218"/>
      <c r="AL67" s="231"/>
      <c r="AM67" s="213"/>
      <c r="AN67" s="220">
        <f t="shared" si="0"/>
        <v>0</v>
      </c>
      <c r="AO67" s="228">
        <f t="shared" si="0"/>
        <v>0</v>
      </c>
      <c r="AP67" s="43">
        <f t="shared" si="1"/>
        <v>0</v>
      </c>
      <c r="AQ67" s="41"/>
    </row>
    <row r="68" spans="2:43">
      <c r="B68" s="14">
        <f t="shared" si="2"/>
        <v>22</v>
      </c>
      <c r="C68" s="103"/>
      <c r="D68" s="216"/>
      <c r="E68" s="231"/>
      <c r="F68" s="104"/>
      <c r="G68" s="218"/>
      <c r="H68" s="231"/>
      <c r="I68" s="104"/>
      <c r="J68" s="218"/>
      <c r="K68" s="231"/>
      <c r="L68" s="104"/>
      <c r="M68" s="218"/>
      <c r="N68" s="231"/>
      <c r="O68" s="104"/>
      <c r="P68" s="218"/>
      <c r="Q68" s="231"/>
      <c r="R68" s="104"/>
      <c r="S68" s="218"/>
      <c r="T68" s="231"/>
      <c r="U68" s="104"/>
      <c r="V68" s="218"/>
      <c r="W68" s="231"/>
      <c r="X68" s="104"/>
      <c r="Y68" s="218"/>
      <c r="Z68" s="231"/>
      <c r="AA68" s="104"/>
      <c r="AB68" s="218"/>
      <c r="AC68" s="231"/>
      <c r="AD68" s="104"/>
      <c r="AE68" s="218"/>
      <c r="AF68" s="231"/>
      <c r="AG68" s="104"/>
      <c r="AH68" s="218"/>
      <c r="AI68" s="231"/>
      <c r="AJ68" s="104"/>
      <c r="AK68" s="218"/>
      <c r="AL68" s="231"/>
      <c r="AM68" s="213"/>
      <c r="AN68" s="220">
        <f t="shared" si="0"/>
        <v>0</v>
      </c>
      <c r="AO68" s="228">
        <f t="shared" si="0"/>
        <v>0</v>
      </c>
      <c r="AP68" s="43">
        <f t="shared" si="1"/>
        <v>0</v>
      </c>
      <c r="AQ68" s="41"/>
    </row>
    <row r="69" spans="2:43">
      <c r="B69" s="14">
        <f t="shared" si="2"/>
        <v>23</v>
      </c>
      <c r="C69" s="103"/>
      <c r="D69" s="216"/>
      <c r="E69" s="231"/>
      <c r="F69" s="104"/>
      <c r="G69" s="218"/>
      <c r="H69" s="231"/>
      <c r="I69" s="104"/>
      <c r="J69" s="218"/>
      <c r="K69" s="231"/>
      <c r="L69" s="104"/>
      <c r="M69" s="218"/>
      <c r="N69" s="231"/>
      <c r="O69" s="104"/>
      <c r="P69" s="218"/>
      <c r="Q69" s="231"/>
      <c r="R69" s="104"/>
      <c r="S69" s="218"/>
      <c r="T69" s="231"/>
      <c r="U69" s="104"/>
      <c r="V69" s="218"/>
      <c r="W69" s="231"/>
      <c r="X69" s="104"/>
      <c r="Y69" s="218"/>
      <c r="Z69" s="231"/>
      <c r="AA69" s="104"/>
      <c r="AB69" s="218"/>
      <c r="AC69" s="231"/>
      <c r="AD69" s="104"/>
      <c r="AE69" s="218"/>
      <c r="AF69" s="231"/>
      <c r="AG69" s="104"/>
      <c r="AH69" s="218"/>
      <c r="AI69" s="231"/>
      <c r="AJ69" s="104"/>
      <c r="AK69" s="218"/>
      <c r="AL69" s="231"/>
      <c r="AM69" s="213"/>
      <c r="AN69" s="220">
        <f t="shared" si="0"/>
        <v>0</v>
      </c>
      <c r="AO69" s="228">
        <f t="shared" si="0"/>
        <v>0</v>
      </c>
      <c r="AP69" s="43">
        <f t="shared" si="1"/>
        <v>0</v>
      </c>
      <c r="AQ69" s="41"/>
    </row>
    <row r="70" spans="2:43">
      <c r="B70" s="14">
        <f t="shared" si="2"/>
        <v>24</v>
      </c>
      <c r="C70" s="103"/>
      <c r="D70" s="216"/>
      <c r="E70" s="231"/>
      <c r="F70" s="104"/>
      <c r="G70" s="218"/>
      <c r="H70" s="231"/>
      <c r="I70" s="104"/>
      <c r="J70" s="218"/>
      <c r="K70" s="231"/>
      <c r="L70" s="104"/>
      <c r="M70" s="218"/>
      <c r="N70" s="231"/>
      <c r="O70" s="104"/>
      <c r="P70" s="218"/>
      <c r="Q70" s="231"/>
      <c r="R70" s="104"/>
      <c r="S70" s="218"/>
      <c r="T70" s="231"/>
      <c r="U70" s="104"/>
      <c r="V70" s="218"/>
      <c r="W70" s="231"/>
      <c r="X70" s="104"/>
      <c r="Y70" s="218"/>
      <c r="Z70" s="231"/>
      <c r="AA70" s="104"/>
      <c r="AB70" s="218"/>
      <c r="AC70" s="231"/>
      <c r="AD70" s="104"/>
      <c r="AE70" s="218"/>
      <c r="AF70" s="231"/>
      <c r="AG70" s="104"/>
      <c r="AH70" s="218"/>
      <c r="AI70" s="231"/>
      <c r="AJ70" s="104"/>
      <c r="AK70" s="218"/>
      <c r="AL70" s="231"/>
      <c r="AM70" s="213"/>
      <c r="AN70" s="220">
        <f t="shared" si="0"/>
        <v>0</v>
      </c>
      <c r="AO70" s="228">
        <f t="shared" si="0"/>
        <v>0</v>
      </c>
      <c r="AP70" s="43">
        <f t="shared" si="1"/>
        <v>0</v>
      </c>
      <c r="AQ70" s="41"/>
    </row>
    <row r="71" spans="2:43">
      <c r="B71" s="14">
        <f t="shared" si="2"/>
        <v>25</v>
      </c>
      <c r="C71" s="103"/>
      <c r="D71" s="216"/>
      <c r="E71" s="231"/>
      <c r="F71" s="104"/>
      <c r="G71" s="218"/>
      <c r="H71" s="231"/>
      <c r="I71" s="104"/>
      <c r="J71" s="218"/>
      <c r="K71" s="231"/>
      <c r="L71" s="104"/>
      <c r="M71" s="218"/>
      <c r="N71" s="231"/>
      <c r="O71" s="104"/>
      <c r="P71" s="218"/>
      <c r="Q71" s="231"/>
      <c r="R71" s="104"/>
      <c r="S71" s="218"/>
      <c r="T71" s="231"/>
      <c r="U71" s="104"/>
      <c r="V71" s="218"/>
      <c r="W71" s="231"/>
      <c r="X71" s="104"/>
      <c r="Y71" s="218"/>
      <c r="Z71" s="231"/>
      <c r="AA71" s="104"/>
      <c r="AB71" s="218"/>
      <c r="AC71" s="231"/>
      <c r="AD71" s="104"/>
      <c r="AE71" s="218"/>
      <c r="AF71" s="231"/>
      <c r="AG71" s="104"/>
      <c r="AH71" s="218"/>
      <c r="AI71" s="231"/>
      <c r="AJ71" s="104"/>
      <c r="AK71" s="218"/>
      <c r="AL71" s="231"/>
      <c r="AM71" s="213"/>
      <c r="AN71" s="220">
        <f t="shared" si="0"/>
        <v>0</v>
      </c>
      <c r="AO71" s="228">
        <f t="shared" si="0"/>
        <v>0</v>
      </c>
      <c r="AP71" s="43">
        <f t="shared" si="1"/>
        <v>0</v>
      </c>
      <c r="AQ71" s="41"/>
    </row>
    <row r="72" spans="2:43">
      <c r="B72" s="14">
        <f t="shared" si="2"/>
        <v>26</v>
      </c>
      <c r="C72" s="103"/>
      <c r="D72" s="216"/>
      <c r="E72" s="231"/>
      <c r="F72" s="104"/>
      <c r="G72" s="218"/>
      <c r="H72" s="231"/>
      <c r="I72" s="104"/>
      <c r="J72" s="218"/>
      <c r="K72" s="231"/>
      <c r="L72" s="104"/>
      <c r="M72" s="218"/>
      <c r="N72" s="231"/>
      <c r="O72" s="104"/>
      <c r="P72" s="218"/>
      <c r="Q72" s="231"/>
      <c r="R72" s="104"/>
      <c r="S72" s="218"/>
      <c r="T72" s="231"/>
      <c r="U72" s="104"/>
      <c r="V72" s="218"/>
      <c r="W72" s="231"/>
      <c r="X72" s="104"/>
      <c r="Y72" s="218"/>
      <c r="Z72" s="231"/>
      <c r="AA72" s="104"/>
      <c r="AB72" s="218"/>
      <c r="AC72" s="231"/>
      <c r="AD72" s="104"/>
      <c r="AE72" s="218"/>
      <c r="AF72" s="231"/>
      <c r="AG72" s="104"/>
      <c r="AH72" s="218"/>
      <c r="AI72" s="231"/>
      <c r="AJ72" s="104"/>
      <c r="AK72" s="218"/>
      <c r="AL72" s="231"/>
      <c r="AM72" s="213"/>
      <c r="AN72" s="220">
        <f t="shared" si="0"/>
        <v>0</v>
      </c>
      <c r="AO72" s="228">
        <f t="shared" si="0"/>
        <v>0</v>
      </c>
      <c r="AP72" s="43">
        <f t="shared" si="1"/>
        <v>0</v>
      </c>
      <c r="AQ72" s="41"/>
    </row>
    <row r="73" spans="2:43">
      <c r="B73" s="14">
        <f t="shared" si="2"/>
        <v>27</v>
      </c>
      <c r="C73" s="103"/>
      <c r="D73" s="216"/>
      <c r="E73" s="231"/>
      <c r="F73" s="104"/>
      <c r="G73" s="218"/>
      <c r="H73" s="231"/>
      <c r="I73" s="104"/>
      <c r="J73" s="218"/>
      <c r="K73" s="231"/>
      <c r="L73" s="104"/>
      <c r="M73" s="218"/>
      <c r="N73" s="231"/>
      <c r="O73" s="104"/>
      <c r="P73" s="218"/>
      <c r="Q73" s="231"/>
      <c r="R73" s="104"/>
      <c r="S73" s="218"/>
      <c r="T73" s="231"/>
      <c r="U73" s="104"/>
      <c r="V73" s="218"/>
      <c r="W73" s="231"/>
      <c r="X73" s="104"/>
      <c r="Y73" s="218"/>
      <c r="Z73" s="231"/>
      <c r="AA73" s="104"/>
      <c r="AB73" s="218"/>
      <c r="AC73" s="231"/>
      <c r="AD73" s="104"/>
      <c r="AE73" s="218"/>
      <c r="AF73" s="231"/>
      <c r="AG73" s="104"/>
      <c r="AH73" s="218"/>
      <c r="AI73" s="231"/>
      <c r="AJ73" s="104"/>
      <c r="AK73" s="218"/>
      <c r="AL73" s="231"/>
      <c r="AM73" s="213"/>
      <c r="AN73" s="220">
        <f t="shared" si="0"/>
        <v>0</v>
      </c>
      <c r="AO73" s="228">
        <f t="shared" si="0"/>
        <v>0</v>
      </c>
      <c r="AP73" s="43">
        <f t="shared" si="1"/>
        <v>0</v>
      </c>
      <c r="AQ73" s="41"/>
    </row>
    <row r="74" spans="2:43">
      <c r="B74" s="14">
        <f t="shared" si="2"/>
        <v>28</v>
      </c>
      <c r="C74" s="103"/>
      <c r="D74" s="216"/>
      <c r="E74" s="231"/>
      <c r="F74" s="104"/>
      <c r="G74" s="218"/>
      <c r="H74" s="231"/>
      <c r="I74" s="104"/>
      <c r="J74" s="218"/>
      <c r="K74" s="231"/>
      <c r="L74" s="104"/>
      <c r="M74" s="218"/>
      <c r="N74" s="231"/>
      <c r="O74" s="104"/>
      <c r="P74" s="218"/>
      <c r="Q74" s="231"/>
      <c r="R74" s="104"/>
      <c r="S74" s="218"/>
      <c r="T74" s="231"/>
      <c r="U74" s="104"/>
      <c r="V74" s="218"/>
      <c r="W74" s="231"/>
      <c r="X74" s="104"/>
      <c r="Y74" s="218"/>
      <c r="Z74" s="231"/>
      <c r="AA74" s="104"/>
      <c r="AB74" s="218"/>
      <c r="AC74" s="231"/>
      <c r="AD74" s="104"/>
      <c r="AE74" s="218"/>
      <c r="AF74" s="231"/>
      <c r="AG74" s="104"/>
      <c r="AH74" s="218"/>
      <c r="AI74" s="231"/>
      <c r="AJ74" s="104"/>
      <c r="AK74" s="218"/>
      <c r="AL74" s="231"/>
      <c r="AM74" s="213"/>
      <c r="AN74" s="220">
        <f t="shared" si="0"/>
        <v>0</v>
      </c>
      <c r="AO74" s="228">
        <f t="shared" si="0"/>
        <v>0</v>
      </c>
      <c r="AP74" s="43">
        <f t="shared" si="1"/>
        <v>0</v>
      </c>
      <c r="AQ74" s="41"/>
    </row>
    <row r="75" spans="2:43">
      <c r="B75" s="14">
        <f t="shared" si="2"/>
        <v>29</v>
      </c>
      <c r="C75" s="103"/>
      <c r="D75" s="216"/>
      <c r="E75" s="231"/>
      <c r="F75" s="104"/>
      <c r="G75" s="218"/>
      <c r="H75" s="231"/>
      <c r="I75" s="104"/>
      <c r="J75" s="218"/>
      <c r="K75" s="231"/>
      <c r="L75" s="104"/>
      <c r="M75" s="218"/>
      <c r="N75" s="231"/>
      <c r="O75" s="104"/>
      <c r="P75" s="218"/>
      <c r="Q75" s="231"/>
      <c r="R75" s="104"/>
      <c r="S75" s="218"/>
      <c r="T75" s="231"/>
      <c r="U75" s="104"/>
      <c r="V75" s="218"/>
      <c r="W75" s="231"/>
      <c r="X75" s="104"/>
      <c r="Y75" s="218"/>
      <c r="Z75" s="231"/>
      <c r="AA75" s="104"/>
      <c r="AB75" s="218"/>
      <c r="AC75" s="231"/>
      <c r="AD75" s="104"/>
      <c r="AE75" s="218"/>
      <c r="AF75" s="231"/>
      <c r="AG75" s="104"/>
      <c r="AH75" s="218"/>
      <c r="AI75" s="231"/>
      <c r="AJ75" s="104"/>
      <c r="AK75" s="218"/>
      <c r="AL75" s="231"/>
      <c r="AM75" s="213"/>
      <c r="AN75" s="220">
        <f t="shared" si="0"/>
        <v>0</v>
      </c>
      <c r="AO75" s="228">
        <f t="shared" si="0"/>
        <v>0</v>
      </c>
      <c r="AP75" s="43">
        <f t="shared" si="1"/>
        <v>0</v>
      </c>
      <c r="AQ75" s="41"/>
    </row>
    <row r="76" spans="2:43">
      <c r="B76" s="14">
        <f t="shared" si="2"/>
        <v>30</v>
      </c>
      <c r="C76" s="103"/>
      <c r="D76" s="216"/>
      <c r="E76" s="231"/>
      <c r="F76" s="104"/>
      <c r="G76" s="218"/>
      <c r="H76" s="231"/>
      <c r="I76" s="104"/>
      <c r="J76" s="218"/>
      <c r="K76" s="231"/>
      <c r="L76" s="104"/>
      <c r="M76" s="218"/>
      <c r="N76" s="231"/>
      <c r="O76" s="104"/>
      <c r="P76" s="218"/>
      <c r="Q76" s="231"/>
      <c r="R76" s="104"/>
      <c r="S76" s="218"/>
      <c r="T76" s="231"/>
      <c r="U76" s="104"/>
      <c r="V76" s="218"/>
      <c r="W76" s="231"/>
      <c r="X76" s="104"/>
      <c r="Y76" s="218"/>
      <c r="Z76" s="231"/>
      <c r="AA76" s="104"/>
      <c r="AB76" s="218"/>
      <c r="AC76" s="231"/>
      <c r="AD76" s="104"/>
      <c r="AE76" s="218"/>
      <c r="AF76" s="231"/>
      <c r="AG76" s="104"/>
      <c r="AH76" s="218"/>
      <c r="AI76" s="231"/>
      <c r="AJ76" s="104"/>
      <c r="AK76" s="218"/>
      <c r="AL76" s="231"/>
      <c r="AM76" s="213"/>
      <c r="AN76" s="220">
        <f t="shared" si="0"/>
        <v>0</v>
      </c>
      <c r="AO76" s="228">
        <f t="shared" si="0"/>
        <v>0</v>
      </c>
      <c r="AP76" s="43">
        <f t="shared" si="1"/>
        <v>0</v>
      </c>
      <c r="AQ76" s="41"/>
    </row>
    <row r="77" spans="2:43">
      <c r="B77" s="14">
        <f t="shared" si="2"/>
        <v>31</v>
      </c>
      <c r="C77" s="103"/>
      <c r="D77" s="216"/>
      <c r="E77" s="231"/>
      <c r="F77" s="104"/>
      <c r="G77" s="218"/>
      <c r="H77" s="231"/>
      <c r="I77" s="104"/>
      <c r="J77" s="218"/>
      <c r="K77" s="231"/>
      <c r="L77" s="104"/>
      <c r="M77" s="218"/>
      <c r="N77" s="231"/>
      <c r="O77" s="104"/>
      <c r="P77" s="218"/>
      <c r="Q77" s="231"/>
      <c r="R77" s="104"/>
      <c r="S77" s="218"/>
      <c r="T77" s="231"/>
      <c r="U77" s="104"/>
      <c r="V77" s="218"/>
      <c r="W77" s="231"/>
      <c r="X77" s="104"/>
      <c r="Y77" s="218"/>
      <c r="Z77" s="231"/>
      <c r="AA77" s="104"/>
      <c r="AB77" s="218"/>
      <c r="AC77" s="231"/>
      <c r="AD77" s="104"/>
      <c r="AE77" s="218"/>
      <c r="AF77" s="231"/>
      <c r="AG77" s="104"/>
      <c r="AH77" s="218"/>
      <c r="AI77" s="231"/>
      <c r="AJ77" s="104"/>
      <c r="AK77" s="218"/>
      <c r="AL77" s="231"/>
      <c r="AM77" s="213"/>
      <c r="AN77" s="220">
        <f t="shared" si="0"/>
        <v>0</v>
      </c>
      <c r="AO77" s="228">
        <f t="shared" si="0"/>
        <v>0</v>
      </c>
      <c r="AP77" s="43">
        <f t="shared" si="1"/>
        <v>0</v>
      </c>
      <c r="AQ77" s="41"/>
    </row>
    <row r="78" spans="2:43">
      <c r="B78" s="14">
        <f t="shared" si="2"/>
        <v>32</v>
      </c>
      <c r="C78" s="103"/>
      <c r="D78" s="216"/>
      <c r="E78" s="231"/>
      <c r="F78" s="104"/>
      <c r="G78" s="218"/>
      <c r="H78" s="231"/>
      <c r="I78" s="104"/>
      <c r="J78" s="218"/>
      <c r="K78" s="231"/>
      <c r="L78" s="104"/>
      <c r="M78" s="218"/>
      <c r="N78" s="231"/>
      <c r="O78" s="104"/>
      <c r="P78" s="218"/>
      <c r="Q78" s="231"/>
      <c r="R78" s="104"/>
      <c r="S78" s="218"/>
      <c r="T78" s="231"/>
      <c r="U78" s="104"/>
      <c r="V78" s="218"/>
      <c r="W78" s="231"/>
      <c r="X78" s="104"/>
      <c r="Y78" s="218"/>
      <c r="Z78" s="231"/>
      <c r="AA78" s="104"/>
      <c r="AB78" s="218"/>
      <c r="AC78" s="231"/>
      <c r="AD78" s="104"/>
      <c r="AE78" s="218"/>
      <c r="AF78" s="231"/>
      <c r="AG78" s="104"/>
      <c r="AH78" s="218"/>
      <c r="AI78" s="231"/>
      <c r="AJ78" s="104"/>
      <c r="AK78" s="218"/>
      <c r="AL78" s="231"/>
      <c r="AM78" s="213"/>
      <c r="AN78" s="220">
        <f t="shared" si="0"/>
        <v>0</v>
      </c>
      <c r="AO78" s="228">
        <f t="shared" si="0"/>
        <v>0</v>
      </c>
      <c r="AP78" s="43">
        <f t="shared" si="1"/>
        <v>0</v>
      </c>
      <c r="AQ78" s="41"/>
    </row>
    <row r="79" spans="2:43">
      <c r="B79" s="14">
        <f t="shared" si="2"/>
        <v>33</v>
      </c>
      <c r="C79" s="103"/>
      <c r="D79" s="216"/>
      <c r="E79" s="231"/>
      <c r="F79" s="104"/>
      <c r="G79" s="218"/>
      <c r="H79" s="231"/>
      <c r="I79" s="104"/>
      <c r="J79" s="218"/>
      <c r="K79" s="231"/>
      <c r="L79" s="104"/>
      <c r="M79" s="218"/>
      <c r="N79" s="231"/>
      <c r="O79" s="104"/>
      <c r="P79" s="218"/>
      <c r="Q79" s="231"/>
      <c r="R79" s="104"/>
      <c r="S79" s="218"/>
      <c r="T79" s="231"/>
      <c r="U79" s="104"/>
      <c r="V79" s="218"/>
      <c r="W79" s="231"/>
      <c r="X79" s="104"/>
      <c r="Y79" s="218"/>
      <c r="Z79" s="231"/>
      <c r="AA79" s="104"/>
      <c r="AB79" s="218"/>
      <c r="AC79" s="231"/>
      <c r="AD79" s="104"/>
      <c r="AE79" s="218"/>
      <c r="AF79" s="231"/>
      <c r="AG79" s="104"/>
      <c r="AH79" s="218"/>
      <c r="AI79" s="231"/>
      <c r="AJ79" s="104"/>
      <c r="AK79" s="218"/>
      <c r="AL79" s="231"/>
      <c r="AM79" s="213"/>
      <c r="AN79" s="220">
        <f t="shared" si="0"/>
        <v>0</v>
      </c>
      <c r="AO79" s="228">
        <f t="shared" si="0"/>
        <v>0</v>
      </c>
      <c r="AP79" s="43">
        <f t="shared" si="1"/>
        <v>0</v>
      </c>
      <c r="AQ79" s="41"/>
    </row>
    <row r="80" spans="2:43">
      <c r="B80" s="14">
        <f t="shared" si="2"/>
        <v>34</v>
      </c>
      <c r="C80" s="103"/>
      <c r="D80" s="216"/>
      <c r="E80" s="231"/>
      <c r="F80" s="104"/>
      <c r="G80" s="218"/>
      <c r="H80" s="231"/>
      <c r="I80" s="104"/>
      <c r="J80" s="218"/>
      <c r="K80" s="231"/>
      <c r="L80" s="104"/>
      <c r="M80" s="218"/>
      <c r="N80" s="231"/>
      <c r="O80" s="104"/>
      <c r="P80" s="218"/>
      <c r="Q80" s="231"/>
      <c r="R80" s="104"/>
      <c r="S80" s="218"/>
      <c r="T80" s="231"/>
      <c r="U80" s="104"/>
      <c r="V80" s="218"/>
      <c r="W80" s="231"/>
      <c r="X80" s="104"/>
      <c r="Y80" s="218"/>
      <c r="Z80" s="231"/>
      <c r="AA80" s="104"/>
      <c r="AB80" s="218"/>
      <c r="AC80" s="231"/>
      <c r="AD80" s="104"/>
      <c r="AE80" s="218"/>
      <c r="AF80" s="231"/>
      <c r="AG80" s="104"/>
      <c r="AH80" s="218"/>
      <c r="AI80" s="231"/>
      <c r="AJ80" s="104"/>
      <c r="AK80" s="218"/>
      <c r="AL80" s="231"/>
      <c r="AM80" s="213"/>
      <c r="AN80" s="220">
        <f t="shared" si="0"/>
        <v>0</v>
      </c>
      <c r="AO80" s="228">
        <f t="shared" si="0"/>
        <v>0</v>
      </c>
      <c r="AP80" s="43">
        <f t="shared" si="1"/>
        <v>0</v>
      </c>
      <c r="AQ80" s="41"/>
    </row>
    <row r="81" spans="2:43">
      <c r="B81" s="14">
        <f t="shared" si="2"/>
        <v>35</v>
      </c>
      <c r="C81" s="103"/>
      <c r="D81" s="216"/>
      <c r="E81" s="231"/>
      <c r="F81" s="104"/>
      <c r="G81" s="218"/>
      <c r="H81" s="231"/>
      <c r="I81" s="104"/>
      <c r="J81" s="218"/>
      <c r="K81" s="231"/>
      <c r="L81" s="104"/>
      <c r="M81" s="218"/>
      <c r="N81" s="231"/>
      <c r="O81" s="104"/>
      <c r="P81" s="218"/>
      <c r="Q81" s="231"/>
      <c r="R81" s="104"/>
      <c r="S81" s="218"/>
      <c r="T81" s="231"/>
      <c r="U81" s="104"/>
      <c r="V81" s="218"/>
      <c r="W81" s="231"/>
      <c r="X81" s="104"/>
      <c r="Y81" s="218"/>
      <c r="Z81" s="231"/>
      <c r="AA81" s="104"/>
      <c r="AB81" s="218"/>
      <c r="AC81" s="231"/>
      <c r="AD81" s="104"/>
      <c r="AE81" s="218"/>
      <c r="AF81" s="231"/>
      <c r="AG81" s="104"/>
      <c r="AH81" s="218"/>
      <c r="AI81" s="231"/>
      <c r="AJ81" s="104"/>
      <c r="AK81" s="218"/>
      <c r="AL81" s="231"/>
      <c r="AM81" s="213"/>
      <c r="AN81" s="220">
        <f t="shared" si="0"/>
        <v>0</v>
      </c>
      <c r="AO81" s="228">
        <f t="shared" si="0"/>
        <v>0</v>
      </c>
      <c r="AP81" s="43">
        <f t="shared" si="1"/>
        <v>0</v>
      </c>
      <c r="AQ81" s="41"/>
    </row>
    <row r="82" spans="2:43">
      <c r="B82" s="14">
        <f t="shared" si="2"/>
        <v>36</v>
      </c>
      <c r="C82" s="103"/>
      <c r="D82" s="216"/>
      <c r="E82" s="231"/>
      <c r="F82" s="104"/>
      <c r="G82" s="218"/>
      <c r="H82" s="231"/>
      <c r="I82" s="104"/>
      <c r="J82" s="218"/>
      <c r="K82" s="231"/>
      <c r="L82" s="104"/>
      <c r="M82" s="218"/>
      <c r="N82" s="231"/>
      <c r="O82" s="104"/>
      <c r="P82" s="218"/>
      <c r="Q82" s="231"/>
      <c r="R82" s="104"/>
      <c r="S82" s="218"/>
      <c r="T82" s="231"/>
      <c r="U82" s="104"/>
      <c r="V82" s="218"/>
      <c r="W82" s="231"/>
      <c r="X82" s="104"/>
      <c r="Y82" s="218"/>
      <c r="Z82" s="231"/>
      <c r="AA82" s="104"/>
      <c r="AB82" s="218"/>
      <c r="AC82" s="231"/>
      <c r="AD82" s="104"/>
      <c r="AE82" s="218"/>
      <c r="AF82" s="231"/>
      <c r="AG82" s="104"/>
      <c r="AH82" s="218"/>
      <c r="AI82" s="231"/>
      <c r="AJ82" s="104"/>
      <c r="AK82" s="218"/>
      <c r="AL82" s="231"/>
      <c r="AM82" s="213"/>
      <c r="AN82" s="220">
        <f t="shared" si="0"/>
        <v>0</v>
      </c>
      <c r="AO82" s="228">
        <f t="shared" si="0"/>
        <v>0</v>
      </c>
      <c r="AP82" s="43">
        <f t="shared" si="1"/>
        <v>0</v>
      </c>
      <c r="AQ82" s="41"/>
    </row>
    <row r="83" spans="2:43">
      <c r="B83" s="14">
        <f t="shared" si="2"/>
        <v>37</v>
      </c>
      <c r="C83" s="103"/>
      <c r="D83" s="216"/>
      <c r="E83" s="231"/>
      <c r="F83" s="104"/>
      <c r="G83" s="218"/>
      <c r="H83" s="231"/>
      <c r="I83" s="104"/>
      <c r="J83" s="218"/>
      <c r="K83" s="231"/>
      <c r="L83" s="104"/>
      <c r="M83" s="218"/>
      <c r="N83" s="231"/>
      <c r="O83" s="104"/>
      <c r="P83" s="218"/>
      <c r="Q83" s="231"/>
      <c r="R83" s="104"/>
      <c r="S83" s="218"/>
      <c r="T83" s="231"/>
      <c r="U83" s="104"/>
      <c r="V83" s="218"/>
      <c r="W83" s="231"/>
      <c r="X83" s="104"/>
      <c r="Y83" s="218"/>
      <c r="Z83" s="231"/>
      <c r="AA83" s="104"/>
      <c r="AB83" s="218"/>
      <c r="AC83" s="231"/>
      <c r="AD83" s="104"/>
      <c r="AE83" s="218"/>
      <c r="AF83" s="231"/>
      <c r="AG83" s="104"/>
      <c r="AH83" s="218"/>
      <c r="AI83" s="231"/>
      <c r="AJ83" s="104"/>
      <c r="AK83" s="218"/>
      <c r="AL83" s="231"/>
      <c r="AM83" s="213"/>
      <c r="AN83" s="220">
        <f t="shared" si="0"/>
        <v>0</v>
      </c>
      <c r="AO83" s="228">
        <f t="shared" si="0"/>
        <v>0</v>
      </c>
      <c r="AP83" s="43">
        <f t="shared" si="1"/>
        <v>0</v>
      </c>
      <c r="AQ83" s="41"/>
    </row>
    <row r="84" spans="2:43">
      <c r="B84" s="14">
        <f t="shared" si="2"/>
        <v>38</v>
      </c>
      <c r="C84" s="103"/>
      <c r="D84" s="216"/>
      <c r="E84" s="231"/>
      <c r="F84" s="104"/>
      <c r="G84" s="218"/>
      <c r="H84" s="231"/>
      <c r="I84" s="104"/>
      <c r="J84" s="218"/>
      <c r="K84" s="231"/>
      <c r="L84" s="104"/>
      <c r="M84" s="218"/>
      <c r="N84" s="231"/>
      <c r="O84" s="104"/>
      <c r="P84" s="218"/>
      <c r="Q84" s="231"/>
      <c r="R84" s="104"/>
      <c r="S84" s="218"/>
      <c r="T84" s="231"/>
      <c r="U84" s="104"/>
      <c r="V84" s="218"/>
      <c r="W84" s="231"/>
      <c r="X84" s="104"/>
      <c r="Y84" s="218"/>
      <c r="Z84" s="231"/>
      <c r="AA84" s="104"/>
      <c r="AB84" s="218"/>
      <c r="AC84" s="231"/>
      <c r="AD84" s="104"/>
      <c r="AE84" s="218"/>
      <c r="AF84" s="231"/>
      <c r="AG84" s="104"/>
      <c r="AH84" s="218"/>
      <c r="AI84" s="231"/>
      <c r="AJ84" s="104"/>
      <c r="AK84" s="218"/>
      <c r="AL84" s="231"/>
      <c r="AM84" s="213"/>
      <c r="AN84" s="220">
        <f t="shared" si="0"/>
        <v>0</v>
      </c>
      <c r="AO84" s="228">
        <f t="shared" si="0"/>
        <v>0</v>
      </c>
      <c r="AP84" s="43">
        <f t="shared" si="1"/>
        <v>0</v>
      </c>
      <c r="AQ84" s="41"/>
    </row>
    <row r="85" spans="2:43">
      <c r="B85" s="14">
        <f t="shared" si="2"/>
        <v>39</v>
      </c>
      <c r="C85" s="103"/>
      <c r="D85" s="216"/>
      <c r="E85" s="231"/>
      <c r="F85" s="104"/>
      <c r="G85" s="218"/>
      <c r="H85" s="231"/>
      <c r="I85" s="104"/>
      <c r="J85" s="218"/>
      <c r="K85" s="231"/>
      <c r="L85" s="104"/>
      <c r="M85" s="218"/>
      <c r="N85" s="231"/>
      <c r="O85" s="104"/>
      <c r="P85" s="218"/>
      <c r="Q85" s="231"/>
      <c r="R85" s="104"/>
      <c r="S85" s="218"/>
      <c r="T85" s="231"/>
      <c r="U85" s="104"/>
      <c r="V85" s="218"/>
      <c r="W85" s="231"/>
      <c r="X85" s="104"/>
      <c r="Y85" s="218"/>
      <c r="Z85" s="231"/>
      <c r="AA85" s="104"/>
      <c r="AB85" s="218"/>
      <c r="AC85" s="231"/>
      <c r="AD85" s="104"/>
      <c r="AE85" s="218"/>
      <c r="AF85" s="231"/>
      <c r="AG85" s="104"/>
      <c r="AH85" s="218"/>
      <c r="AI85" s="231"/>
      <c r="AJ85" s="104"/>
      <c r="AK85" s="218"/>
      <c r="AL85" s="231"/>
      <c r="AM85" s="213"/>
      <c r="AN85" s="220">
        <f t="shared" si="0"/>
        <v>0</v>
      </c>
      <c r="AO85" s="228">
        <f t="shared" si="0"/>
        <v>0</v>
      </c>
      <c r="AP85" s="43">
        <f t="shared" si="1"/>
        <v>0</v>
      </c>
      <c r="AQ85" s="41"/>
    </row>
    <row r="86" spans="2:43">
      <c r="B86" s="14">
        <f t="shared" si="2"/>
        <v>40</v>
      </c>
      <c r="C86" s="103"/>
      <c r="D86" s="216"/>
      <c r="E86" s="231"/>
      <c r="F86" s="104"/>
      <c r="G86" s="218"/>
      <c r="H86" s="231"/>
      <c r="I86" s="104"/>
      <c r="J86" s="218"/>
      <c r="K86" s="231"/>
      <c r="L86" s="104"/>
      <c r="M86" s="218"/>
      <c r="N86" s="231"/>
      <c r="O86" s="104"/>
      <c r="P86" s="218"/>
      <c r="Q86" s="231"/>
      <c r="R86" s="104"/>
      <c r="S86" s="218"/>
      <c r="T86" s="231"/>
      <c r="U86" s="104"/>
      <c r="V86" s="218"/>
      <c r="W86" s="231"/>
      <c r="X86" s="104"/>
      <c r="Y86" s="218"/>
      <c r="Z86" s="231"/>
      <c r="AA86" s="104"/>
      <c r="AB86" s="218"/>
      <c r="AC86" s="231"/>
      <c r="AD86" s="104"/>
      <c r="AE86" s="218"/>
      <c r="AF86" s="231"/>
      <c r="AG86" s="104"/>
      <c r="AH86" s="218"/>
      <c r="AI86" s="231"/>
      <c r="AJ86" s="104"/>
      <c r="AK86" s="218"/>
      <c r="AL86" s="231"/>
      <c r="AM86" s="213"/>
      <c r="AN86" s="220">
        <f t="shared" si="0"/>
        <v>0</v>
      </c>
      <c r="AO86" s="228">
        <f t="shared" si="0"/>
        <v>0</v>
      </c>
      <c r="AP86" s="43">
        <f t="shared" si="1"/>
        <v>0</v>
      </c>
      <c r="AQ86" s="41"/>
    </row>
    <row r="87" spans="2:43">
      <c r="B87" s="14">
        <f t="shared" si="2"/>
        <v>41</v>
      </c>
      <c r="C87" s="103"/>
      <c r="D87" s="216"/>
      <c r="E87" s="231"/>
      <c r="F87" s="104"/>
      <c r="G87" s="218"/>
      <c r="H87" s="231"/>
      <c r="I87" s="104"/>
      <c r="J87" s="218"/>
      <c r="K87" s="231"/>
      <c r="L87" s="104"/>
      <c r="M87" s="218"/>
      <c r="N87" s="231"/>
      <c r="O87" s="104"/>
      <c r="P87" s="218"/>
      <c r="Q87" s="231"/>
      <c r="R87" s="104"/>
      <c r="S87" s="218"/>
      <c r="T87" s="231"/>
      <c r="U87" s="104"/>
      <c r="V87" s="218"/>
      <c r="W87" s="231"/>
      <c r="X87" s="104"/>
      <c r="Y87" s="218"/>
      <c r="Z87" s="231"/>
      <c r="AA87" s="104"/>
      <c r="AB87" s="218"/>
      <c r="AC87" s="231"/>
      <c r="AD87" s="104"/>
      <c r="AE87" s="218"/>
      <c r="AF87" s="231"/>
      <c r="AG87" s="104"/>
      <c r="AH87" s="218"/>
      <c r="AI87" s="231"/>
      <c r="AJ87" s="104"/>
      <c r="AK87" s="218"/>
      <c r="AL87" s="231"/>
      <c r="AM87" s="213"/>
      <c r="AN87" s="220">
        <f t="shared" si="0"/>
        <v>0</v>
      </c>
      <c r="AO87" s="228">
        <f t="shared" si="0"/>
        <v>0</v>
      </c>
      <c r="AP87" s="43">
        <f t="shared" si="1"/>
        <v>0</v>
      </c>
      <c r="AQ87" s="41"/>
    </row>
    <row r="88" spans="2:43">
      <c r="B88" s="14">
        <f t="shared" si="2"/>
        <v>42</v>
      </c>
      <c r="C88" s="103"/>
      <c r="D88" s="216"/>
      <c r="E88" s="231"/>
      <c r="F88" s="104"/>
      <c r="G88" s="218"/>
      <c r="H88" s="231"/>
      <c r="I88" s="104"/>
      <c r="J88" s="218"/>
      <c r="K88" s="231"/>
      <c r="L88" s="104"/>
      <c r="M88" s="218"/>
      <c r="N88" s="231"/>
      <c r="O88" s="104"/>
      <c r="P88" s="218"/>
      <c r="Q88" s="231"/>
      <c r="R88" s="104"/>
      <c r="S88" s="218"/>
      <c r="T88" s="231"/>
      <c r="U88" s="104"/>
      <c r="V88" s="218"/>
      <c r="W88" s="231"/>
      <c r="X88" s="104"/>
      <c r="Y88" s="218"/>
      <c r="Z88" s="231"/>
      <c r="AA88" s="104"/>
      <c r="AB88" s="218"/>
      <c r="AC88" s="231"/>
      <c r="AD88" s="104"/>
      <c r="AE88" s="218"/>
      <c r="AF88" s="231"/>
      <c r="AG88" s="104"/>
      <c r="AH88" s="218"/>
      <c r="AI88" s="231"/>
      <c r="AJ88" s="104"/>
      <c r="AK88" s="218"/>
      <c r="AL88" s="231"/>
      <c r="AM88" s="213"/>
      <c r="AN88" s="220">
        <f t="shared" si="0"/>
        <v>0</v>
      </c>
      <c r="AO88" s="228">
        <f t="shared" si="0"/>
        <v>0</v>
      </c>
      <c r="AP88" s="43">
        <f t="shared" si="1"/>
        <v>0</v>
      </c>
      <c r="AQ88" s="41"/>
    </row>
    <row r="89" spans="2:43">
      <c r="B89" s="14">
        <f t="shared" si="2"/>
        <v>43</v>
      </c>
      <c r="C89" s="103"/>
      <c r="D89" s="216"/>
      <c r="E89" s="231"/>
      <c r="F89" s="104"/>
      <c r="G89" s="218"/>
      <c r="H89" s="231"/>
      <c r="I89" s="104"/>
      <c r="J89" s="218"/>
      <c r="K89" s="231"/>
      <c r="L89" s="104"/>
      <c r="M89" s="218"/>
      <c r="N89" s="231"/>
      <c r="O89" s="104"/>
      <c r="P89" s="218"/>
      <c r="Q89" s="231"/>
      <c r="R89" s="104"/>
      <c r="S89" s="218"/>
      <c r="T89" s="231"/>
      <c r="U89" s="104"/>
      <c r="V89" s="218"/>
      <c r="W89" s="231"/>
      <c r="X89" s="104"/>
      <c r="Y89" s="218"/>
      <c r="Z89" s="231"/>
      <c r="AA89" s="104"/>
      <c r="AB89" s="218"/>
      <c r="AC89" s="231"/>
      <c r="AD89" s="104"/>
      <c r="AE89" s="218"/>
      <c r="AF89" s="231"/>
      <c r="AG89" s="104"/>
      <c r="AH89" s="218"/>
      <c r="AI89" s="231"/>
      <c r="AJ89" s="104"/>
      <c r="AK89" s="218"/>
      <c r="AL89" s="231"/>
      <c r="AM89" s="213"/>
      <c r="AN89" s="220">
        <f t="shared" si="0"/>
        <v>0</v>
      </c>
      <c r="AO89" s="228">
        <f t="shared" si="0"/>
        <v>0</v>
      </c>
      <c r="AP89" s="43">
        <f t="shared" si="1"/>
        <v>0</v>
      </c>
      <c r="AQ89" s="41"/>
    </row>
    <row r="90" spans="2:43">
      <c r="B90" s="14">
        <f t="shared" si="2"/>
        <v>44</v>
      </c>
      <c r="C90" s="103"/>
      <c r="D90" s="216"/>
      <c r="E90" s="231"/>
      <c r="F90" s="104"/>
      <c r="G90" s="218"/>
      <c r="H90" s="231"/>
      <c r="I90" s="104"/>
      <c r="J90" s="218"/>
      <c r="K90" s="231"/>
      <c r="L90" s="104"/>
      <c r="M90" s="218"/>
      <c r="N90" s="231"/>
      <c r="O90" s="104"/>
      <c r="P90" s="218"/>
      <c r="Q90" s="231"/>
      <c r="R90" s="104"/>
      <c r="S90" s="218"/>
      <c r="T90" s="231"/>
      <c r="U90" s="104"/>
      <c r="V90" s="218"/>
      <c r="W90" s="231"/>
      <c r="X90" s="104"/>
      <c r="Y90" s="218"/>
      <c r="Z90" s="231"/>
      <c r="AA90" s="104"/>
      <c r="AB90" s="218"/>
      <c r="AC90" s="231"/>
      <c r="AD90" s="104"/>
      <c r="AE90" s="218"/>
      <c r="AF90" s="231"/>
      <c r="AG90" s="104"/>
      <c r="AH90" s="218"/>
      <c r="AI90" s="231"/>
      <c r="AJ90" s="104"/>
      <c r="AK90" s="218"/>
      <c r="AL90" s="231"/>
      <c r="AM90" s="213"/>
      <c r="AN90" s="220">
        <f t="shared" si="0"/>
        <v>0</v>
      </c>
      <c r="AO90" s="228">
        <f t="shared" si="0"/>
        <v>0</v>
      </c>
      <c r="AP90" s="43">
        <f t="shared" si="1"/>
        <v>0</v>
      </c>
      <c r="AQ90" s="41"/>
    </row>
    <row r="91" spans="2:43">
      <c r="B91" s="14">
        <f t="shared" si="2"/>
        <v>45</v>
      </c>
      <c r="C91" s="103"/>
      <c r="D91" s="216"/>
      <c r="E91" s="231"/>
      <c r="F91" s="104"/>
      <c r="G91" s="218"/>
      <c r="H91" s="231"/>
      <c r="I91" s="104"/>
      <c r="J91" s="218"/>
      <c r="K91" s="231"/>
      <c r="L91" s="104"/>
      <c r="M91" s="218"/>
      <c r="N91" s="231"/>
      <c r="O91" s="104"/>
      <c r="P91" s="218"/>
      <c r="Q91" s="231"/>
      <c r="R91" s="104"/>
      <c r="S91" s="218"/>
      <c r="T91" s="231"/>
      <c r="U91" s="104"/>
      <c r="V91" s="218"/>
      <c r="W91" s="231"/>
      <c r="X91" s="104"/>
      <c r="Y91" s="218"/>
      <c r="Z91" s="231"/>
      <c r="AA91" s="104"/>
      <c r="AB91" s="218"/>
      <c r="AC91" s="231"/>
      <c r="AD91" s="104"/>
      <c r="AE91" s="218"/>
      <c r="AF91" s="231"/>
      <c r="AG91" s="104"/>
      <c r="AH91" s="218"/>
      <c r="AI91" s="231"/>
      <c r="AJ91" s="104"/>
      <c r="AK91" s="218"/>
      <c r="AL91" s="231"/>
      <c r="AM91" s="213"/>
      <c r="AN91" s="220">
        <f t="shared" si="0"/>
        <v>0</v>
      </c>
      <c r="AO91" s="228">
        <f t="shared" si="0"/>
        <v>0</v>
      </c>
      <c r="AP91" s="43">
        <f t="shared" si="1"/>
        <v>0</v>
      </c>
      <c r="AQ91" s="41"/>
    </row>
    <row r="92" spans="2:43">
      <c r="B92" s="14">
        <f t="shared" si="2"/>
        <v>46</v>
      </c>
      <c r="C92" s="103"/>
      <c r="D92" s="216"/>
      <c r="E92" s="231"/>
      <c r="F92" s="104"/>
      <c r="G92" s="218"/>
      <c r="H92" s="231"/>
      <c r="I92" s="104"/>
      <c r="J92" s="218"/>
      <c r="K92" s="231"/>
      <c r="L92" s="104"/>
      <c r="M92" s="218"/>
      <c r="N92" s="231"/>
      <c r="O92" s="104"/>
      <c r="P92" s="218"/>
      <c r="Q92" s="231"/>
      <c r="R92" s="104"/>
      <c r="S92" s="218"/>
      <c r="T92" s="231"/>
      <c r="U92" s="104"/>
      <c r="V92" s="218"/>
      <c r="W92" s="231"/>
      <c r="X92" s="104"/>
      <c r="Y92" s="218"/>
      <c r="Z92" s="231"/>
      <c r="AA92" s="104"/>
      <c r="AB92" s="218"/>
      <c r="AC92" s="231"/>
      <c r="AD92" s="104"/>
      <c r="AE92" s="218"/>
      <c r="AF92" s="231"/>
      <c r="AG92" s="104"/>
      <c r="AH92" s="218"/>
      <c r="AI92" s="231"/>
      <c r="AJ92" s="104"/>
      <c r="AK92" s="218"/>
      <c r="AL92" s="231"/>
      <c r="AM92" s="213"/>
      <c r="AN92" s="220">
        <f t="shared" si="0"/>
        <v>0</v>
      </c>
      <c r="AO92" s="228">
        <f t="shared" si="0"/>
        <v>0</v>
      </c>
      <c r="AP92" s="43">
        <f t="shared" si="1"/>
        <v>0</v>
      </c>
      <c r="AQ92" s="41"/>
    </row>
    <row r="93" spans="2:43">
      <c r="B93" s="14">
        <f t="shared" si="2"/>
        <v>47</v>
      </c>
      <c r="C93" s="103"/>
      <c r="D93" s="216"/>
      <c r="E93" s="231"/>
      <c r="F93" s="104"/>
      <c r="G93" s="218"/>
      <c r="H93" s="231"/>
      <c r="I93" s="104"/>
      <c r="J93" s="218"/>
      <c r="K93" s="231"/>
      <c r="L93" s="104"/>
      <c r="M93" s="218"/>
      <c r="N93" s="231"/>
      <c r="O93" s="104"/>
      <c r="P93" s="218"/>
      <c r="Q93" s="231"/>
      <c r="R93" s="104"/>
      <c r="S93" s="218"/>
      <c r="T93" s="231"/>
      <c r="U93" s="104"/>
      <c r="V93" s="218"/>
      <c r="W93" s="231"/>
      <c r="X93" s="104"/>
      <c r="Y93" s="218"/>
      <c r="Z93" s="231"/>
      <c r="AA93" s="104"/>
      <c r="AB93" s="218"/>
      <c r="AC93" s="231"/>
      <c r="AD93" s="104"/>
      <c r="AE93" s="218"/>
      <c r="AF93" s="231"/>
      <c r="AG93" s="104"/>
      <c r="AH93" s="218"/>
      <c r="AI93" s="231"/>
      <c r="AJ93" s="104"/>
      <c r="AK93" s="218"/>
      <c r="AL93" s="231"/>
      <c r="AM93" s="213"/>
      <c r="AN93" s="220">
        <f t="shared" si="0"/>
        <v>0</v>
      </c>
      <c r="AO93" s="228">
        <f t="shared" si="0"/>
        <v>0</v>
      </c>
      <c r="AP93" s="43">
        <f t="shared" si="1"/>
        <v>0</v>
      </c>
      <c r="AQ93" s="41"/>
    </row>
    <row r="94" spans="2:43">
      <c r="B94" s="14">
        <f t="shared" si="2"/>
        <v>48</v>
      </c>
      <c r="C94" s="103"/>
      <c r="D94" s="216"/>
      <c r="E94" s="231"/>
      <c r="F94" s="104"/>
      <c r="G94" s="218"/>
      <c r="H94" s="231"/>
      <c r="I94" s="104"/>
      <c r="J94" s="218"/>
      <c r="K94" s="231"/>
      <c r="L94" s="104"/>
      <c r="M94" s="218"/>
      <c r="N94" s="231"/>
      <c r="O94" s="104"/>
      <c r="P94" s="218"/>
      <c r="Q94" s="231"/>
      <c r="R94" s="104"/>
      <c r="S94" s="218"/>
      <c r="T94" s="231"/>
      <c r="U94" s="104"/>
      <c r="V94" s="218"/>
      <c r="W94" s="231"/>
      <c r="X94" s="104"/>
      <c r="Y94" s="218"/>
      <c r="Z94" s="231"/>
      <c r="AA94" s="104"/>
      <c r="AB94" s="218"/>
      <c r="AC94" s="231"/>
      <c r="AD94" s="104"/>
      <c r="AE94" s="218"/>
      <c r="AF94" s="231"/>
      <c r="AG94" s="104"/>
      <c r="AH94" s="218"/>
      <c r="AI94" s="231"/>
      <c r="AJ94" s="104"/>
      <c r="AK94" s="218"/>
      <c r="AL94" s="231"/>
      <c r="AM94" s="213"/>
      <c r="AN94" s="220">
        <f t="shared" si="0"/>
        <v>0</v>
      </c>
      <c r="AO94" s="228">
        <f t="shared" si="0"/>
        <v>0</v>
      </c>
      <c r="AP94" s="43">
        <f t="shared" si="1"/>
        <v>0</v>
      </c>
      <c r="AQ94" s="41"/>
    </row>
    <row r="95" spans="2:43">
      <c r="B95" s="14">
        <f t="shared" si="2"/>
        <v>49</v>
      </c>
      <c r="C95" s="103"/>
      <c r="D95" s="216"/>
      <c r="E95" s="231"/>
      <c r="F95" s="104"/>
      <c r="G95" s="218"/>
      <c r="H95" s="231"/>
      <c r="I95" s="104"/>
      <c r="J95" s="218"/>
      <c r="K95" s="231"/>
      <c r="L95" s="104"/>
      <c r="M95" s="218"/>
      <c r="N95" s="231"/>
      <c r="O95" s="104"/>
      <c r="P95" s="218"/>
      <c r="Q95" s="231"/>
      <c r="R95" s="104"/>
      <c r="S95" s="218"/>
      <c r="T95" s="231"/>
      <c r="U95" s="104"/>
      <c r="V95" s="218"/>
      <c r="W95" s="231"/>
      <c r="X95" s="104"/>
      <c r="Y95" s="218"/>
      <c r="Z95" s="231"/>
      <c r="AA95" s="104"/>
      <c r="AB95" s="218"/>
      <c r="AC95" s="231"/>
      <c r="AD95" s="104"/>
      <c r="AE95" s="218"/>
      <c r="AF95" s="231"/>
      <c r="AG95" s="104"/>
      <c r="AH95" s="218"/>
      <c r="AI95" s="231"/>
      <c r="AJ95" s="104"/>
      <c r="AK95" s="218"/>
      <c r="AL95" s="231"/>
      <c r="AM95" s="213"/>
      <c r="AN95" s="220">
        <f t="shared" ref="AN95:AO146" si="3">D95+G95+J95+M95+P95+S95+V95+Y95+AB95+AE95+AH95+AK95</f>
        <v>0</v>
      </c>
      <c r="AO95" s="228">
        <f t="shared" si="3"/>
        <v>0</v>
      </c>
      <c r="AP95" s="43">
        <f t="shared" si="1"/>
        <v>0</v>
      </c>
      <c r="AQ95" s="41"/>
    </row>
    <row r="96" spans="2:43">
      <c r="B96" s="14">
        <f t="shared" si="2"/>
        <v>50</v>
      </c>
      <c r="C96" s="103"/>
      <c r="D96" s="216"/>
      <c r="E96" s="231"/>
      <c r="F96" s="104"/>
      <c r="G96" s="218"/>
      <c r="H96" s="231"/>
      <c r="I96" s="104"/>
      <c r="J96" s="218"/>
      <c r="K96" s="231"/>
      <c r="L96" s="104"/>
      <c r="M96" s="218"/>
      <c r="N96" s="231"/>
      <c r="O96" s="104"/>
      <c r="P96" s="218"/>
      <c r="Q96" s="231"/>
      <c r="R96" s="104"/>
      <c r="S96" s="218"/>
      <c r="T96" s="231"/>
      <c r="U96" s="104"/>
      <c r="V96" s="218"/>
      <c r="W96" s="231"/>
      <c r="X96" s="104"/>
      <c r="Y96" s="218"/>
      <c r="Z96" s="231"/>
      <c r="AA96" s="104"/>
      <c r="AB96" s="218"/>
      <c r="AC96" s="231"/>
      <c r="AD96" s="104"/>
      <c r="AE96" s="218"/>
      <c r="AF96" s="231"/>
      <c r="AG96" s="104"/>
      <c r="AH96" s="218"/>
      <c r="AI96" s="231"/>
      <c r="AJ96" s="104"/>
      <c r="AK96" s="218"/>
      <c r="AL96" s="231"/>
      <c r="AM96" s="213"/>
      <c r="AN96" s="220">
        <f t="shared" si="3"/>
        <v>0</v>
      </c>
      <c r="AO96" s="228">
        <f t="shared" si="3"/>
        <v>0</v>
      </c>
      <c r="AP96" s="43">
        <f t="shared" si="1"/>
        <v>0</v>
      </c>
      <c r="AQ96" s="41"/>
    </row>
    <row r="97" spans="2:43">
      <c r="B97" s="14">
        <f t="shared" si="2"/>
        <v>51</v>
      </c>
      <c r="C97" s="103"/>
      <c r="D97" s="216"/>
      <c r="E97" s="231"/>
      <c r="F97" s="104"/>
      <c r="G97" s="218"/>
      <c r="H97" s="231"/>
      <c r="I97" s="104"/>
      <c r="J97" s="218"/>
      <c r="K97" s="231"/>
      <c r="L97" s="104"/>
      <c r="M97" s="218"/>
      <c r="N97" s="231"/>
      <c r="O97" s="104"/>
      <c r="P97" s="218"/>
      <c r="Q97" s="231"/>
      <c r="R97" s="104"/>
      <c r="S97" s="218"/>
      <c r="T97" s="231"/>
      <c r="U97" s="104"/>
      <c r="V97" s="218"/>
      <c r="W97" s="231"/>
      <c r="X97" s="104"/>
      <c r="Y97" s="218"/>
      <c r="Z97" s="231"/>
      <c r="AA97" s="104"/>
      <c r="AB97" s="218"/>
      <c r="AC97" s="231"/>
      <c r="AD97" s="104"/>
      <c r="AE97" s="218"/>
      <c r="AF97" s="231"/>
      <c r="AG97" s="104"/>
      <c r="AH97" s="218"/>
      <c r="AI97" s="231"/>
      <c r="AJ97" s="104"/>
      <c r="AK97" s="218"/>
      <c r="AL97" s="231"/>
      <c r="AM97" s="213"/>
      <c r="AN97" s="220">
        <f t="shared" si="3"/>
        <v>0</v>
      </c>
      <c r="AO97" s="228">
        <f t="shared" si="3"/>
        <v>0</v>
      </c>
      <c r="AP97" s="43">
        <f t="shared" si="1"/>
        <v>0</v>
      </c>
      <c r="AQ97" s="41"/>
    </row>
    <row r="98" spans="2:43">
      <c r="B98" s="14">
        <f t="shared" si="2"/>
        <v>52</v>
      </c>
      <c r="C98" s="103"/>
      <c r="D98" s="216"/>
      <c r="E98" s="231"/>
      <c r="F98" s="104"/>
      <c r="G98" s="218"/>
      <c r="H98" s="231"/>
      <c r="I98" s="104"/>
      <c r="J98" s="218"/>
      <c r="K98" s="231"/>
      <c r="L98" s="104"/>
      <c r="M98" s="218"/>
      <c r="N98" s="231"/>
      <c r="O98" s="104"/>
      <c r="P98" s="218"/>
      <c r="Q98" s="231"/>
      <c r="R98" s="104"/>
      <c r="S98" s="218"/>
      <c r="T98" s="231"/>
      <c r="U98" s="104"/>
      <c r="V98" s="218"/>
      <c r="W98" s="231"/>
      <c r="X98" s="104"/>
      <c r="Y98" s="218"/>
      <c r="Z98" s="231"/>
      <c r="AA98" s="104"/>
      <c r="AB98" s="218"/>
      <c r="AC98" s="231"/>
      <c r="AD98" s="104"/>
      <c r="AE98" s="218"/>
      <c r="AF98" s="231"/>
      <c r="AG98" s="104"/>
      <c r="AH98" s="218"/>
      <c r="AI98" s="231"/>
      <c r="AJ98" s="104"/>
      <c r="AK98" s="218"/>
      <c r="AL98" s="231"/>
      <c r="AM98" s="213"/>
      <c r="AN98" s="220">
        <f t="shared" si="3"/>
        <v>0</v>
      </c>
      <c r="AO98" s="228">
        <f t="shared" si="3"/>
        <v>0</v>
      </c>
      <c r="AP98" s="43">
        <f t="shared" si="1"/>
        <v>0</v>
      </c>
      <c r="AQ98" s="41"/>
    </row>
    <row r="99" spans="2:43">
      <c r="B99" s="14">
        <f t="shared" si="2"/>
        <v>53</v>
      </c>
      <c r="C99" s="103"/>
      <c r="D99" s="216"/>
      <c r="E99" s="231"/>
      <c r="F99" s="104"/>
      <c r="G99" s="218"/>
      <c r="H99" s="231"/>
      <c r="I99" s="104"/>
      <c r="J99" s="218"/>
      <c r="K99" s="231"/>
      <c r="L99" s="104"/>
      <c r="M99" s="218"/>
      <c r="N99" s="231"/>
      <c r="O99" s="104"/>
      <c r="P99" s="218"/>
      <c r="Q99" s="231"/>
      <c r="R99" s="104"/>
      <c r="S99" s="218"/>
      <c r="T99" s="231"/>
      <c r="U99" s="104"/>
      <c r="V99" s="218"/>
      <c r="W99" s="231"/>
      <c r="X99" s="104"/>
      <c r="Y99" s="218"/>
      <c r="Z99" s="231"/>
      <c r="AA99" s="104"/>
      <c r="AB99" s="218"/>
      <c r="AC99" s="231"/>
      <c r="AD99" s="104"/>
      <c r="AE99" s="218"/>
      <c r="AF99" s="231"/>
      <c r="AG99" s="104"/>
      <c r="AH99" s="218"/>
      <c r="AI99" s="231"/>
      <c r="AJ99" s="104"/>
      <c r="AK99" s="218"/>
      <c r="AL99" s="231"/>
      <c r="AM99" s="213"/>
      <c r="AN99" s="220">
        <f t="shared" si="3"/>
        <v>0</v>
      </c>
      <c r="AO99" s="228">
        <f t="shared" si="3"/>
        <v>0</v>
      </c>
      <c r="AP99" s="43">
        <f t="shared" si="1"/>
        <v>0</v>
      </c>
      <c r="AQ99" s="41"/>
    </row>
    <row r="100" spans="2:43">
      <c r="B100" s="14">
        <f t="shared" si="2"/>
        <v>54</v>
      </c>
      <c r="C100" s="103"/>
      <c r="D100" s="216"/>
      <c r="E100" s="231"/>
      <c r="F100" s="104"/>
      <c r="G100" s="218"/>
      <c r="H100" s="231"/>
      <c r="I100" s="104"/>
      <c r="J100" s="218"/>
      <c r="K100" s="231"/>
      <c r="L100" s="104"/>
      <c r="M100" s="218"/>
      <c r="N100" s="231"/>
      <c r="O100" s="104"/>
      <c r="P100" s="218"/>
      <c r="Q100" s="231"/>
      <c r="R100" s="104"/>
      <c r="S100" s="218"/>
      <c r="T100" s="231"/>
      <c r="U100" s="104"/>
      <c r="V100" s="218"/>
      <c r="W100" s="231"/>
      <c r="X100" s="104"/>
      <c r="Y100" s="218"/>
      <c r="Z100" s="231"/>
      <c r="AA100" s="104"/>
      <c r="AB100" s="218"/>
      <c r="AC100" s="231"/>
      <c r="AD100" s="104"/>
      <c r="AE100" s="218"/>
      <c r="AF100" s="231"/>
      <c r="AG100" s="104"/>
      <c r="AH100" s="218"/>
      <c r="AI100" s="231"/>
      <c r="AJ100" s="104"/>
      <c r="AK100" s="218"/>
      <c r="AL100" s="231"/>
      <c r="AM100" s="213"/>
      <c r="AN100" s="220">
        <f t="shared" si="3"/>
        <v>0</v>
      </c>
      <c r="AO100" s="228">
        <f t="shared" si="3"/>
        <v>0</v>
      </c>
      <c r="AP100" s="43">
        <f t="shared" si="1"/>
        <v>0</v>
      </c>
      <c r="AQ100" s="41"/>
    </row>
    <row r="101" spans="2:43">
      <c r="B101" s="14">
        <f t="shared" si="2"/>
        <v>55</v>
      </c>
      <c r="C101" s="103"/>
      <c r="D101" s="216"/>
      <c r="E101" s="231"/>
      <c r="F101" s="104"/>
      <c r="G101" s="218"/>
      <c r="H101" s="231"/>
      <c r="I101" s="104"/>
      <c r="J101" s="218"/>
      <c r="K101" s="231"/>
      <c r="L101" s="104"/>
      <c r="M101" s="218"/>
      <c r="N101" s="231"/>
      <c r="O101" s="104"/>
      <c r="P101" s="218"/>
      <c r="Q101" s="231"/>
      <c r="R101" s="104"/>
      <c r="S101" s="218"/>
      <c r="T101" s="231"/>
      <c r="U101" s="104"/>
      <c r="V101" s="218"/>
      <c r="W101" s="231"/>
      <c r="X101" s="104"/>
      <c r="Y101" s="218"/>
      <c r="Z101" s="231"/>
      <c r="AA101" s="104"/>
      <c r="AB101" s="218"/>
      <c r="AC101" s="231"/>
      <c r="AD101" s="104"/>
      <c r="AE101" s="218"/>
      <c r="AF101" s="231"/>
      <c r="AG101" s="104"/>
      <c r="AH101" s="218"/>
      <c r="AI101" s="231"/>
      <c r="AJ101" s="104"/>
      <c r="AK101" s="218"/>
      <c r="AL101" s="231"/>
      <c r="AM101" s="213"/>
      <c r="AN101" s="220">
        <f t="shared" si="3"/>
        <v>0</v>
      </c>
      <c r="AO101" s="228">
        <f t="shared" si="3"/>
        <v>0</v>
      </c>
      <c r="AP101" s="43">
        <f t="shared" si="1"/>
        <v>0</v>
      </c>
      <c r="AQ101" s="41"/>
    </row>
    <row r="102" spans="2:43">
      <c r="B102" s="14">
        <f t="shared" si="2"/>
        <v>56</v>
      </c>
      <c r="C102" s="103"/>
      <c r="D102" s="216"/>
      <c r="E102" s="231"/>
      <c r="F102" s="104"/>
      <c r="G102" s="218"/>
      <c r="H102" s="231"/>
      <c r="I102" s="104"/>
      <c r="J102" s="218"/>
      <c r="K102" s="231"/>
      <c r="L102" s="104"/>
      <c r="M102" s="218"/>
      <c r="N102" s="231"/>
      <c r="O102" s="104"/>
      <c r="P102" s="218"/>
      <c r="Q102" s="231"/>
      <c r="R102" s="104"/>
      <c r="S102" s="218"/>
      <c r="T102" s="231"/>
      <c r="U102" s="104"/>
      <c r="V102" s="218"/>
      <c r="W102" s="231"/>
      <c r="X102" s="104"/>
      <c r="Y102" s="218"/>
      <c r="Z102" s="231"/>
      <c r="AA102" s="104"/>
      <c r="AB102" s="218"/>
      <c r="AC102" s="231"/>
      <c r="AD102" s="104"/>
      <c r="AE102" s="218"/>
      <c r="AF102" s="231"/>
      <c r="AG102" s="104"/>
      <c r="AH102" s="218"/>
      <c r="AI102" s="231"/>
      <c r="AJ102" s="104"/>
      <c r="AK102" s="218"/>
      <c r="AL102" s="231"/>
      <c r="AM102" s="213"/>
      <c r="AN102" s="220">
        <f t="shared" si="3"/>
        <v>0</v>
      </c>
      <c r="AO102" s="228">
        <f t="shared" si="3"/>
        <v>0</v>
      </c>
      <c r="AP102" s="43">
        <f t="shared" si="1"/>
        <v>0</v>
      </c>
      <c r="AQ102" s="41"/>
    </row>
    <row r="103" spans="2:43">
      <c r="B103" s="14">
        <f t="shared" si="2"/>
        <v>57</v>
      </c>
      <c r="C103" s="103"/>
      <c r="D103" s="216"/>
      <c r="E103" s="231"/>
      <c r="F103" s="104"/>
      <c r="G103" s="218"/>
      <c r="H103" s="231"/>
      <c r="I103" s="104"/>
      <c r="J103" s="218"/>
      <c r="K103" s="231"/>
      <c r="L103" s="104"/>
      <c r="M103" s="218"/>
      <c r="N103" s="231"/>
      <c r="O103" s="104"/>
      <c r="P103" s="218"/>
      <c r="Q103" s="231"/>
      <c r="R103" s="104"/>
      <c r="S103" s="218"/>
      <c r="T103" s="231"/>
      <c r="U103" s="104"/>
      <c r="V103" s="218"/>
      <c r="W103" s="231"/>
      <c r="X103" s="104"/>
      <c r="Y103" s="218"/>
      <c r="Z103" s="231"/>
      <c r="AA103" s="104"/>
      <c r="AB103" s="218"/>
      <c r="AC103" s="231"/>
      <c r="AD103" s="104"/>
      <c r="AE103" s="218"/>
      <c r="AF103" s="231"/>
      <c r="AG103" s="104"/>
      <c r="AH103" s="218"/>
      <c r="AI103" s="231"/>
      <c r="AJ103" s="104"/>
      <c r="AK103" s="218"/>
      <c r="AL103" s="231"/>
      <c r="AM103" s="213"/>
      <c r="AN103" s="220">
        <f t="shared" si="3"/>
        <v>0</v>
      </c>
      <c r="AO103" s="228">
        <f t="shared" si="3"/>
        <v>0</v>
      </c>
      <c r="AP103" s="43">
        <f t="shared" si="1"/>
        <v>0</v>
      </c>
      <c r="AQ103" s="41"/>
    </row>
    <row r="104" spans="2:43">
      <c r="B104" s="14">
        <f t="shared" si="2"/>
        <v>58</v>
      </c>
      <c r="C104" s="103"/>
      <c r="D104" s="216"/>
      <c r="E104" s="231"/>
      <c r="F104" s="104"/>
      <c r="G104" s="218"/>
      <c r="H104" s="231"/>
      <c r="I104" s="104"/>
      <c r="J104" s="218"/>
      <c r="K104" s="231"/>
      <c r="L104" s="104"/>
      <c r="M104" s="218"/>
      <c r="N104" s="231"/>
      <c r="O104" s="104"/>
      <c r="P104" s="218"/>
      <c r="Q104" s="231"/>
      <c r="R104" s="104"/>
      <c r="S104" s="218"/>
      <c r="T104" s="231"/>
      <c r="U104" s="104"/>
      <c r="V104" s="218"/>
      <c r="W104" s="231"/>
      <c r="X104" s="104"/>
      <c r="Y104" s="218"/>
      <c r="Z104" s="231"/>
      <c r="AA104" s="104"/>
      <c r="AB104" s="218"/>
      <c r="AC104" s="231"/>
      <c r="AD104" s="104"/>
      <c r="AE104" s="218"/>
      <c r="AF104" s="231"/>
      <c r="AG104" s="104"/>
      <c r="AH104" s="218"/>
      <c r="AI104" s="231"/>
      <c r="AJ104" s="104"/>
      <c r="AK104" s="218"/>
      <c r="AL104" s="231"/>
      <c r="AM104" s="213"/>
      <c r="AN104" s="220">
        <f t="shared" si="3"/>
        <v>0</v>
      </c>
      <c r="AO104" s="228">
        <f t="shared" si="3"/>
        <v>0</v>
      </c>
      <c r="AP104" s="43">
        <f t="shared" si="1"/>
        <v>0</v>
      </c>
      <c r="AQ104" s="41"/>
    </row>
    <row r="105" spans="2:43">
      <c r="B105" s="14">
        <f t="shared" si="2"/>
        <v>59</v>
      </c>
      <c r="C105" s="103"/>
      <c r="D105" s="216"/>
      <c r="E105" s="231"/>
      <c r="F105" s="104"/>
      <c r="G105" s="218"/>
      <c r="H105" s="231"/>
      <c r="I105" s="104"/>
      <c r="J105" s="218"/>
      <c r="K105" s="231"/>
      <c r="L105" s="104"/>
      <c r="M105" s="218"/>
      <c r="N105" s="231"/>
      <c r="O105" s="104"/>
      <c r="P105" s="218"/>
      <c r="Q105" s="231"/>
      <c r="R105" s="104"/>
      <c r="S105" s="218"/>
      <c r="T105" s="231"/>
      <c r="U105" s="104"/>
      <c r="V105" s="218"/>
      <c r="W105" s="231"/>
      <c r="X105" s="104"/>
      <c r="Y105" s="218"/>
      <c r="Z105" s="231"/>
      <c r="AA105" s="104"/>
      <c r="AB105" s="218"/>
      <c r="AC105" s="231"/>
      <c r="AD105" s="104"/>
      <c r="AE105" s="218"/>
      <c r="AF105" s="231"/>
      <c r="AG105" s="104"/>
      <c r="AH105" s="218"/>
      <c r="AI105" s="231"/>
      <c r="AJ105" s="104"/>
      <c r="AK105" s="218"/>
      <c r="AL105" s="231"/>
      <c r="AM105" s="213"/>
      <c r="AN105" s="220">
        <f t="shared" si="3"/>
        <v>0</v>
      </c>
      <c r="AO105" s="228">
        <f t="shared" si="3"/>
        <v>0</v>
      </c>
      <c r="AP105" s="43">
        <f t="shared" si="1"/>
        <v>0</v>
      </c>
      <c r="AQ105" s="41"/>
    </row>
    <row r="106" spans="2:43">
      <c r="B106" s="14">
        <f t="shared" si="2"/>
        <v>60</v>
      </c>
      <c r="C106" s="103"/>
      <c r="D106" s="216"/>
      <c r="E106" s="231"/>
      <c r="F106" s="104"/>
      <c r="G106" s="218"/>
      <c r="H106" s="231"/>
      <c r="I106" s="104"/>
      <c r="J106" s="218"/>
      <c r="K106" s="231"/>
      <c r="L106" s="104"/>
      <c r="M106" s="218"/>
      <c r="N106" s="231"/>
      <c r="O106" s="104"/>
      <c r="P106" s="218"/>
      <c r="Q106" s="231"/>
      <c r="R106" s="104"/>
      <c r="S106" s="218"/>
      <c r="T106" s="231"/>
      <c r="U106" s="104"/>
      <c r="V106" s="218"/>
      <c r="W106" s="231"/>
      <c r="X106" s="104"/>
      <c r="Y106" s="218"/>
      <c r="Z106" s="231"/>
      <c r="AA106" s="104"/>
      <c r="AB106" s="218"/>
      <c r="AC106" s="231"/>
      <c r="AD106" s="104"/>
      <c r="AE106" s="218"/>
      <c r="AF106" s="231"/>
      <c r="AG106" s="104"/>
      <c r="AH106" s="218"/>
      <c r="AI106" s="231"/>
      <c r="AJ106" s="104"/>
      <c r="AK106" s="218"/>
      <c r="AL106" s="231"/>
      <c r="AM106" s="213"/>
      <c r="AN106" s="220">
        <f t="shared" si="3"/>
        <v>0</v>
      </c>
      <c r="AO106" s="228">
        <f t="shared" si="3"/>
        <v>0</v>
      </c>
      <c r="AP106" s="43">
        <f t="shared" si="1"/>
        <v>0</v>
      </c>
      <c r="AQ106" s="41"/>
    </row>
    <row r="107" spans="2:43">
      <c r="B107" s="14">
        <f t="shared" si="2"/>
        <v>61</v>
      </c>
      <c r="C107" s="103"/>
      <c r="D107" s="216"/>
      <c r="E107" s="231"/>
      <c r="F107" s="104"/>
      <c r="G107" s="218"/>
      <c r="H107" s="231"/>
      <c r="I107" s="104"/>
      <c r="J107" s="218"/>
      <c r="K107" s="231"/>
      <c r="L107" s="104"/>
      <c r="M107" s="218"/>
      <c r="N107" s="231"/>
      <c r="O107" s="104"/>
      <c r="P107" s="218"/>
      <c r="Q107" s="231"/>
      <c r="R107" s="104"/>
      <c r="S107" s="218"/>
      <c r="T107" s="231"/>
      <c r="U107" s="104"/>
      <c r="V107" s="218"/>
      <c r="W107" s="231"/>
      <c r="X107" s="104"/>
      <c r="Y107" s="218"/>
      <c r="Z107" s="231"/>
      <c r="AA107" s="104"/>
      <c r="AB107" s="218"/>
      <c r="AC107" s="231"/>
      <c r="AD107" s="104"/>
      <c r="AE107" s="218"/>
      <c r="AF107" s="231"/>
      <c r="AG107" s="104"/>
      <c r="AH107" s="218"/>
      <c r="AI107" s="231"/>
      <c r="AJ107" s="104"/>
      <c r="AK107" s="218"/>
      <c r="AL107" s="231"/>
      <c r="AM107" s="213"/>
      <c r="AN107" s="220">
        <f t="shared" si="3"/>
        <v>0</v>
      </c>
      <c r="AO107" s="228">
        <f t="shared" si="3"/>
        <v>0</v>
      </c>
      <c r="AP107" s="43">
        <f t="shared" si="1"/>
        <v>0</v>
      </c>
      <c r="AQ107" s="41"/>
    </row>
    <row r="108" spans="2:43">
      <c r="B108" s="14">
        <f t="shared" si="2"/>
        <v>62</v>
      </c>
      <c r="C108" s="103"/>
      <c r="D108" s="216"/>
      <c r="E108" s="231"/>
      <c r="F108" s="104"/>
      <c r="G108" s="218"/>
      <c r="H108" s="231"/>
      <c r="I108" s="104"/>
      <c r="J108" s="218"/>
      <c r="K108" s="231"/>
      <c r="L108" s="104"/>
      <c r="M108" s="218"/>
      <c r="N108" s="231"/>
      <c r="O108" s="104"/>
      <c r="P108" s="218"/>
      <c r="Q108" s="231"/>
      <c r="R108" s="104"/>
      <c r="S108" s="218"/>
      <c r="T108" s="231"/>
      <c r="U108" s="104"/>
      <c r="V108" s="218"/>
      <c r="W108" s="231"/>
      <c r="X108" s="104"/>
      <c r="Y108" s="218"/>
      <c r="Z108" s="231"/>
      <c r="AA108" s="104"/>
      <c r="AB108" s="218"/>
      <c r="AC108" s="231"/>
      <c r="AD108" s="104"/>
      <c r="AE108" s="218"/>
      <c r="AF108" s="231"/>
      <c r="AG108" s="104"/>
      <c r="AH108" s="218"/>
      <c r="AI108" s="231"/>
      <c r="AJ108" s="104"/>
      <c r="AK108" s="218"/>
      <c r="AL108" s="231"/>
      <c r="AM108" s="213"/>
      <c r="AN108" s="220">
        <f t="shared" si="3"/>
        <v>0</v>
      </c>
      <c r="AO108" s="228">
        <f t="shared" si="3"/>
        <v>0</v>
      </c>
      <c r="AP108" s="43">
        <f t="shared" si="1"/>
        <v>0</v>
      </c>
      <c r="AQ108" s="41"/>
    </row>
    <row r="109" spans="2:43">
      <c r="B109" s="14">
        <f t="shared" si="2"/>
        <v>63</v>
      </c>
      <c r="C109" s="103"/>
      <c r="D109" s="216"/>
      <c r="E109" s="231"/>
      <c r="F109" s="104"/>
      <c r="G109" s="218"/>
      <c r="H109" s="231"/>
      <c r="I109" s="104"/>
      <c r="J109" s="218"/>
      <c r="K109" s="231"/>
      <c r="L109" s="104"/>
      <c r="M109" s="218"/>
      <c r="N109" s="231"/>
      <c r="O109" s="104"/>
      <c r="P109" s="218"/>
      <c r="Q109" s="231"/>
      <c r="R109" s="104"/>
      <c r="S109" s="218"/>
      <c r="T109" s="231"/>
      <c r="U109" s="104"/>
      <c r="V109" s="218"/>
      <c r="W109" s="231"/>
      <c r="X109" s="104"/>
      <c r="Y109" s="218"/>
      <c r="Z109" s="231"/>
      <c r="AA109" s="104"/>
      <c r="AB109" s="218"/>
      <c r="AC109" s="231"/>
      <c r="AD109" s="104"/>
      <c r="AE109" s="218"/>
      <c r="AF109" s="231"/>
      <c r="AG109" s="104"/>
      <c r="AH109" s="218"/>
      <c r="AI109" s="231"/>
      <c r="AJ109" s="104"/>
      <c r="AK109" s="218"/>
      <c r="AL109" s="231"/>
      <c r="AM109" s="213"/>
      <c r="AN109" s="220">
        <f t="shared" si="3"/>
        <v>0</v>
      </c>
      <c r="AO109" s="228">
        <f t="shared" si="3"/>
        <v>0</v>
      </c>
      <c r="AP109" s="43">
        <f t="shared" si="1"/>
        <v>0</v>
      </c>
      <c r="AQ109" s="41"/>
    </row>
    <row r="110" spans="2:43">
      <c r="B110" s="14">
        <f t="shared" si="2"/>
        <v>64</v>
      </c>
      <c r="C110" s="103"/>
      <c r="D110" s="216"/>
      <c r="E110" s="231"/>
      <c r="F110" s="104"/>
      <c r="G110" s="218"/>
      <c r="H110" s="231"/>
      <c r="I110" s="104"/>
      <c r="J110" s="218"/>
      <c r="K110" s="231"/>
      <c r="L110" s="104"/>
      <c r="M110" s="218"/>
      <c r="N110" s="231"/>
      <c r="O110" s="104"/>
      <c r="P110" s="218"/>
      <c r="Q110" s="231"/>
      <c r="R110" s="104"/>
      <c r="S110" s="218"/>
      <c r="T110" s="231"/>
      <c r="U110" s="104"/>
      <c r="V110" s="218"/>
      <c r="W110" s="231"/>
      <c r="X110" s="104"/>
      <c r="Y110" s="218"/>
      <c r="Z110" s="231"/>
      <c r="AA110" s="104"/>
      <c r="AB110" s="218"/>
      <c r="AC110" s="231"/>
      <c r="AD110" s="104"/>
      <c r="AE110" s="218"/>
      <c r="AF110" s="231"/>
      <c r="AG110" s="104"/>
      <c r="AH110" s="218"/>
      <c r="AI110" s="231"/>
      <c r="AJ110" s="104"/>
      <c r="AK110" s="218"/>
      <c r="AL110" s="231"/>
      <c r="AM110" s="213"/>
      <c r="AN110" s="220">
        <f t="shared" si="3"/>
        <v>0</v>
      </c>
      <c r="AO110" s="228">
        <f t="shared" si="3"/>
        <v>0</v>
      </c>
      <c r="AP110" s="43">
        <f t="shared" si="1"/>
        <v>0</v>
      </c>
      <c r="AQ110" s="41"/>
    </row>
    <row r="111" spans="2:43">
      <c r="B111" s="14">
        <f t="shared" si="2"/>
        <v>65</v>
      </c>
      <c r="C111" s="103"/>
      <c r="D111" s="216"/>
      <c r="E111" s="231"/>
      <c r="F111" s="104"/>
      <c r="G111" s="218"/>
      <c r="H111" s="231"/>
      <c r="I111" s="104"/>
      <c r="J111" s="218"/>
      <c r="K111" s="231"/>
      <c r="L111" s="104"/>
      <c r="M111" s="218"/>
      <c r="N111" s="231"/>
      <c r="O111" s="104"/>
      <c r="P111" s="218"/>
      <c r="Q111" s="231"/>
      <c r="R111" s="104"/>
      <c r="S111" s="218"/>
      <c r="T111" s="231"/>
      <c r="U111" s="104"/>
      <c r="V111" s="218"/>
      <c r="W111" s="231"/>
      <c r="X111" s="104"/>
      <c r="Y111" s="218"/>
      <c r="Z111" s="231"/>
      <c r="AA111" s="104"/>
      <c r="AB111" s="218"/>
      <c r="AC111" s="231"/>
      <c r="AD111" s="104"/>
      <c r="AE111" s="218"/>
      <c r="AF111" s="231"/>
      <c r="AG111" s="104"/>
      <c r="AH111" s="218"/>
      <c r="AI111" s="231"/>
      <c r="AJ111" s="104"/>
      <c r="AK111" s="218"/>
      <c r="AL111" s="231"/>
      <c r="AM111" s="213"/>
      <c r="AN111" s="220">
        <f t="shared" si="3"/>
        <v>0</v>
      </c>
      <c r="AO111" s="228">
        <f t="shared" si="3"/>
        <v>0</v>
      </c>
      <c r="AP111" s="43">
        <f t="shared" ref="AP111:AP116" si="4">F111+I111+L111+O111+R111+U111+X111+AA111+AD111+AG111+AJ111+AM111</f>
        <v>0</v>
      </c>
      <c r="AQ111" s="41"/>
    </row>
    <row r="112" spans="2:43">
      <c r="B112" s="14">
        <f t="shared" si="2"/>
        <v>66</v>
      </c>
      <c r="C112" s="103"/>
      <c r="D112" s="216"/>
      <c r="E112" s="231"/>
      <c r="F112" s="104"/>
      <c r="G112" s="218"/>
      <c r="H112" s="231"/>
      <c r="I112" s="104"/>
      <c r="J112" s="218"/>
      <c r="K112" s="231"/>
      <c r="L112" s="104"/>
      <c r="M112" s="218"/>
      <c r="N112" s="231"/>
      <c r="O112" s="104"/>
      <c r="P112" s="218"/>
      <c r="Q112" s="231"/>
      <c r="R112" s="104"/>
      <c r="S112" s="218"/>
      <c r="T112" s="231"/>
      <c r="U112" s="104"/>
      <c r="V112" s="218"/>
      <c r="W112" s="231"/>
      <c r="X112" s="104"/>
      <c r="Y112" s="218"/>
      <c r="Z112" s="231"/>
      <c r="AA112" s="104"/>
      <c r="AB112" s="218"/>
      <c r="AC112" s="231"/>
      <c r="AD112" s="104"/>
      <c r="AE112" s="218"/>
      <c r="AF112" s="231"/>
      <c r="AG112" s="104"/>
      <c r="AH112" s="218"/>
      <c r="AI112" s="231"/>
      <c r="AJ112" s="104"/>
      <c r="AK112" s="218"/>
      <c r="AL112" s="231"/>
      <c r="AM112" s="213"/>
      <c r="AN112" s="220">
        <f t="shared" si="3"/>
        <v>0</v>
      </c>
      <c r="AO112" s="228">
        <f t="shared" si="3"/>
        <v>0</v>
      </c>
      <c r="AP112" s="43">
        <f t="shared" si="4"/>
        <v>0</v>
      </c>
      <c r="AQ112" s="41"/>
    </row>
    <row r="113" spans="2:43">
      <c r="B113" s="14">
        <f t="shared" ref="B113:B146" si="5">B112+1</f>
        <v>67</v>
      </c>
      <c r="C113" s="103"/>
      <c r="D113" s="216"/>
      <c r="E113" s="231"/>
      <c r="F113" s="104"/>
      <c r="G113" s="218"/>
      <c r="H113" s="231"/>
      <c r="I113" s="104"/>
      <c r="J113" s="218"/>
      <c r="K113" s="231"/>
      <c r="L113" s="104"/>
      <c r="M113" s="218"/>
      <c r="N113" s="231"/>
      <c r="O113" s="104"/>
      <c r="P113" s="218"/>
      <c r="Q113" s="231"/>
      <c r="R113" s="104"/>
      <c r="S113" s="218"/>
      <c r="T113" s="231"/>
      <c r="U113" s="104"/>
      <c r="V113" s="218"/>
      <c r="W113" s="231"/>
      <c r="X113" s="104"/>
      <c r="Y113" s="218"/>
      <c r="Z113" s="231"/>
      <c r="AA113" s="104"/>
      <c r="AB113" s="218"/>
      <c r="AC113" s="231"/>
      <c r="AD113" s="104"/>
      <c r="AE113" s="218"/>
      <c r="AF113" s="231"/>
      <c r="AG113" s="104"/>
      <c r="AH113" s="218"/>
      <c r="AI113" s="231"/>
      <c r="AJ113" s="104"/>
      <c r="AK113" s="218"/>
      <c r="AL113" s="231"/>
      <c r="AM113" s="213"/>
      <c r="AN113" s="220">
        <f t="shared" si="3"/>
        <v>0</v>
      </c>
      <c r="AO113" s="228">
        <f t="shared" si="3"/>
        <v>0</v>
      </c>
      <c r="AP113" s="43">
        <f t="shared" si="4"/>
        <v>0</v>
      </c>
      <c r="AQ113" s="41"/>
    </row>
    <row r="114" spans="2:43">
      <c r="B114" s="14">
        <f t="shared" si="5"/>
        <v>68</v>
      </c>
      <c r="C114" s="103"/>
      <c r="D114" s="216"/>
      <c r="E114" s="231"/>
      <c r="F114" s="104"/>
      <c r="G114" s="218"/>
      <c r="H114" s="231"/>
      <c r="I114" s="104"/>
      <c r="J114" s="218"/>
      <c r="K114" s="231"/>
      <c r="L114" s="104"/>
      <c r="M114" s="218"/>
      <c r="N114" s="231"/>
      <c r="O114" s="104"/>
      <c r="P114" s="218"/>
      <c r="Q114" s="231"/>
      <c r="R114" s="104"/>
      <c r="S114" s="218"/>
      <c r="T114" s="231"/>
      <c r="U114" s="104"/>
      <c r="V114" s="218"/>
      <c r="W114" s="231"/>
      <c r="X114" s="104"/>
      <c r="Y114" s="218"/>
      <c r="Z114" s="231"/>
      <c r="AA114" s="104"/>
      <c r="AB114" s="218"/>
      <c r="AC114" s="231"/>
      <c r="AD114" s="104"/>
      <c r="AE114" s="218"/>
      <c r="AF114" s="231"/>
      <c r="AG114" s="104"/>
      <c r="AH114" s="218"/>
      <c r="AI114" s="231"/>
      <c r="AJ114" s="104"/>
      <c r="AK114" s="218"/>
      <c r="AL114" s="231"/>
      <c r="AM114" s="213"/>
      <c r="AN114" s="220">
        <f t="shared" si="3"/>
        <v>0</v>
      </c>
      <c r="AO114" s="228">
        <f t="shared" si="3"/>
        <v>0</v>
      </c>
      <c r="AP114" s="43">
        <f t="shared" si="4"/>
        <v>0</v>
      </c>
      <c r="AQ114" s="41"/>
    </row>
    <row r="115" spans="2:43">
      <c r="B115" s="14">
        <f t="shared" si="5"/>
        <v>69</v>
      </c>
      <c r="C115" s="103"/>
      <c r="D115" s="216"/>
      <c r="E115" s="231"/>
      <c r="F115" s="104"/>
      <c r="G115" s="218"/>
      <c r="H115" s="231"/>
      <c r="I115" s="104"/>
      <c r="J115" s="218"/>
      <c r="K115" s="231"/>
      <c r="L115" s="104"/>
      <c r="M115" s="218"/>
      <c r="N115" s="231"/>
      <c r="O115" s="104"/>
      <c r="P115" s="218"/>
      <c r="Q115" s="231"/>
      <c r="R115" s="104"/>
      <c r="S115" s="218"/>
      <c r="T115" s="231"/>
      <c r="U115" s="104"/>
      <c r="V115" s="218"/>
      <c r="W115" s="231"/>
      <c r="X115" s="104"/>
      <c r="Y115" s="218"/>
      <c r="Z115" s="231"/>
      <c r="AA115" s="104"/>
      <c r="AB115" s="218"/>
      <c r="AC115" s="231"/>
      <c r="AD115" s="104"/>
      <c r="AE115" s="218"/>
      <c r="AF115" s="231"/>
      <c r="AG115" s="104"/>
      <c r="AH115" s="218"/>
      <c r="AI115" s="231"/>
      <c r="AJ115" s="104"/>
      <c r="AK115" s="218"/>
      <c r="AL115" s="231"/>
      <c r="AM115" s="213"/>
      <c r="AN115" s="220">
        <f t="shared" si="3"/>
        <v>0</v>
      </c>
      <c r="AO115" s="228">
        <f t="shared" si="3"/>
        <v>0</v>
      </c>
      <c r="AP115" s="43">
        <f t="shared" si="4"/>
        <v>0</v>
      </c>
      <c r="AQ115" s="41"/>
    </row>
    <row r="116" spans="2:43">
      <c r="B116" s="14">
        <f t="shared" si="5"/>
        <v>70</v>
      </c>
      <c r="C116" s="103"/>
      <c r="D116" s="216"/>
      <c r="E116" s="231"/>
      <c r="F116" s="104"/>
      <c r="G116" s="218"/>
      <c r="H116" s="231"/>
      <c r="I116" s="104"/>
      <c r="J116" s="218"/>
      <c r="K116" s="231"/>
      <c r="L116" s="104"/>
      <c r="M116" s="218"/>
      <c r="N116" s="231"/>
      <c r="O116" s="104"/>
      <c r="P116" s="218"/>
      <c r="Q116" s="231"/>
      <c r="R116" s="104"/>
      <c r="S116" s="218"/>
      <c r="T116" s="231"/>
      <c r="U116" s="104"/>
      <c r="V116" s="218"/>
      <c r="W116" s="231"/>
      <c r="X116" s="104"/>
      <c r="Y116" s="218"/>
      <c r="Z116" s="231"/>
      <c r="AA116" s="104"/>
      <c r="AB116" s="218"/>
      <c r="AC116" s="231"/>
      <c r="AD116" s="104"/>
      <c r="AE116" s="218"/>
      <c r="AF116" s="231"/>
      <c r="AG116" s="104"/>
      <c r="AH116" s="218"/>
      <c r="AI116" s="231"/>
      <c r="AJ116" s="104"/>
      <c r="AK116" s="218"/>
      <c r="AL116" s="231"/>
      <c r="AM116" s="213"/>
      <c r="AN116" s="220">
        <f t="shared" si="3"/>
        <v>0</v>
      </c>
      <c r="AO116" s="228">
        <f t="shared" si="3"/>
        <v>0</v>
      </c>
      <c r="AP116" s="43">
        <f t="shared" si="4"/>
        <v>0</v>
      </c>
      <c r="AQ116" s="41"/>
    </row>
    <row r="117" spans="2:43">
      <c r="B117" s="14">
        <f t="shared" si="5"/>
        <v>71</v>
      </c>
      <c r="C117" s="103"/>
      <c r="D117" s="216"/>
      <c r="E117" s="231"/>
      <c r="F117" s="104"/>
      <c r="G117" s="218"/>
      <c r="H117" s="231"/>
      <c r="I117" s="104"/>
      <c r="J117" s="218"/>
      <c r="K117" s="231"/>
      <c r="L117" s="104"/>
      <c r="M117" s="218"/>
      <c r="N117" s="231"/>
      <c r="O117" s="104"/>
      <c r="P117" s="218"/>
      <c r="Q117" s="231"/>
      <c r="R117" s="104"/>
      <c r="S117" s="218"/>
      <c r="T117" s="231"/>
      <c r="U117" s="104"/>
      <c r="V117" s="218"/>
      <c r="W117" s="231"/>
      <c r="X117" s="104"/>
      <c r="Y117" s="218"/>
      <c r="Z117" s="231"/>
      <c r="AA117" s="104"/>
      <c r="AB117" s="218"/>
      <c r="AC117" s="231"/>
      <c r="AD117" s="104"/>
      <c r="AE117" s="218"/>
      <c r="AF117" s="231"/>
      <c r="AG117" s="104"/>
      <c r="AH117" s="218"/>
      <c r="AI117" s="231"/>
      <c r="AJ117" s="104"/>
      <c r="AK117" s="218"/>
      <c r="AL117" s="231"/>
      <c r="AM117" s="213"/>
      <c r="AN117" s="220">
        <f t="shared" si="3"/>
        <v>0</v>
      </c>
      <c r="AO117" s="228">
        <f t="shared" si="3"/>
        <v>0</v>
      </c>
      <c r="AP117" s="43">
        <f t="shared" ref="AP117:AP132" si="6">F117+I117+L117+O117+R117+U117+X117+AA117+AD117+AG117+AJ117+AM117</f>
        <v>0</v>
      </c>
      <c r="AQ117" s="41"/>
    </row>
    <row r="118" spans="2:43">
      <c r="B118" s="14">
        <f t="shared" si="5"/>
        <v>72</v>
      </c>
      <c r="C118" s="103"/>
      <c r="D118" s="216"/>
      <c r="E118" s="231"/>
      <c r="F118" s="104"/>
      <c r="G118" s="218"/>
      <c r="H118" s="231"/>
      <c r="I118" s="104"/>
      <c r="J118" s="218"/>
      <c r="K118" s="231"/>
      <c r="L118" s="104"/>
      <c r="M118" s="218"/>
      <c r="N118" s="231"/>
      <c r="O118" s="104"/>
      <c r="P118" s="218"/>
      <c r="Q118" s="231"/>
      <c r="R118" s="104"/>
      <c r="S118" s="218"/>
      <c r="T118" s="231"/>
      <c r="U118" s="104"/>
      <c r="V118" s="218"/>
      <c r="W118" s="231"/>
      <c r="X118" s="104"/>
      <c r="Y118" s="218"/>
      <c r="Z118" s="231"/>
      <c r="AA118" s="104"/>
      <c r="AB118" s="218"/>
      <c r="AC118" s="231"/>
      <c r="AD118" s="104"/>
      <c r="AE118" s="218"/>
      <c r="AF118" s="231"/>
      <c r="AG118" s="104"/>
      <c r="AH118" s="218"/>
      <c r="AI118" s="231"/>
      <c r="AJ118" s="104"/>
      <c r="AK118" s="218"/>
      <c r="AL118" s="231"/>
      <c r="AM118" s="213"/>
      <c r="AN118" s="220">
        <f t="shared" si="3"/>
        <v>0</v>
      </c>
      <c r="AO118" s="228">
        <f t="shared" si="3"/>
        <v>0</v>
      </c>
      <c r="AP118" s="43">
        <f t="shared" si="6"/>
        <v>0</v>
      </c>
      <c r="AQ118" s="41"/>
    </row>
    <row r="119" spans="2:43">
      <c r="B119" s="14">
        <f t="shared" si="5"/>
        <v>73</v>
      </c>
      <c r="C119" s="103"/>
      <c r="D119" s="216"/>
      <c r="E119" s="231"/>
      <c r="F119" s="104"/>
      <c r="G119" s="218"/>
      <c r="H119" s="231"/>
      <c r="I119" s="104"/>
      <c r="J119" s="218"/>
      <c r="K119" s="231"/>
      <c r="L119" s="104"/>
      <c r="M119" s="218"/>
      <c r="N119" s="231"/>
      <c r="O119" s="104"/>
      <c r="P119" s="218"/>
      <c r="Q119" s="231"/>
      <c r="R119" s="104"/>
      <c r="S119" s="218"/>
      <c r="T119" s="231"/>
      <c r="U119" s="104"/>
      <c r="V119" s="218"/>
      <c r="W119" s="231"/>
      <c r="X119" s="104"/>
      <c r="Y119" s="218"/>
      <c r="Z119" s="231"/>
      <c r="AA119" s="104"/>
      <c r="AB119" s="218"/>
      <c r="AC119" s="231"/>
      <c r="AD119" s="104"/>
      <c r="AE119" s="218"/>
      <c r="AF119" s="231"/>
      <c r="AG119" s="104"/>
      <c r="AH119" s="218"/>
      <c r="AI119" s="231"/>
      <c r="AJ119" s="104"/>
      <c r="AK119" s="218"/>
      <c r="AL119" s="231"/>
      <c r="AM119" s="213"/>
      <c r="AN119" s="220">
        <f t="shared" si="3"/>
        <v>0</v>
      </c>
      <c r="AO119" s="228">
        <f t="shared" si="3"/>
        <v>0</v>
      </c>
      <c r="AP119" s="43">
        <f t="shared" si="6"/>
        <v>0</v>
      </c>
      <c r="AQ119" s="41"/>
    </row>
    <row r="120" spans="2:43">
      <c r="B120" s="14">
        <f t="shared" si="5"/>
        <v>74</v>
      </c>
      <c r="C120" s="103"/>
      <c r="D120" s="216"/>
      <c r="E120" s="231"/>
      <c r="F120" s="104"/>
      <c r="G120" s="218"/>
      <c r="H120" s="231"/>
      <c r="I120" s="104"/>
      <c r="J120" s="218"/>
      <c r="K120" s="231"/>
      <c r="L120" s="104"/>
      <c r="M120" s="218"/>
      <c r="N120" s="231"/>
      <c r="O120" s="104"/>
      <c r="P120" s="218"/>
      <c r="Q120" s="231"/>
      <c r="R120" s="104"/>
      <c r="S120" s="218"/>
      <c r="T120" s="231"/>
      <c r="U120" s="104"/>
      <c r="V120" s="218"/>
      <c r="W120" s="231"/>
      <c r="X120" s="104"/>
      <c r="Y120" s="218"/>
      <c r="Z120" s="231"/>
      <c r="AA120" s="104"/>
      <c r="AB120" s="218"/>
      <c r="AC120" s="231"/>
      <c r="AD120" s="104"/>
      <c r="AE120" s="218"/>
      <c r="AF120" s="231"/>
      <c r="AG120" s="104"/>
      <c r="AH120" s="218"/>
      <c r="AI120" s="231"/>
      <c r="AJ120" s="104"/>
      <c r="AK120" s="218"/>
      <c r="AL120" s="231"/>
      <c r="AM120" s="213"/>
      <c r="AN120" s="220">
        <f t="shared" si="3"/>
        <v>0</v>
      </c>
      <c r="AO120" s="228">
        <f t="shared" si="3"/>
        <v>0</v>
      </c>
      <c r="AP120" s="43">
        <f t="shared" si="6"/>
        <v>0</v>
      </c>
      <c r="AQ120" s="41"/>
    </row>
    <row r="121" spans="2:43">
      <c r="B121" s="14">
        <f t="shared" si="5"/>
        <v>75</v>
      </c>
      <c r="C121" s="103"/>
      <c r="D121" s="216"/>
      <c r="E121" s="231"/>
      <c r="F121" s="104"/>
      <c r="G121" s="218"/>
      <c r="H121" s="231"/>
      <c r="I121" s="104"/>
      <c r="J121" s="218"/>
      <c r="K121" s="231"/>
      <c r="L121" s="104"/>
      <c r="M121" s="218"/>
      <c r="N121" s="231"/>
      <c r="O121" s="104"/>
      <c r="P121" s="218"/>
      <c r="Q121" s="231"/>
      <c r="R121" s="104"/>
      <c r="S121" s="218"/>
      <c r="T121" s="231"/>
      <c r="U121" s="104"/>
      <c r="V121" s="218"/>
      <c r="W121" s="231"/>
      <c r="X121" s="104"/>
      <c r="Y121" s="218"/>
      <c r="Z121" s="231"/>
      <c r="AA121" s="104"/>
      <c r="AB121" s="218"/>
      <c r="AC121" s="231"/>
      <c r="AD121" s="104"/>
      <c r="AE121" s="218"/>
      <c r="AF121" s="231"/>
      <c r="AG121" s="104"/>
      <c r="AH121" s="218"/>
      <c r="AI121" s="231"/>
      <c r="AJ121" s="104"/>
      <c r="AK121" s="218"/>
      <c r="AL121" s="231"/>
      <c r="AM121" s="213"/>
      <c r="AN121" s="220">
        <f t="shared" si="3"/>
        <v>0</v>
      </c>
      <c r="AO121" s="228">
        <f t="shared" si="3"/>
        <v>0</v>
      </c>
      <c r="AP121" s="43">
        <f t="shared" si="6"/>
        <v>0</v>
      </c>
      <c r="AQ121" s="41"/>
    </row>
    <row r="122" spans="2:43">
      <c r="B122" s="14">
        <f t="shared" si="5"/>
        <v>76</v>
      </c>
      <c r="C122" s="103"/>
      <c r="D122" s="216"/>
      <c r="E122" s="231"/>
      <c r="F122" s="104"/>
      <c r="G122" s="218"/>
      <c r="H122" s="231"/>
      <c r="I122" s="104"/>
      <c r="J122" s="218"/>
      <c r="K122" s="231"/>
      <c r="L122" s="104"/>
      <c r="M122" s="218"/>
      <c r="N122" s="231"/>
      <c r="O122" s="104"/>
      <c r="P122" s="218"/>
      <c r="Q122" s="231"/>
      <c r="R122" s="104"/>
      <c r="S122" s="218"/>
      <c r="T122" s="231"/>
      <c r="U122" s="104"/>
      <c r="V122" s="218"/>
      <c r="W122" s="231"/>
      <c r="X122" s="104"/>
      <c r="Y122" s="218"/>
      <c r="Z122" s="231"/>
      <c r="AA122" s="104"/>
      <c r="AB122" s="218"/>
      <c r="AC122" s="231"/>
      <c r="AD122" s="104"/>
      <c r="AE122" s="218"/>
      <c r="AF122" s="231"/>
      <c r="AG122" s="104"/>
      <c r="AH122" s="218"/>
      <c r="AI122" s="231"/>
      <c r="AJ122" s="104"/>
      <c r="AK122" s="218"/>
      <c r="AL122" s="231"/>
      <c r="AM122" s="213"/>
      <c r="AN122" s="220">
        <f t="shared" si="3"/>
        <v>0</v>
      </c>
      <c r="AO122" s="228">
        <f t="shared" si="3"/>
        <v>0</v>
      </c>
      <c r="AP122" s="43">
        <f t="shared" si="6"/>
        <v>0</v>
      </c>
      <c r="AQ122" s="41"/>
    </row>
    <row r="123" spans="2:43">
      <c r="B123" s="14">
        <f t="shared" si="5"/>
        <v>77</v>
      </c>
      <c r="C123" s="103"/>
      <c r="D123" s="216"/>
      <c r="E123" s="231"/>
      <c r="F123" s="104"/>
      <c r="G123" s="218"/>
      <c r="H123" s="231"/>
      <c r="I123" s="104"/>
      <c r="J123" s="218"/>
      <c r="K123" s="231"/>
      <c r="L123" s="104"/>
      <c r="M123" s="218"/>
      <c r="N123" s="231"/>
      <c r="O123" s="104"/>
      <c r="P123" s="218"/>
      <c r="Q123" s="231"/>
      <c r="R123" s="104"/>
      <c r="S123" s="218"/>
      <c r="T123" s="231"/>
      <c r="U123" s="104"/>
      <c r="V123" s="218"/>
      <c r="W123" s="231"/>
      <c r="X123" s="104"/>
      <c r="Y123" s="218"/>
      <c r="Z123" s="231"/>
      <c r="AA123" s="104"/>
      <c r="AB123" s="218"/>
      <c r="AC123" s="231"/>
      <c r="AD123" s="104"/>
      <c r="AE123" s="218"/>
      <c r="AF123" s="231"/>
      <c r="AG123" s="104"/>
      <c r="AH123" s="218"/>
      <c r="AI123" s="231"/>
      <c r="AJ123" s="104"/>
      <c r="AK123" s="218"/>
      <c r="AL123" s="231"/>
      <c r="AM123" s="213"/>
      <c r="AN123" s="220">
        <f t="shared" si="3"/>
        <v>0</v>
      </c>
      <c r="AO123" s="228">
        <f t="shared" si="3"/>
        <v>0</v>
      </c>
      <c r="AP123" s="43">
        <f t="shared" si="6"/>
        <v>0</v>
      </c>
      <c r="AQ123" s="41"/>
    </row>
    <row r="124" spans="2:43">
      <c r="B124" s="14">
        <f t="shared" si="5"/>
        <v>78</v>
      </c>
      <c r="C124" s="103"/>
      <c r="D124" s="216"/>
      <c r="E124" s="231"/>
      <c r="F124" s="104"/>
      <c r="G124" s="218"/>
      <c r="H124" s="231"/>
      <c r="I124" s="104"/>
      <c r="J124" s="218"/>
      <c r="K124" s="231"/>
      <c r="L124" s="104"/>
      <c r="M124" s="218"/>
      <c r="N124" s="231"/>
      <c r="O124" s="104"/>
      <c r="P124" s="218"/>
      <c r="Q124" s="231"/>
      <c r="R124" s="104"/>
      <c r="S124" s="218"/>
      <c r="T124" s="231"/>
      <c r="U124" s="104"/>
      <c r="V124" s="218"/>
      <c r="W124" s="231"/>
      <c r="X124" s="104"/>
      <c r="Y124" s="218"/>
      <c r="Z124" s="231"/>
      <c r="AA124" s="104"/>
      <c r="AB124" s="218"/>
      <c r="AC124" s="231"/>
      <c r="AD124" s="104"/>
      <c r="AE124" s="218"/>
      <c r="AF124" s="231"/>
      <c r="AG124" s="104"/>
      <c r="AH124" s="218"/>
      <c r="AI124" s="231"/>
      <c r="AJ124" s="104"/>
      <c r="AK124" s="218"/>
      <c r="AL124" s="231"/>
      <c r="AM124" s="213"/>
      <c r="AN124" s="220">
        <f t="shared" si="3"/>
        <v>0</v>
      </c>
      <c r="AO124" s="228">
        <f t="shared" si="3"/>
        <v>0</v>
      </c>
      <c r="AP124" s="43">
        <f t="shared" si="6"/>
        <v>0</v>
      </c>
      <c r="AQ124" s="41"/>
    </row>
    <row r="125" spans="2:43">
      <c r="B125" s="14">
        <f t="shared" si="5"/>
        <v>79</v>
      </c>
      <c r="C125" s="103"/>
      <c r="D125" s="216"/>
      <c r="E125" s="231"/>
      <c r="F125" s="104"/>
      <c r="G125" s="218"/>
      <c r="H125" s="231"/>
      <c r="I125" s="104"/>
      <c r="J125" s="218"/>
      <c r="K125" s="231"/>
      <c r="L125" s="104"/>
      <c r="M125" s="218"/>
      <c r="N125" s="231"/>
      <c r="O125" s="104"/>
      <c r="P125" s="218"/>
      <c r="Q125" s="231"/>
      <c r="R125" s="104"/>
      <c r="S125" s="218"/>
      <c r="T125" s="231"/>
      <c r="U125" s="104"/>
      <c r="V125" s="218"/>
      <c r="W125" s="231"/>
      <c r="X125" s="104"/>
      <c r="Y125" s="218"/>
      <c r="Z125" s="231"/>
      <c r="AA125" s="104"/>
      <c r="AB125" s="218"/>
      <c r="AC125" s="231"/>
      <c r="AD125" s="104"/>
      <c r="AE125" s="218"/>
      <c r="AF125" s="231"/>
      <c r="AG125" s="104"/>
      <c r="AH125" s="218"/>
      <c r="AI125" s="231"/>
      <c r="AJ125" s="104"/>
      <c r="AK125" s="218"/>
      <c r="AL125" s="231"/>
      <c r="AM125" s="213"/>
      <c r="AN125" s="220">
        <f t="shared" si="3"/>
        <v>0</v>
      </c>
      <c r="AO125" s="228">
        <f t="shared" si="3"/>
        <v>0</v>
      </c>
      <c r="AP125" s="43">
        <f t="shared" si="6"/>
        <v>0</v>
      </c>
      <c r="AQ125" s="41"/>
    </row>
    <row r="126" spans="2:43">
      <c r="B126" s="79">
        <f t="shared" si="5"/>
        <v>80</v>
      </c>
      <c r="C126" s="105"/>
      <c r="D126" s="216"/>
      <c r="E126" s="231"/>
      <c r="F126" s="104"/>
      <c r="G126" s="218"/>
      <c r="H126" s="231"/>
      <c r="I126" s="104"/>
      <c r="J126" s="218"/>
      <c r="K126" s="231"/>
      <c r="L126" s="104"/>
      <c r="M126" s="218"/>
      <c r="N126" s="231"/>
      <c r="O126" s="104"/>
      <c r="P126" s="218"/>
      <c r="Q126" s="231"/>
      <c r="R126" s="104"/>
      <c r="S126" s="218"/>
      <c r="T126" s="231"/>
      <c r="U126" s="104"/>
      <c r="V126" s="218"/>
      <c r="W126" s="231"/>
      <c r="X126" s="104"/>
      <c r="Y126" s="218"/>
      <c r="Z126" s="231"/>
      <c r="AA126" s="104"/>
      <c r="AB126" s="218"/>
      <c r="AC126" s="231"/>
      <c r="AD126" s="104"/>
      <c r="AE126" s="218"/>
      <c r="AF126" s="231"/>
      <c r="AG126" s="104"/>
      <c r="AH126" s="218"/>
      <c r="AI126" s="231"/>
      <c r="AJ126" s="104"/>
      <c r="AK126" s="218"/>
      <c r="AL126" s="231"/>
      <c r="AM126" s="213"/>
      <c r="AN126" s="220">
        <f t="shared" si="3"/>
        <v>0</v>
      </c>
      <c r="AO126" s="228">
        <f t="shared" si="3"/>
        <v>0</v>
      </c>
      <c r="AP126" s="43">
        <f t="shared" si="6"/>
        <v>0</v>
      </c>
      <c r="AQ126" s="41"/>
    </row>
    <row r="127" spans="2:43">
      <c r="B127" s="14">
        <f t="shared" si="5"/>
        <v>81</v>
      </c>
      <c r="C127" s="103"/>
      <c r="D127" s="216"/>
      <c r="E127" s="231"/>
      <c r="F127" s="104"/>
      <c r="G127" s="218"/>
      <c r="H127" s="231"/>
      <c r="I127" s="104"/>
      <c r="J127" s="218"/>
      <c r="K127" s="231"/>
      <c r="L127" s="104"/>
      <c r="M127" s="218"/>
      <c r="N127" s="231"/>
      <c r="O127" s="104"/>
      <c r="P127" s="218"/>
      <c r="Q127" s="231"/>
      <c r="R127" s="104"/>
      <c r="S127" s="218"/>
      <c r="T127" s="231"/>
      <c r="U127" s="104"/>
      <c r="V127" s="218"/>
      <c r="W127" s="231"/>
      <c r="X127" s="104"/>
      <c r="Y127" s="218"/>
      <c r="Z127" s="231"/>
      <c r="AA127" s="104"/>
      <c r="AB127" s="218"/>
      <c r="AC127" s="231"/>
      <c r="AD127" s="104"/>
      <c r="AE127" s="218"/>
      <c r="AF127" s="231"/>
      <c r="AG127" s="104"/>
      <c r="AH127" s="218"/>
      <c r="AI127" s="231"/>
      <c r="AJ127" s="104"/>
      <c r="AK127" s="218"/>
      <c r="AL127" s="231"/>
      <c r="AM127" s="213"/>
      <c r="AN127" s="220">
        <f t="shared" si="3"/>
        <v>0</v>
      </c>
      <c r="AO127" s="228">
        <f t="shared" si="3"/>
        <v>0</v>
      </c>
      <c r="AP127" s="43">
        <f t="shared" si="6"/>
        <v>0</v>
      </c>
      <c r="AQ127" s="41"/>
    </row>
    <row r="128" spans="2:43">
      <c r="B128" s="14">
        <f t="shared" si="5"/>
        <v>82</v>
      </c>
      <c r="C128" s="103"/>
      <c r="D128" s="216"/>
      <c r="E128" s="231"/>
      <c r="F128" s="104"/>
      <c r="G128" s="218"/>
      <c r="H128" s="231"/>
      <c r="I128" s="104"/>
      <c r="J128" s="218"/>
      <c r="K128" s="231"/>
      <c r="L128" s="104"/>
      <c r="M128" s="218"/>
      <c r="N128" s="231"/>
      <c r="O128" s="104"/>
      <c r="P128" s="218"/>
      <c r="Q128" s="231"/>
      <c r="R128" s="104"/>
      <c r="S128" s="218"/>
      <c r="T128" s="231"/>
      <c r="U128" s="104"/>
      <c r="V128" s="218"/>
      <c r="W128" s="231"/>
      <c r="X128" s="104"/>
      <c r="Y128" s="218"/>
      <c r="Z128" s="231"/>
      <c r="AA128" s="104"/>
      <c r="AB128" s="218"/>
      <c r="AC128" s="231"/>
      <c r="AD128" s="104"/>
      <c r="AE128" s="218"/>
      <c r="AF128" s="231"/>
      <c r="AG128" s="104"/>
      <c r="AH128" s="218"/>
      <c r="AI128" s="231"/>
      <c r="AJ128" s="104"/>
      <c r="AK128" s="218"/>
      <c r="AL128" s="231"/>
      <c r="AM128" s="213"/>
      <c r="AN128" s="220">
        <f t="shared" si="3"/>
        <v>0</v>
      </c>
      <c r="AO128" s="228">
        <f t="shared" si="3"/>
        <v>0</v>
      </c>
      <c r="AP128" s="43">
        <f t="shared" si="6"/>
        <v>0</v>
      </c>
      <c r="AQ128" s="41"/>
    </row>
    <row r="129" spans="2:43">
      <c r="B129" s="14">
        <f t="shared" si="5"/>
        <v>83</v>
      </c>
      <c r="C129" s="103"/>
      <c r="D129" s="216"/>
      <c r="E129" s="231"/>
      <c r="F129" s="104"/>
      <c r="G129" s="218"/>
      <c r="H129" s="231"/>
      <c r="I129" s="104"/>
      <c r="J129" s="218"/>
      <c r="K129" s="231"/>
      <c r="L129" s="104"/>
      <c r="M129" s="218"/>
      <c r="N129" s="231"/>
      <c r="O129" s="104"/>
      <c r="P129" s="218"/>
      <c r="Q129" s="231"/>
      <c r="R129" s="104"/>
      <c r="S129" s="218"/>
      <c r="T129" s="231"/>
      <c r="U129" s="104"/>
      <c r="V129" s="218"/>
      <c r="W129" s="231"/>
      <c r="X129" s="104"/>
      <c r="Y129" s="218"/>
      <c r="Z129" s="231"/>
      <c r="AA129" s="104"/>
      <c r="AB129" s="218"/>
      <c r="AC129" s="231"/>
      <c r="AD129" s="104"/>
      <c r="AE129" s="218"/>
      <c r="AF129" s="231"/>
      <c r="AG129" s="104"/>
      <c r="AH129" s="218"/>
      <c r="AI129" s="231"/>
      <c r="AJ129" s="104"/>
      <c r="AK129" s="218"/>
      <c r="AL129" s="231"/>
      <c r="AM129" s="213"/>
      <c r="AN129" s="220">
        <f t="shared" si="3"/>
        <v>0</v>
      </c>
      <c r="AO129" s="228">
        <f t="shared" si="3"/>
        <v>0</v>
      </c>
      <c r="AP129" s="43">
        <f t="shared" si="6"/>
        <v>0</v>
      </c>
      <c r="AQ129" s="41"/>
    </row>
    <row r="130" spans="2:43">
      <c r="B130" s="14">
        <f t="shared" si="5"/>
        <v>84</v>
      </c>
      <c r="C130" s="103"/>
      <c r="D130" s="216"/>
      <c r="E130" s="231"/>
      <c r="F130" s="104"/>
      <c r="G130" s="218"/>
      <c r="H130" s="231"/>
      <c r="I130" s="104"/>
      <c r="J130" s="218"/>
      <c r="K130" s="231"/>
      <c r="L130" s="104"/>
      <c r="M130" s="218"/>
      <c r="N130" s="231"/>
      <c r="O130" s="104"/>
      <c r="P130" s="218"/>
      <c r="Q130" s="231"/>
      <c r="R130" s="104"/>
      <c r="S130" s="218"/>
      <c r="T130" s="231"/>
      <c r="U130" s="104"/>
      <c r="V130" s="218"/>
      <c r="W130" s="231"/>
      <c r="X130" s="104"/>
      <c r="Y130" s="218"/>
      <c r="Z130" s="231"/>
      <c r="AA130" s="104"/>
      <c r="AB130" s="218"/>
      <c r="AC130" s="231"/>
      <c r="AD130" s="104"/>
      <c r="AE130" s="218"/>
      <c r="AF130" s="231"/>
      <c r="AG130" s="104"/>
      <c r="AH130" s="218"/>
      <c r="AI130" s="231"/>
      <c r="AJ130" s="104"/>
      <c r="AK130" s="218"/>
      <c r="AL130" s="231"/>
      <c r="AM130" s="213"/>
      <c r="AN130" s="220">
        <f t="shared" si="3"/>
        <v>0</v>
      </c>
      <c r="AO130" s="228">
        <f t="shared" si="3"/>
        <v>0</v>
      </c>
      <c r="AP130" s="43">
        <f t="shared" si="6"/>
        <v>0</v>
      </c>
      <c r="AQ130" s="41"/>
    </row>
    <row r="131" spans="2:43">
      <c r="B131" s="14">
        <f t="shared" si="5"/>
        <v>85</v>
      </c>
      <c r="C131" s="103"/>
      <c r="D131" s="216"/>
      <c r="E131" s="231"/>
      <c r="F131" s="104"/>
      <c r="G131" s="218"/>
      <c r="H131" s="231"/>
      <c r="I131" s="104"/>
      <c r="J131" s="218"/>
      <c r="K131" s="231"/>
      <c r="L131" s="104"/>
      <c r="M131" s="218"/>
      <c r="N131" s="231"/>
      <c r="O131" s="104"/>
      <c r="P131" s="218"/>
      <c r="Q131" s="231"/>
      <c r="R131" s="104"/>
      <c r="S131" s="218"/>
      <c r="T131" s="231"/>
      <c r="U131" s="104"/>
      <c r="V131" s="218"/>
      <c r="W131" s="231"/>
      <c r="X131" s="104"/>
      <c r="Y131" s="218"/>
      <c r="Z131" s="231"/>
      <c r="AA131" s="104"/>
      <c r="AB131" s="218"/>
      <c r="AC131" s="231"/>
      <c r="AD131" s="104"/>
      <c r="AE131" s="218"/>
      <c r="AF131" s="231"/>
      <c r="AG131" s="104"/>
      <c r="AH131" s="218"/>
      <c r="AI131" s="231"/>
      <c r="AJ131" s="104"/>
      <c r="AK131" s="218"/>
      <c r="AL131" s="231"/>
      <c r="AM131" s="213"/>
      <c r="AN131" s="220">
        <f t="shared" si="3"/>
        <v>0</v>
      </c>
      <c r="AO131" s="228">
        <f t="shared" si="3"/>
        <v>0</v>
      </c>
      <c r="AP131" s="43">
        <f t="shared" si="6"/>
        <v>0</v>
      </c>
      <c r="AQ131" s="41"/>
    </row>
    <row r="132" spans="2:43">
      <c r="B132" s="14">
        <f t="shared" si="5"/>
        <v>86</v>
      </c>
      <c r="C132" s="103"/>
      <c r="D132" s="216"/>
      <c r="E132" s="231"/>
      <c r="F132" s="104"/>
      <c r="G132" s="218"/>
      <c r="H132" s="231"/>
      <c r="I132" s="104"/>
      <c r="J132" s="218"/>
      <c r="K132" s="231"/>
      <c r="L132" s="104"/>
      <c r="M132" s="218"/>
      <c r="N132" s="231"/>
      <c r="O132" s="104"/>
      <c r="P132" s="218"/>
      <c r="Q132" s="231"/>
      <c r="R132" s="104"/>
      <c r="S132" s="218"/>
      <c r="T132" s="231"/>
      <c r="U132" s="104"/>
      <c r="V132" s="218"/>
      <c r="W132" s="231"/>
      <c r="X132" s="104"/>
      <c r="Y132" s="218"/>
      <c r="Z132" s="231"/>
      <c r="AA132" s="104"/>
      <c r="AB132" s="218"/>
      <c r="AC132" s="231"/>
      <c r="AD132" s="104"/>
      <c r="AE132" s="218"/>
      <c r="AF132" s="231"/>
      <c r="AG132" s="104"/>
      <c r="AH132" s="218"/>
      <c r="AI132" s="231"/>
      <c r="AJ132" s="104"/>
      <c r="AK132" s="218"/>
      <c r="AL132" s="231"/>
      <c r="AM132" s="213"/>
      <c r="AN132" s="220">
        <f t="shared" si="3"/>
        <v>0</v>
      </c>
      <c r="AO132" s="228">
        <f t="shared" si="3"/>
        <v>0</v>
      </c>
      <c r="AP132" s="43">
        <f t="shared" si="6"/>
        <v>0</v>
      </c>
      <c r="AQ132" s="41"/>
    </row>
    <row r="133" spans="2:43">
      <c r="B133" s="14">
        <f t="shared" si="5"/>
        <v>87</v>
      </c>
      <c r="C133" s="103"/>
      <c r="D133" s="216"/>
      <c r="E133" s="231"/>
      <c r="F133" s="104"/>
      <c r="G133" s="218"/>
      <c r="H133" s="231"/>
      <c r="I133" s="104"/>
      <c r="J133" s="218"/>
      <c r="K133" s="231"/>
      <c r="L133" s="104"/>
      <c r="M133" s="218"/>
      <c r="N133" s="231"/>
      <c r="O133" s="104"/>
      <c r="P133" s="218"/>
      <c r="Q133" s="231"/>
      <c r="R133" s="104"/>
      <c r="S133" s="218"/>
      <c r="T133" s="231"/>
      <c r="U133" s="104"/>
      <c r="V133" s="218"/>
      <c r="W133" s="231"/>
      <c r="X133" s="104"/>
      <c r="Y133" s="218"/>
      <c r="Z133" s="231"/>
      <c r="AA133" s="104"/>
      <c r="AB133" s="218"/>
      <c r="AC133" s="231"/>
      <c r="AD133" s="104"/>
      <c r="AE133" s="218"/>
      <c r="AF133" s="231"/>
      <c r="AG133" s="104"/>
      <c r="AH133" s="218"/>
      <c r="AI133" s="231"/>
      <c r="AJ133" s="104"/>
      <c r="AK133" s="218"/>
      <c r="AL133" s="231"/>
      <c r="AM133" s="213"/>
      <c r="AN133" s="220">
        <f t="shared" si="3"/>
        <v>0</v>
      </c>
      <c r="AO133" s="228">
        <f t="shared" si="3"/>
        <v>0</v>
      </c>
      <c r="AP133" s="43">
        <f t="shared" ref="AP133:AP146" si="7">F133+I133+L133+O133+R133+U133+X133+AA133+AD133+AG133+AJ133+AM133</f>
        <v>0</v>
      </c>
      <c r="AQ133" s="41"/>
    </row>
    <row r="134" spans="2:43">
      <c r="B134" s="14">
        <f t="shared" si="5"/>
        <v>88</v>
      </c>
      <c r="C134" s="103"/>
      <c r="D134" s="216"/>
      <c r="E134" s="231"/>
      <c r="F134" s="104"/>
      <c r="G134" s="218"/>
      <c r="H134" s="231"/>
      <c r="I134" s="104"/>
      <c r="J134" s="218"/>
      <c r="K134" s="231"/>
      <c r="L134" s="104"/>
      <c r="M134" s="218"/>
      <c r="N134" s="231"/>
      <c r="O134" s="104"/>
      <c r="P134" s="218"/>
      <c r="Q134" s="231"/>
      <c r="R134" s="104"/>
      <c r="S134" s="218"/>
      <c r="T134" s="231"/>
      <c r="U134" s="104"/>
      <c r="V134" s="218"/>
      <c r="W134" s="231"/>
      <c r="X134" s="104"/>
      <c r="Y134" s="218"/>
      <c r="Z134" s="231"/>
      <c r="AA134" s="104"/>
      <c r="AB134" s="218"/>
      <c r="AC134" s="231"/>
      <c r="AD134" s="104"/>
      <c r="AE134" s="218"/>
      <c r="AF134" s="231"/>
      <c r="AG134" s="104"/>
      <c r="AH134" s="218"/>
      <c r="AI134" s="231"/>
      <c r="AJ134" s="104"/>
      <c r="AK134" s="218"/>
      <c r="AL134" s="231"/>
      <c r="AM134" s="213"/>
      <c r="AN134" s="220">
        <f t="shared" si="3"/>
        <v>0</v>
      </c>
      <c r="AO134" s="228">
        <f t="shared" si="3"/>
        <v>0</v>
      </c>
      <c r="AP134" s="43">
        <f t="shared" si="7"/>
        <v>0</v>
      </c>
      <c r="AQ134" s="41"/>
    </row>
    <row r="135" spans="2:43">
      <c r="B135" s="14">
        <f t="shared" si="5"/>
        <v>89</v>
      </c>
      <c r="C135" s="103"/>
      <c r="D135" s="216"/>
      <c r="E135" s="231"/>
      <c r="F135" s="104"/>
      <c r="G135" s="218"/>
      <c r="H135" s="231"/>
      <c r="I135" s="104"/>
      <c r="J135" s="218"/>
      <c r="K135" s="231"/>
      <c r="L135" s="104"/>
      <c r="M135" s="218"/>
      <c r="N135" s="231"/>
      <c r="O135" s="104"/>
      <c r="P135" s="218"/>
      <c r="Q135" s="231"/>
      <c r="R135" s="104"/>
      <c r="S135" s="218"/>
      <c r="T135" s="231"/>
      <c r="U135" s="104"/>
      <c r="V135" s="218"/>
      <c r="W135" s="231"/>
      <c r="X135" s="104"/>
      <c r="Y135" s="218"/>
      <c r="Z135" s="231"/>
      <c r="AA135" s="104"/>
      <c r="AB135" s="218"/>
      <c r="AC135" s="231"/>
      <c r="AD135" s="104"/>
      <c r="AE135" s="218"/>
      <c r="AF135" s="231"/>
      <c r="AG135" s="104"/>
      <c r="AH135" s="218"/>
      <c r="AI135" s="231"/>
      <c r="AJ135" s="104"/>
      <c r="AK135" s="218"/>
      <c r="AL135" s="231"/>
      <c r="AM135" s="213"/>
      <c r="AN135" s="220">
        <f t="shared" si="3"/>
        <v>0</v>
      </c>
      <c r="AO135" s="228">
        <f t="shared" si="3"/>
        <v>0</v>
      </c>
      <c r="AP135" s="43">
        <f t="shared" si="7"/>
        <v>0</v>
      </c>
      <c r="AQ135" s="41"/>
    </row>
    <row r="136" spans="2:43">
      <c r="B136" s="14">
        <f t="shared" si="5"/>
        <v>90</v>
      </c>
      <c r="C136" s="103"/>
      <c r="D136" s="216"/>
      <c r="E136" s="231"/>
      <c r="F136" s="104"/>
      <c r="G136" s="218"/>
      <c r="H136" s="231"/>
      <c r="I136" s="104"/>
      <c r="J136" s="218"/>
      <c r="K136" s="231"/>
      <c r="L136" s="104"/>
      <c r="M136" s="218"/>
      <c r="N136" s="231"/>
      <c r="O136" s="104"/>
      <c r="P136" s="218"/>
      <c r="Q136" s="231"/>
      <c r="R136" s="104"/>
      <c r="S136" s="218"/>
      <c r="T136" s="231"/>
      <c r="U136" s="104"/>
      <c r="V136" s="218"/>
      <c r="W136" s="231"/>
      <c r="X136" s="104"/>
      <c r="Y136" s="218"/>
      <c r="Z136" s="231"/>
      <c r="AA136" s="104"/>
      <c r="AB136" s="218"/>
      <c r="AC136" s="231"/>
      <c r="AD136" s="104"/>
      <c r="AE136" s="218"/>
      <c r="AF136" s="231"/>
      <c r="AG136" s="104"/>
      <c r="AH136" s="218"/>
      <c r="AI136" s="231"/>
      <c r="AJ136" s="104"/>
      <c r="AK136" s="218"/>
      <c r="AL136" s="231"/>
      <c r="AM136" s="213"/>
      <c r="AN136" s="220">
        <f t="shared" si="3"/>
        <v>0</v>
      </c>
      <c r="AO136" s="228">
        <f t="shared" si="3"/>
        <v>0</v>
      </c>
      <c r="AP136" s="43">
        <f t="shared" si="7"/>
        <v>0</v>
      </c>
      <c r="AQ136" s="41"/>
    </row>
    <row r="137" spans="2:43">
      <c r="B137" s="14">
        <f t="shared" si="5"/>
        <v>91</v>
      </c>
      <c r="C137" s="103"/>
      <c r="D137" s="216"/>
      <c r="E137" s="231"/>
      <c r="F137" s="104"/>
      <c r="G137" s="218"/>
      <c r="H137" s="231"/>
      <c r="I137" s="104"/>
      <c r="J137" s="218"/>
      <c r="K137" s="231"/>
      <c r="L137" s="104"/>
      <c r="M137" s="218"/>
      <c r="N137" s="231"/>
      <c r="O137" s="104"/>
      <c r="P137" s="218"/>
      <c r="Q137" s="231"/>
      <c r="R137" s="104"/>
      <c r="S137" s="218"/>
      <c r="T137" s="231"/>
      <c r="U137" s="104"/>
      <c r="V137" s="218"/>
      <c r="W137" s="231"/>
      <c r="X137" s="104"/>
      <c r="Y137" s="218"/>
      <c r="Z137" s="231"/>
      <c r="AA137" s="104"/>
      <c r="AB137" s="218"/>
      <c r="AC137" s="231"/>
      <c r="AD137" s="104"/>
      <c r="AE137" s="218"/>
      <c r="AF137" s="231"/>
      <c r="AG137" s="104"/>
      <c r="AH137" s="218"/>
      <c r="AI137" s="231"/>
      <c r="AJ137" s="104"/>
      <c r="AK137" s="218"/>
      <c r="AL137" s="231"/>
      <c r="AM137" s="213"/>
      <c r="AN137" s="220">
        <f t="shared" si="3"/>
        <v>0</v>
      </c>
      <c r="AO137" s="228">
        <f t="shared" si="3"/>
        <v>0</v>
      </c>
      <c r="AP137" s="43">
        <f t="shared" si="7"/>
        <v>0</v>
      </c>
      <c r="AQ137" s="41"/>
    </row>
    <row r="138" spans="2:43">
      <c r="B138" s="14">
        <f t="shared" si="5"/>
        <v>92</v>
      </c>
      <c r="C138" s="103"/>
      <c r="D138" s="216"/>
      <c r="E138" s="231"/>
      <c r="F138" s="104"/>
      <c r="G138" s="218"/>
      <c r="H138" s="231"/>
      <c r="I138" s="104"/>
      <c r="J138" s="218"/>
      <c r="K138" s="231"/>
      <c r="L138" s="104"/>
      <c r="M138" s="218"/>
      <c r="N138" s="231"/>
      <c r="O138" s="104"/>
      <c r="P138" s="218"/>
      <c r="Q138" s="231"/>
      <c r="R138" s="104"/>
      <c r="S138" s="218"/>
      <c r="T138" s="231"/>
      <c r="U138" s="104"/>
      <c r="V138" s="218"/>
      <c r="W138" s="231"/>
      <c r="X138" s="104"/>
      <c r="Y138" s="218"/>
      <c r="Z138" s="231"/>
      <c r="AA138" s="104"/>
      <c r="AB138" s="218"/>
      <c r="AC138" s="231"/>
      <c r="AD138" s="104"/>
      <c r="AE138" s="218"/>
      <c r="AF138" s="231"/>
      <c r="AG138" s="104"/>
      <c r="AH138" s="218"/>
      <c r="AI138" s="231"/>
      <c r="AJ138" s="104"/>
      <c r="AK138" s="218"/>
      <c r="AL138" s="231"/>
      <c r="AM138" s="213"/>
      <c r="AN138" s="220">
        <f t="shared" si="3"/>
        <v>0</v>
      </c>
      <c r="AO138" s="228">
        <f t="shared" si="3"/>
        <v>0</v>
      </c>
      <c r="AP138" s="43">
        <f t="shared" si="7"/>
        <v>0</v>
      </c>
      <c r="AQ138" s="41"/>
    </row>
    <row r="139" spans="2:43">
      <c r="B139" s="14">
        <f t="shared" si="5"/>
        <v>93</v>
      </c>
      <c r="C139" s="103"/>
      <c r="D139" s="216"/>
      <c r="E139" s="231"/>
      <c r="F139" s="104"/>
      <c r="G139" s="218"/>
      <c r="H139" s="231"/>
      <c r="I139" s="104"/>
      <c r="J139" s="218"/>
      <c r="K139" s="231"/>
      <c r="L139" s="104"/>
      <c r="M139" s="218"/>
      <c r="N139" s="231"/>
      <c r="O139" s="104"/>
      <c r="P139" s="218"/>
      <c r="Q139" s="231"/>
      <c r="R139" s="104"/>
      <c r="S139" s="218"/>
      <c r="T139" s="231"/>
      <c r="U139" s="104"/>
      <c r="V139" s="218"/>
      <c r="W139" s="231"/>
      <c r="X139" s="104"/>
      <c r="Y139" s="218"/>
      <c r="Z139" s="231"/>
      <c r="AA139" s="104"/>
      <c r="AB139" s="218"/>
      <c r="AC139" s="231"/>
      <c r="AD139" s="104"/>
      <c r="AE139" s="218"/>
      <c r="AF139" s="231"/>
      <c r="AG139" s="104"/>
      <c r="AH139" s="218"/>
      <c r="AI139" s="231"/>
      <c r="AJ139" s="104"/>
      <c r="AK139" s="218"/>
      <c r="AL139" s="231"/>
      <c r="AM139" s="213"/>
      <c r="AN139" s="220">
        <f t="shared" si="3"/>
        <v>0</v>
      </c>
      <c r="AO139" s="228">
        <f t="shared" si="3"/>
        <v>0</v>
      </c>
      <c r="AP139" s="43">
        <f t="shared" si="7"/>
        <v>0</v>
      </c>
      <c r="AQ139" s="41"/>
    </row>
    <row r="140" spans="2:43">
      <c r="B140" s="14">
        <f t="shared" si="5"/>
        <v>94</v>
      </c>
      <c r="C140" s="103"/>
      <c r="D140" s="216"/>
      <c r="E140" s="231"/>
      <c r="F140" s="104"/>
      <c r="G140" s="218"/>
      <c r="H140" s="231"/>
      <c r="I140" s="104"/>
      <c r="J140" s="218"/>
      <c r="K140" s="231"/>
      <c r="L140" s="104"/>
      <c r="M140" s="218"/>
      <c r="N140" s="231"/>
      <c r="O140" s="104"/>
      <c r="P140" s="218"/>
      <c r="Q140" s="231"/>
      <c r="R140" s="104"/>
      <c r="S140" s="218"/>
      <c r="T140" s="231"/>
      <c r="U140" s="104"/>
      <c r="V140" s="218"/>
      <c r="W140" s="231"/>
      <c r="X140" s="104"/>
      <c r="Y140" s="218"/>
      <c r="Z140" s="231"/>
      <c r="AA140" s="104"/>
      <c r="AB140" s="218"/>
      <c r="AC140" s="231"/>
      <c r="AD140" s="104"/>
      <c r="AE140" s="218"/>
      <c r="AF140" s="231"/>
      <c r="AG140" s="104"/>
      <c r="AH140" s="218"/>
      <c r="AI140" s="231"/>
      <c r="AJ140" s="104"/>
      <c r="AK140" s="218"/>
      <c r="AL140" s="231"/>
      <c r="AM140" s="213"/>
      <c r="AN140" s="220">
        <f t="shared" si="3"/>
        <v>0</v>
      </c>
      <c r="AO140" s="228">
        <f t="shared" si="3"/>
        <v>0</v>
      </c>
      <c r="AP140" s="43">
        <f t="shared" si="7"/>
        <v>0</v>
      </c>
      <c r="AQ140" s="41"/>
    </row>
    <row r="141" spans="2:43">
      <c r="B141" s="14">
        <f t="shared" si="5"/>
        <v>95</v>
      </c>
      <c r="C141" s="103"/>
      <c r="D141" s="216"/>
      <c r="E141" s="231"/>
      <c r="F141" s="104"/>
      <c r="G141" s="218"/>
      <c r="H141" s="231"/>
      <c r="I141" s="104"/>
      <c r="J141" s="218"/>
      <c r="K141" s="231"/>
      <c r="L141" s="104"/>
      <c r="M141" s="218"/>
      <c r="N141" s="231"/>
      <c r="O141" s="104"/>
      <c r="P141" s="218"/>
      <c r="Q141" s="231"/>
      <c r="R141" s="104"/>
      <c r="S141" s="218"/>
      <c r="T141" s="231"/>
      <c r="U141" s="104"/>
      <c r="V141" s="218"/>
      <c r="W141" s="231"/>
      <c r="X141" s="104"/>
      <c r="Y141" s="218"/>
      <c r="Z141" s="231"/>
      <c r="AA141" s="104"/>
      <c r="AB141" s="218"/>
      <c r="AC141" s="231"/>
      <c r="AD141" s="104"/>
      <c r="AE141" s="218"/>
      <c r="AF141" s="231"/>
      <c r="AG141" s="104"/>
      <c r="AH141" s="218"/>
      <c r="AI141" s="231"/>
      <c r="AJ141" s="104"/>
      <c r="AK141" s="218"/>
      <c r="AL141" s="231"/>
      <c r="AM141" s="213"/>
      <c r="AN141" s="220">
        <f t="shared" si="3"/>
        <v>0</v>
      </c>
      <c r="AO141" s="228">
        <f t="shared" si="3"/>
        <v>0</v>
      </c>
      <c r="AP141" s="43">
        <f t="shared" si="7"/>
        <v>0</v>
      </c>
      <c r="AQ141" s="41"/>
    </row>
    <row r="142" spans="2:43">
      <c r="B142" s="14">
        <f t="shared" si="5"/>
        <v>96</v>
      </c>
      <c r="C142" s="103"/>
      <c r="D142" s="216"/>
      <c r="E142" s="231"/>
      <c r="F142" s="104"/>
      <c r="G142" s="218"/>
      <c r="H142" s="231"/>
      <c r="I142" s="104"/>
      <c r="J142" s="218"/>
      <c r="K142" s="231"/>
      <c r="L142" s="104"/>
      <c r="M142" s="218"/>
      <c r="N142" s="231"/>
      <c r="O142" s="104"/>
      <c r="P142" s="218"/>
      <c r="Q142" s="231"/>
      <c r="R142" s="104"/>
      <c r="S142" s="218"/>
      <c r="T142" s="231"/>
      <c r="U142" s="104"/>
      <c r="V142" s="218"/>
      <c r="W142" s="231"/>
      <c r="X142" s="104"/>
      <c r="Y142" s="218"/>
      <c r="Z142" s="231"/>
      <c r="AA142" s="104"/>
      <c r="AB142" s="218"/>
      <c r="AC142" s="231"/>
      <c r="AD142" s="104"/>
      <c r="AE142" s="218"/>
      <c r="AF142" s="231"/>
      <c r="AG142" s="104"/>
      <c r="AH142" s="218"/>
      <c r="AI142" s="231"/>
      <c r="AJ142" s="104"/>
      <c r="AK142" s="218"/>
      <c r="AL142" s="231"/>
      <c r="AM142" s="213"/>
      <c r="AN142" s="220">
        <f t="shared" si="3"/>
        <v>0</v>
      </c>
      <c r="AO142" s="228">
        <f t="shared" si="3"/>
        <v>0</v>
      </c>
      <c r="AP142" s="43">
        <f t="shared" si="7"/>
        <v>0</v>
      </c>
      <c r="AQ142" s="41"/>
    </row>
    <row r="143" spans="2:43">
      <c r="B143" s="14">
        <f t="shared" si="5"/>
        <v>97</v>
      </c>
      <c r="C143" s="103"/>
      <c r="D143" s="216"/>
      <c r="E143" s="231"/>
      <c r="F143" s="104"/>
      <c r="G143" s="218"/>
      <c r="H143" s="231"/>
      <c r="I143" s="104"/>
      <c r="J143" s="218"/>
      <c r="K143" s="231"/>
      <c r="L143" s="104"/>
      <c r="M143" s="218"/>
      <c r="N143" s="231"/>
      <c r="O143" s="104"/>
      <c r="P143" s="218"/>
      <c r="Q143" s="231"/>
      <c r="R143" s="104"/>
      <c r="S143" s="218"/>
      <c r="T143" s="231"/>
      <c r="U143" s="104"/>
      <c r="V143" s="218"/>
      <c r="W143" s="231"/>
      <c r="X143" s="104"/>
      <c r="Y143" s="218"/>
      <c r="Z143" s="231"/>
      <c r="AA143" s="104"/>
      <c r="AB143" s="218"/>
      <c r="AC143" s="231"/>
      <c r="AD143" s="104"/>
      <c r="AE143" s="218"/>
      <c r="AF143" s="231"/>
      <c r="AG143" s="104"/>
      <c r="AH143" s="218"/>
      <c r="AI143" s="231"/>
      <c r="AJ143" s="104"/>
      <c r="AK143" s="218"/>
      <c r="AL143" s="231"/>
      <c r="AM143" s="213"/>
      <c r="AN143" s="220">
        <f t="shared" si="3"/>
        <v>0</v>
      </c>
      <c r="AO143" s="228">
        <f t="shared" si="3"/>
        <v>0</v>
      </c>
      <c r="AP143" s="43">
        <f t="shared" si="7"/>
        <v>0</v>
      </c>
      <c r="AQ143" s="41"/>
    </row>
    <row r="144" spans="2:43">
      <c r="B144" s="14">
        <f t="shared" si="5"/>
        <v>98</v>
      </c>
      <c r="C144" s="103"/>
      <c r="D144" s="216"/>
      <c r="E144" s="231"/>
      <c r="F144" s="104"/>
      <c r="G144" s="218"/>
      <c r="H144" s="231"/>
      <c r="I144" s="104"/>
      <c r="J144" s="218"/>
      <c r="K144" s="231"/>
      <c r="L144" s="104"/>
      <c r="M144" s="218"/>
      <c r="N144" s="231"/>
      <c r="O144" s="104"/>
      <c r="P144" s="218"/>
      <c r="Q144" s="231"/>
      <c r="R144" s="104"/>
      <c r="S144" s="218"/>
      <c r="T144" s="231"/>
      <c r="U144" s="104"/>
      <c r="V144" s="218"/>
      <c r="W144" s="231"/>
      <c r="X144" s="104"/>
      <c r="Y144" s="218"/>
      <c r="Z144" s="231"/>
      <c r="AA144" s="104"/>
      <c r="AB144" s="218"/>
      <c r="AC144" s="231"/>
      <c r="AD144" s="104"/>
      <c r="AE144" s="218"/>
      <c r="AF144" s="231"/>
      <c r="AG144" s="104"/>
      <c r="AH144" s="218"/>
      <c r="AI144" s="231"/>
      <c r="AJ144" s="104"/>
      <c r="AK144" s="218"/>
      <c r="AL144" s="231"/>
      <c r="AM144" s="213"/>
      <c r="AN144" s="220">
        <f t="shared" si="3"/>
        <v>0</v>
      </c>
      <c r="AO144" s="228">
        <f t="shared" si="3"/>
        <v>0</v>
      </c>
      <c r="AP144" s="43">
        <f t="shared" si="7"/>
        <v>0</v>
      </c>
      <c r="AQ144" s="41"/>
    </row>
    <row r="145" spans="2:43">
      <c r="B145" s="14">
        <f t="shared" si="5"/>
        <v>99</v>
      </c>
      <c r="C145" s="103"/>
      <c r="D145" s="216"/>
      <c r="E145" s="231"/>
      <c r="F145" s="104"/>
      <c r="G145" s="218"/>
      <c r="H145" s="231"/>
      <c r="I145" s="104"/>
      <c r="J145" s="218"/>
      <c r="K145" s="231"/>
      <c r="L145" s="104"/>
      <c r="M145" s="218"/>
      <c r="N145" s="231"/>
      <c r="O145" s="104"/>
      <c r="P145" s="218"/>
      <c r="Q145" s="231"/>
      <c r="R145" s="104"/>
      <c r="S145" s="218"/>
      <c r="T145" s="231"/>
      <c r="U145" s="104"/>
      <c r="V145" s="218"/>
      <c r="W145" s="231"/>
      <c r="X145" s="104"/>
      <c r="Y145" s="218"/>
      <c r="Z145" s="231"/>
      <c r="AA145" s="104"/>
      <c r="AB145" s="218"/>
      <c r="AC145" s="231"/>
      <c r="AD145" s="104"/>
      <c r="AE145" s="218"/>
      <c r="AF145" s="231"/>
      <c r="AG145" s="104"/>
      <c r="AH145" s="218"/>
      <c r="AI145" s="231"/>
      <c r="AJ145" s="104"/>
      <c r="AK145" s="218"/>
      <c r="AL145" s="231"/>
      <c r="AM145" s="213"/>
      <c r="AN145" s="220">
        <f t="shared" si="3"/>
        <v>0</v>
      </c>
      <c r="AO145" s="228">
        <f t="shared" si="3"/>
        <v>0</v>
      </c>
      <c r="AP145" s="43">
        <f t="shared" si="7"/>
        <v>0</v>
      </c>
      <c r="AQ145" s="41"/>
    </row>
    <row r="146" spans="2:43" ht="14.25" thickBot="1">
      <c r="B146" s="14">
        <f t="shared" si="5"/>
        <v>100</v>
      </c>
      <c r="C146" s="103"/>
      <c r="D146" s="215"/>
      <c r="E146" s="231"/>
      <c r="F146" s="104"/>
      <c r="G146" s="223"/>
      <c r="H146" s="231"/>
      <c r="I146" s="104"/>
      <c r="J146" s="223"/>
      <c r="K146" s="231"/>
      <c r="L146" s="104"/>
      <c r="M146" s="223"/>
      <c r="N146" s="231"/>
      <c r="O146" s="104"/>
      <c r="P146" s="223"/>
      <c r="Q146" s="231"/>
      <c r="R146" s="104"/>
      <c r="S146" s="223"/>
      <c r="T146" s="231"/>
      <c r="U146" s="104"/>
      <c r="V146" s="223"/>
      <c r="W146" s="231"/>
      <c r="X146" s="104"/>
      <c r="Y146" s="223"/>
      <c r="Z146" s="231"/>
      <c r="AA146" s="104"/>
      <c r="AB146" s="223"/>
      <c r="AC146" s="231"/>
      <c r="AD146" s="104"/>
      <c r="AE146" s="223"/>
      <c r="AF146" s="231"/>
      <c r="AG146" s="104"/>
      <c r="AH146" s="223"/>
      <c r="AI146" s="231"/>
      <c r="AJ146" s="104"/>
      <c r="AK146" s="223"/>
      <c r="AL146" s="231"/>
      <c r="AM146" s="213"/>
      <c r="AN146" s="220">
        <f t="shared" si="3"/>
        <v>0</v>
      </c>
      <c r="AO146" s="228">
        <f t="shared" si="3"/>
        <v>0</v>
      </c>
      <c r="AP146" s="43">
        <f t="shared" si="7"/>
        <v>0</v>
      </c>
      <c r="AQ146" s="41"/>
    </row>
    <row r="147" spans="2:43" ht="14.25" thickBot="1">
      <c r="B147" s="291" t="s">
        <v>11</v>
      </c>
      <c r="C147" s="293"/>
      <c r="D147" s="232">
        <f t="shared" ref="D147:AP147" si="8">SUM(D47:D146)</f>
        <v>0</v>
      </c>
      <c r="E147" s="229">
        <f t="shared" si="8"/>
        <v>0</v>
      </c>
      <c r="F147" s="80">
        <f t="shared" si="8"/>
        <v>0</v>
      </c>
      <c r="G147" s="224">
        <f t="shared" si="8"/>
        <v>0</v>
      </c>
      <c r="H147" s="229">
        <f t="shared" si="8"/>
        <v>0</v>
      </c>
      <c r="I147" s="80">
        <f t="shared" si="8"/>
        <v>0</v>
      </c>
      <c r="J147" s="224">
        <f t="shared" si="8"/>
        <v>0</v>
      </c>
      <c r="K147" s="229">
        <f t="shared" si="8"/>
        <v>0</v>
      </c>
      <c r="L147" s="80">
        <f t="shared" si="8"/>
        <v>0</v>
      </c>
      <c r="M147" s="224">
        <f t="shared" si="8"/>
        <v>0</v>
      </c>
      <c r="N147" s="229">
        <f t="shared" si="8"/>
        <v>0</v>
      </c>
      <c r="O147" s="80">
        <f t="shared" si="8"/>
        <v>0</v>
      </c>
      <c r="P147" s="224">
        <f t="shared" si="8"/>
        <v>0</v>
      </c>
      <c r="Q147" s="229">
        <f t="shared" si="8"/>
        <v>0</v>
      </c>
      <c r="R147" s="80">
        <f t="shared" si="8"/>
        <v>0</v>
      </c>
      <c r="S147" s="224">
        <f t="shared" si="8"/>
        <v>0</v>
      </c>
      <c r="T147" s="229">
        <f t="shared" si="8"/>
        <v>0</v>
      </c>
      <c r="U147" s="80">
        <f t="shared" si="8"/>
        <v>0</v>
      </c>
      <c r="V147" s="224">
        <f t="shared" si="8"/>
        <v>0</v>
      </c>
      <c r="W147" s="229">
        <f t="shared" si="8"/>
        <v>0</v>
      </c>
      <c r="X147" s="80">
        <f t="shared" si="8"/>
        <v>0</v>
      </c>
      <c r="Y147" s="224">
        <f t="shared" si="8"/>
        <v>0</v>
      </c>
      <c r="Z147" s="229">
        <f t="shared" si="8"/>
        <v>0</v>
      </c>
      <c r="AA147" s="80">
        <f t="shared" si="8"/>
        <v>0</v>
      </c>
      <c r="AB147" s="224">
        <f t="shared" si="8"/>
        <v>0</v>
      </c>
      <c r="AC147" s="229">
        <f t="shared" si="8"/>
        <v>0</v>
      </c>
      <c r="AD147" s="80">
        <f t="shared" si="8"/>
        <v>0</v>
      </c>
      <c r="AE147" s="224">
        <f t="shared" si="8"/>
        <v>0</v>
      </c>
      <c r="AF147" s="229">
        <f t="shared" si="8"/>
        <v>0</v>
      </c>
      <c r="AG147" s="80">
        <f t="shared" si="8"/>
        <v>0</v>
      </c>
      <c r="AH147" s="224">
        <f t="shared" si="8"/>
        <v>0</v>
      </c>
      <c r="AI147" s="229">
        <f t="shared" si="8"/>
        <v>0</v>
      </c>
      <c r="AJ147" s="80">
        <f t="shared" si="8"/>
        <v>0</v>
      </c>
      <c r="AK147" s="224">
        <f t="shared" si="8"/>
        <v>0</v>
      </c>
      <c r="AL147" s="229">
        <f t="shared" si="8"/>
        <v>0</v>
      </c>
      <c r="AM147" s="80">
        <f t="shared" si="8"/>
        <v>0</v>
      </c>
      <c r="AN147" s="221">
        <f t="shared" si="8"/>
        <v>0</v>
      </c>
      <c r="AO147" s="81">
        <f t="shared" si="8"/>
        <v>0</v>
      </c>
      <c r="AP147" s="81">
        <f t="shared" si="8"/>
        <v>0</v>
      </c>
      <c r="AQ147" s="41"/>
    </row>
    <row r="148" spans="2:43" ht="23.25" customHeight="1" thickBot="1">
      <c r="B148" s="302" t="s">
        <v>49</v>
      </c>
      <c r="C148" s="303"/>
      <c r="D148" s="304">
        <f>COUNTIFS(F47:F146,"&gt;0")</f>
        <v>0</v>
      </c>
      <c r="E148" s="305"/>
      <c r="F148" s="306"/>
      <c r="G148" s="304">
        <f t="shared" ref="G148" si="9">COUNTIFS(I47:I146,"&gt;0")</f>
        <v>0</v>
      </c>
      <c r="H148" s="305"/>
      <c r="I148" s="306"/>
      <c r="J148" s="304">
        <f t="shared" ref="J148" si="10">COUNTIFS(L47:L146,"&gt;0")</f>
        <v>0</v>
      </c>
      <c r="K148" s="305"/>
      <c r="L148" s="306"/>
      <c r="M148" s="304">
        <f t="shared" ref="M148" si="11">COUNTIFS(O47:O146,"&gt;0")</f>
        <v>0</v>
      </c>
      <c r="N148" s="305"/>
      <c r="O148" s="306"/>
      <c r="P148" s="304">
        <f t="shared" ref="P148" si="12">COUNTIFS(R47:R146,"&gt;0")</f>
        <v>0</v>
      </c>
      <c r="Q148" s="305"/>
      <c r="R148" s="306"/>
      <c r="S148" s="304">
        <f t="shared" ref="S148" si="13">COUNTIFS(U47:U146,"&gt;0")</f>
        <v>0</v>
      </c>
      <c r="T148" s="305"/>
      <c r="U148" s="306"/>
      <c r="V148" s="304">
        <f t="shared" ref="V148" si="14">COUNTIFS(X47:X146,"&gt;0")</f>
        <v>0</v>
      </c>
      <c r="W148" s="305"/>
      <c r="X148" s="306"/>
      <c r="Y148" s="304">
        <f t="shared" ref="Y148" si="15">COUNTIFS(AA47:AA146,"&gt;0")</f>
        <v>0</v>
      </c>
      <c r="Z148" s="305"/>
      <c r="AA148" s="306"/>
      <c r="AB148" s="304">
        <f t="shared" ref="AB148" si="16">COUNTIFS(AD47:AD146,"&gt;0")</f>
        <v>0</v>
      </c>
      <c r="AC148" s="305"/>
      <c r="AD148" s="306"/>
      <c r="AE148" s="304">
        <f t="shared" ref="AE148" si="17">COUNTIFS(AG47:AG146,"&gt;0")</f>
        <v>0</v>
      </c>
      <c r="AF148" s="305"/>
      <c r="AG148" s="306"/>
      <c r="AH148" s="304">
        <f t="shared" ref="AH148" si="18">COUNTIFS(AJ47:AJ146,"&gt;0")</f>
        <v>0</v>
      </c>
      <c r="AI148" s="305"/>
      <c r="AJ148" s="306"/>
      <c r="AK148" s="304">
        <f>COUNTIFS(AM47:AM146,"&gt;0")</f>
        <v>0</v>
      </c>
      <c r="AL148" s="305"/>
      <c r="AM148" s="306"/>
      <c r="AN148" s="304">
        <f>SUM(D148:AM148)</f>
        <v>0</v>
      </c>
      <c r="AO148" s="305"/>
      <c r="AP148" s="306"/>
      <c r="AQ148" s="42"/>
    </row>
  </sheetData>
  <sheetProtection password="BB50" sheet="1" objects="1" scenarios="1"/>
  <mergeCells count="146">
    <mergeCell ref="V1:AN1"/>
    <mergeCell ref="B39:D39"/>
    <mergeCell ref="H40:J40"/>
    <mergeCell ref="E40:G40"/>
    <mergeCell ref="B40:D40"/>
    <mergeCell ref="B5:N7"/>
    <mergeCell ref="AJ3:AP3"/>
    <mergeCell ref="B21:D21"/>
    <mergeCell ref="E21:V21"/>
    <mergeCell ref="B22:D22"/>
    <mergeCell ref="E22:V22"/>
    <mergeCell ref="E23:V23"/>
    <mergeCell ref="B23:D23"/>
    <mergeCell ref="AF20:AH20"/>
    <mergeCell ref="AF21:AH21"/>
    <mergeCell ref="AF22:AH22"/>
    <mergeCell ref="AF23:AH23"/>
    <mergeCell ref="X20:Z20"/>
    <mergeCell ref="AJ21:AK21"/>
    <mergeCell ref="AJ22:AK22"/>
    <mergeCell ref="AJ23:AK23"/>
    <mergeCell ref="B12:D12"/>
    <mergeCell ref="L12:O12"/>
    <mergeCell ref="E12:K12"/>
    <mergeCell ref="D3:AH3"/>
    <mergeCell ref="B24:D24"/>
    <mergeCell ref="E24:V24"/>
    <mergeCell ref="AF24:AH24"/>
    <mergeCell ref="B25:D25"/>
    <mergeCell ref="E25:V25"/>
    <mergeCell ref="AF25:AH25"/>
    <mergeCell ref="X25:Z25"/>
    <mergeCell ref="X24:Z24"/>
    <mergeCell ref="AB25:AD25"/>
    <mergeCell ref="AB24:AD24"/>
    <mergeCell ref="AB21:AD21"/>
    <mergeCell ref="P11:V11"/>
    <mergeCell ref="W12:Z12"/>
    <mergeCell ref="AA12:AG12"/>
    <mergeCell ref="AB20:AD20"/>
    <mergeCell ref="AA10:AG10"/>
    <mergeCell ref="E11:K11"/>
    <mergeCell ref="W11:Z11"/>
    <mergeCell ref="B10:D10"/>
    <mergeCell ref="E10:K10"/>
    <mergeCell ref="L10:O10"/>
    <mergeCell ref="P10:V10"/>
    <mergeCell ref="B11:D11"/>
    <mergeCell ref="AN148:AP148"/>
    <mergeCell ref="V148:X148"/>
    <mergeCell ref="Y148:AA148"/>
    <mergeCell ref="AB148:AD148"/>
    <mergeCell ref="AE148:AG148"/>
    <mergeCell ref="AH148:AJ148"/>
    <mergeCell ref="AK148:AM148"/>
    <mergeCell ref="P45:R45"/>
    <mergeCell ref="AK45:AM45"/>
    <mergeCell ref="AN45:AP45"/>
    <mergeCell ref="V45:X45"/>
    <mergeCell ref="Y45:AA45"/>
    <mergeCell ref="AB45:AD45"/>
    <mergeCell ref="AE45:AG45"/>
    <mergeCell ref="AH45:AJ45"/>
    <mergeCell ref="L11:O11"/>
    <mergeCell ref="B148:C148"/>
    <mergeCell ref="D148:F148"/>
    <mergeCell ref="G148:I148"/>
    <mergeCell ref="J148:L148"/>
    <mergeCell ref="M148:O148"/>
    <mergeCell ref="P148:R148"/>
    <mergeCell ref="S148:U148"/>
    <mergeCell ref="S45:U45"/>
    <mergeCell ref="B147:C147"/>
    <mergeCell ref="B45:B46"/>
    <mergeCell ref="C45:C46"/>
    <mergeCell ref="D45:F45"/>
    <mergeCell ref="G45:I45"/>
    <mergeCell ref="J45:L45"/>
    <mergeCell ref="M45:O45"/>
    <mergeCell ref="E29:G29"/>
    <mergeCell ref="E30:G30"/>
    <mergeCell ref="T39:V39"/>
    <mergeCell ref="Q39:S39"/>
    <mergeCell ref="N39:P39"/>
    <mergeCell ref="K39:M39"/>
    <mergeCell ref="H39:J39"/>
    <mergeCell ref="E39:G39"/>
    <mergeCell ref="Q40:S40"/>
    <mergeCell ref="N40:P40"/>
    <mergeCell ref="AJ24:AK24"/>
    <mergeCell ref="AJ25:AK25"/>
    <mergeCell ref="AL39:AN39"/>
    <mergeCell ref="AI39:AK39"/>
    <mergeCell ref="AC39:AE39"/>
    <mergeCell ref="AF39:AH39"/>
    <mergeCell ref="AH16:AK16"/>
    <mergeCell ref="X22:Z22"/>
    <mergeCell ref="X21:Z21"/>
    <mergeCell ref="AB23:AD23"/>
    <mergeCell ref="AB22:AD22"/>
    <mergeCell ref="Z39:AB39"/>
    <mergeCell ref="W39:Y39"/>
    <mergeCell ref="AH17:AK17"/>
    <mergeCell ref="X23:Z23"/>
    <mergeCell ref="AM24:AN24"/>
    <mergeCell ref="AM25:AN25"/>
    <mergeCell ref="AL40:AN40"/>
    <mergeCell ref="AI40:AK40"/>
    <mergeCell ref="AF40:AH40"/>
    <mergeCell ref="AC40:AE40"/>
    <mergeCell ref="Z40:AB40"/>
    <mergeCell ref="W40:Y40"/>
    <mergeCell ref="T40:V40"/>
    <mergeCell ref="B29:D29"/>
    <mergeCell ref="B30:D30"/>
    <mergeCell ref="K40:M40"/>
    <mergeCell ref="B33:F33"/>
    <mergeCell ref="W10:Z10"/>
    <mergeCell ref="AL17:AP17"/>
    <mergeCell ref="B17:D17"/>
    <mergeCell ref="E17:K17"/>
    <mergeCell ref="L17:O17"/>
    <mergeCell ref="P17:V17"/>
    <mergeCell ref="W17:Z17"/>
    <mergeCell ref="AA17:AG17"/>
    <mergeCell ref="W16:Z16"/>
    <mergeCell ref="AA16:AG16"/>
    <mergeCell ref="B16:D16"/>
    <mergeCell ref="E16:K16"/>
    <mergeCell ref="L16:O16"/>
    <mergeCell ref="P16:V16"/>
    <mergeCell ref="AL16:AP16"/>
    <mergeCell ref="AM21:AN21"/>
    <mergeCell ref="AM22:AN22"/>
    <mergeCell ref="AA11:AG11"/>
    <mergeCell ref="P12:V12"/>
    <mergeCell ref="AM23:AN23"/>
    <mergeCell ref="AA30:AO30"/>
    <mergeCell ref="AA31:AO35"/>
    <mergeCell ref="H36:J36"/>
    <mergeCell ref="U33:W33"/>
    <mergeCell ref="H33:J33"/>
    <mergeCell ref="L29:V29"/>
    <mergeCell ref="L30:V30"/>
    <mergeCell ref="H30:K30"/>
    <mergeCell ref="H29:K29"/>
  </mergeCells>
  <phoneticPr fontId="11"/>
  <dataValidations count="7">
    <dataValidation type="list" allowBlank="1" showInputMessage="1" showErrorMessage="1" sqref="C47:C146">
      <formula1>"時給,日給,月給"</formula1>
    </dataValidation>
    <dataValidation type="list" allowBlank="1" showInputMessage="1" showErrorMessage="1" sqref="P16:V16 AL16:AP16 AA16:AG16 AJ21:AK26 X21:X26">
      <formula1>_xlnm.Criteria</formula1>
    </dataValidation>
    <dataValidation type="list" allowBlank="1" showInputMessage="1" showErrorMessage="1" sqref="AB21:AB26">
      <formula1>$AR$21:$AR$24</formula1>
    </dataValidation>
    <dataValidation type="list" allowBlank="1" showInputMessage="1" showErrorMessage="1" sqref="AA11:AG11">
      <formula1>$AR$13:$AR$14</formula1>
    </dataValidation>
    <dataValidation type="list" allowBlank="1" showInputMessage="1" showErrorMessage="1" sqref="AJ11">
      <formula1>$AR$17:$AR$18</formula1>
    </dataValidation>
    <dataValidation type="list" allowBlank="1" showInputMessage="1" showErrorMessage="1" sqref="H36:J36">
      <formula1>$AR$27:$AR$38</formula1>
    </dataValidation>
    <dataValidation type="list" allowBlank="1" showInputMessage="1" showErrorMessage="1" sqref="E16:K16">
      <formula1>$AU$10:$AU$53</formula1>
    </dataValidation>
  </dataValidations>
  <pageMargins left="0.39370078740157483" right="0.39370078740157483" top="0.78740157480314965" bottom="0.39370078740157483" header="0.31496062992125984" footer="0.31496062992125984"/>
  <pageSetup paperSize="9" scale="63" fitToHeight="0" orientation="landscape" r:id="rId1"/>
  <rowBreaks count="2" manualBreakCount="2">
    <brk id="35" max="41" man="1"/>
    <brk id="95" max="41" man="1"/>
  </rowBreaks>
  <colBreaks count="1" manualBreakCount="1">
    <brk id="4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AU148"/>
  <sheetViews>
    <sheetView view="pageBreakPreview" topLeftCell="A31" zoomScale="64" zoomScaleNormal="95" zoomScaleSheetLayoutView="64" workbookViewId="0">
      <selection activeCell="X52" sqref="X52"/>
    </sheetView>
  </sheetViews>
  <sheetFormatPr defaultRowHeight="13.5"/>
  <cols>
    <col min="1" max="1" width="2.75" style="131" customWidth="1"/>
    <col min="2" max="2" width="4.375" style="131" customWidth="1"/>
    <col min="3" max="3" width="4.875" style="131" customWidth="1"/>
    <col min="4" max="4" width="5.375" style="131" customWidth="1"/>
    <col min="5" max="5" width="4.375" style="131" customWidth="1"/>
    <col min="6" max="6" width="6.125" style="131" customWidth="1"/>
    <col min="7" max="8" width="4.375" style="131" customWidth="1"/>
    <col min="9" max="9" width="6.125" style="131" customWidth="1"/>
    <col min="10" max="10" width="4.375" style="131" customWidth="1"/>
    <col min="11" max="11" width="7.75" style="131" customWidth="1"/>
    <col min="12" max="12" width="6.125" style="131" customWidth="1"/>
    <col min="13" max="13" width="4.375" style="131" customWidth="1"/>
    <col min="14" max="15" width="6.125" style="131" customWidth="1"/>
    <col min="16" max="17" width="4.375" style="131" customWidth="1"/>
    <col min="18" max="18" width="6.125" style="131" customWidth="1"/>
    <col min="19" max="20" width="4.375" style="131" customWidth="1"/>
    <col min="21" max="21" width="6.25" style="131" customWidth="1"/>
    <col min="22" max="23" width="4.375" style="131" customWidth="1"/>
    <col min="24" max="24" width="6.125" style="131" customWidth="1"/>
    <col min="25" max="26" width="4.375" style="131" customWidth="1"/>
    <col min="27" max="27" width="6.125" style="131" customWidth="1"/>
    <col min="28" max="28" width="5.5" style="131" customWidth="1"/>
    <col min="29" max="29" width="4.375" style="131" customWidth="1"/>
    <col min="30" max="30" width="6.125" style="131" customWidth="1"/>
    <col min="31" max="32" width="4.375" style="131" customWidth="1"/>
    <col min="33" max="33" width="6.125" style="131" customWidth="1"/>
    <col min="34" max="35" width="4.375" style="131" customWidth="1"/>
    <col min="36" max="36" width="8.625" style="131" customWidth="1"/>
    <col min="37" max="38" width="4.375" style="131" customWidth="1"/>
    <col min="39" max="39" width="7" style="131" customWidth="1"/>
    <col min="40" max="40" width="6.125" style="131" customWidth="1"/>
    <col min="41" max="41" width="7.25" style="131" customWidth="1"/>
    <col min="42" max="42" width="9.75" style="131" customWidth="1"/>
    <col min="43" max="43" width="9.75" style="7" customWidth="1"/>
    <col min="44" max="16384" width="9" style="2"/>
  </cols>
  <sheetData>
    <row r="1" spans="1:47" s="205" customFormat="1" ht="37.5" customHeight="1">
      <c r="A1" s="64" t="s">
        <v>51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334" t="s">
        <v>1916</v>
      </c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64"/>
      <c r="AP1" s="64"/>
      <c r="AQ1" s="64"/>
    </row>
    <row r="2" spans="1:47" s="157" customForma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</row>
    <row r="3" spans="1:47" s="157" customFormat="1" ht="24">
      <c r="A3" s="131"/>
      <c r="B3" s="132"/>
      <c r="C3" s="131"/>
      <c r="D3" s="377" t="s">
        <v>1862</v>
      </c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133"/>
      <c r="AJ3" s="378"/>
      <c r="AK3" s="378"/>
      <c r="AL3" s="378"/>
      <c r="AM3" s="378"/>
      <c r="AN3" s="378"/>
      <c r="AO3" s="378"/>
      <c r="AP3" s="378"/>
      <c r="AQ3" s="134"/>
    </row>
    <row r="4" spans="1:47" s="157" customFormat="1" ht="24.75" thickBot="1">
      <c r="A4" s="131"/>
      <c r="B4" s="132"/>
      <c r="C4" s="131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4"/>
      <c r="AK4" s="134"/>
      <c r="AL4" s="134"/>
      <c r="AM4" s="134"/>
      <c r="AN4" s="134"/>
      <c r="AO4" s="134"/>
      <c r="AP4" s="134"/>
      <c r="AQ4" s="134"/>
    </row>
    <row r="5" spans="1:47" s="157" customFormat="1" ht="24">
      <c r="A5" s="131"/>
      <c r="B5" s="387" t="s">
        <v>1877</v>
      </c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9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4"/>
      <c r="AK5" s="134"/>
      <c r="AL5" s="134"/>
      <c r="AM5" s="134"/>
      <c r="AN5" s="134"/>
      <c r="AO5" s="134"/>
      <c r="AP5" s="134"/>
      <c r="AQ5" s="134"/>
    </row>
    <row r="6" spans="1:47" s="157" customFormat="1" ht="24">
      <c r="A6" s="131"/>
      <c r="B6" s="390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2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4"/>
      <c r="AK6" s="134"/>
      <c r="AL6" s="134"/>
      <c r="AM6" s="134"/>
      <c r="AN6" s="134"/>
      <c r="AO6" s="134"/>
      <c r="AP6" s="134"/>
      <c r="AQ6" s="134"/>
    </row>
    <row r="7" spans="1:47" s="157" customFormat="1" ht="16.5" customHeight="1" thickBot="1">
      <c r="A7" s="131"/>
      <c r="B7" s="393"/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5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4"/>
      <c r="AK7" s="134"/>
      <c r="AL7" s="134"/>
      <c r="AM7" s="134"/>
      <c r="AN7" s="134"/>
      <c r="AO7" s="134"/>
      <c r="AP7" s="134"/>
      <c r="AQ7" s="134"/>
    </row>
    <row r="8" spans="1:47" s="157" customFormat="1" ht="24">
      <c r="A8" s="131"/>
      <c r="B8" s="132"/>
      <c r="C8" s="131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4"/>
      <c r="AK8" s="134"/>
      <c r="AL8" s="134"/>
      <c r="AM8" s="134"/>
      <c r="AN8" s="134"/>
      <c r="AO8" s="134"/>
      <c r="AP8" s="134"/>
      <c r="AQ8" s="134"/>
    </row>
    <row r="9" spans="1:47" s="206" customFormat="1" ht="21.95" customHeight="1" thickBot="1">
      <c r="A9" s="135"/>
      <c r="B9" s="136" t="s">
        <v>70</v>
      </c>
      <c r="C9" s="136"/>
      <c r="D9" s="136"/>
      <c r="E9" s="136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8"/>
      <c r="AK9" s="138"/>
      <c r="AL9" s="138"/>
      <c r="AM9" s="138"/>
      <c r="AN9" s="138"/>
      <c r="AO9" s="138"/>
      <c r="AP9" s="138"/>
      <c r="AQ9" s="138"/>
      <c r="AR9" s="206" t="s">
        <v>21</v>
      </c>
    </row>
    <row r="10" spans="1:47" s="157" customFormat="1" ht="33" customHeight="1" thickBot="1">
      <c r="A10" s="131"/>
      <c r="B10" s="361" t="s">
        <v>180</v>
      </c>
      <c r="C10" s="356"/>
      <c r="D10" s="357"/>
      <c r="E10" s="330" t="s">
        <v>1860</v>
      </c>
      <c r="F10" s="331"/>
      <c r="G10" s="331"/>
      <c r="H10" s="331"/>
      <c r="I10" s="331"/>
      <c r="J10" s="331"/>
      <c r="K10" s="332"/>
      <c r="L10" s="361" t="s">
        <v>177</v>
      </c>
      <c r="M10" s="356"/>
      <c r="N10" s="356"/>
      <c r="O10" s="357"/>
      <c r="P10" s="379" t="s">
        <v>169</v>
      </c>
      <c r="Q10" s="380"/>
      <c r="R10" s="380"/>
      <c r="S10" s="380"/>
      <c r="T10" s="380"/>
      <c r="U10" s="380"/>
      <c r="V10" s="381"/>
      <c r="W10" s="355" t="s">
        <v>37</v>
      </c>
      <c r="X10" s="356"/>
      <c r="Y10" s="356"/>
      <c r="Z10" s="357"/>
      <c r="AA10" s="382">
        <v>6</v>
      </c>
      <c r="AB10" s="383"/>
      <c r="AC10" s="383"/>
      <c r="AD10" s="383"/>
      <c r="AE10" s="383"/>
      <c r="AF10" s="383"/>
      <c r="AG10" s="384"/>
      <c r="AH10" s="131"/>
      <c r="AI10" s="131"/>
      <c r="AJ10" s="139" t="s">
        <v>52</v>
      </c>
      <c r="AK10" s="131"/>
      <c r="AL10" s="131"/>
      <c r="AM10" s="131"/>
      <c r="AN10" s="131"/>
      <c r="AO10" s="131"/>
      <c r="AP10" s="131"/>
      <c r="AQ10" s="131"/>
      <c r="AR10" s="157" t="s">
        <v>12</v>
      </c>
      <c r="AS10" s="157">
        <v>1</v>
      </c>
      <c r="AU10" t="s">
        <v>87</v>
      </c>
    </row>
    <row r="11" spans="1:47" s="157" customFormat="1" ht="33" customHeight="1" thickBot="1">
      <c r="A11" s="131"/>
      <c r="B11" s="361" t="s">
        <v>170</v>
      </c>
      <c r="C11" s="356"/>
      <c r="D11" s="357"/>
      <c r="E11" s="330" t="s">
        <v>1861</v>
      </c>
      <c r="F11" s="331"/>
      <c r="G11" s="331"/>
      <c r="H11" s="331"/>
      <c r="I11" s="331"/>
      <c r="J11" s="331"/>
      <c r="K11" s="332"/>
      <c r="L11" s="361" t="s">
        <v>176</v>
      </c>
      <c r="M11" s="356"/>
      <c r="N11" s="356"/>
      <c r="O11" s="357"/>
      <c r="P11" s="379" t="s">
        <v>175</v>
      </c>
      <c r="Q11" s="380"/>
      <c r="R11" s="380"/>
      <c r="S11" s="380"/>
      <c r="T11" s="380"/>
      <c r="U11" s="380"/>
      <c r="V11" s="381"/>
      <c r="W11" s="386" t="s">
        <v>34</v>
      </c>
      <c r="X11" s="356"/>
      <c r="Y11" s="356"/>
      <c r="Z11" s="357"/>
      <c r="AA11" s="368" t="s">
        <v>35</v>
      </c>
      <c r="AB11" s="369"/>
      <c r="AC11" s="369"/>
      <c r="AD11" s="369"/>
      <c r="AE11" s="369"/>
      <c r="AF11" s="369"/>
      <c r="AG11" s="370"/>
      <c r="AH11" s="131"/>
      <c r="AI11" s="131"/>
      <c r="AJ11" s="140" t="s">
        <v>53</v>
      </c>
      <c r="AK11" s="131"/>
      <c r="AL11" s="131"/>
      <c r="AM11" s="131"/>
      <c r="AN11" s="131"/>
      <c r="AO11" s="131"/>
      <c r="AP11" s="131"/>
      <c r="AQ11" s="163"/>
      <c r="AS11" s="157">
        <v>2</v>
      </c>
      <c r="AU11" t="s">
        <v>88</v>
      </c>
    </row>
    <row r="12" spans="1:47" s="157" customFormat="1" ht="36.75" customHeight="1" thickBot="1">
      <c r="A12" s="131"/>
      <c r="B12" s="355" t="s">
        <v>19</v>
      </c>
      <c r="C12" s="356"/>
      <c r="D12" s="357"/>
      <c r="E12" s="385" t="s">
        <v>171</v>
      </c>
      <c r="F12" s="369"/>
      <c r="G12" s="369"/>
      <c r="H12" s="369"/>
      <c r="I12" s="369"/>
      <c r="J12" s="369"/>
      <c r="K12" s="370"/>
      <c r="L12" s="361" t="s">
        <v>178</v>
      </c>
      <c r="M12" s="356"/>
      <c r="N12" s="356"/>
      <c r="O12" s="357"/>
      <c r="P12" s="379" t="s">
        <v>172</v>
      </c>
      <c r="Q12" s="380"/>
      <c r="R12" s="380"/>
      <c r="S12" s="380"/>
      <c r="T12" s="380"/>
      <c r="U12" s="380"/>
      <c r="V12" s="381"/>
      <c r="W12" s="355" t="s">
        <v>20</v>
      </c>
      <c r="X12" s="356"/>
      <c r="Y12" s="356"/>
      <c r="Z12" s="357"/>
      <c r="AA12" s="385" t="s">
        <v>173</v>
      </c>
      <c r="AB12" s="369"/>
      <c r="AC12" s="369"/>
      <c r="AD12" s="369"/>
      <c r="AE12" s="369"/>
      <c r="AF12" s="369"/>
      <c r="AG12" s="370"/>
      <c r="AH12" s="141"/>
      <c r="AI12" s="141"/>
      <c r="AJ12" s="141"/>
      <c r="AK12" s="141"/>
      <c r="AL12" s="142"/>
      <c r="AM12" s="142"/>
      <c r="AN12" s="142"/>
      <c r="AO12" s="142"/>
      <c r="AP12" s="142"/>
      <c r="AQ12" s="142"/>
      <c r="AS12" s="157">
        <v>3</v>
      </c>
      <c r="AU12" t="s">
        <v>89</v>
      </c>
    </row>
    <row r="13" spans="1:47" s="157" customFormat="1" ht="9.75" customHeight="1">
      <c r="A13" s="131"/>
      <c r="B13" s="141"/>
      <c r="C13" s="141"/>
      <c r="D13" s="141"/>
      <c r="E13" s="143"/>
      <c r="F13" s="143"/>
      <c r="G13" s="143"/>
      <c r="H13" s="143"/>
      <c r="I13" s="143"/>
      <c r="J13" s="143"/>
      <c r="K13" s="143"/>
      <c r="L13" s="141"/>
      <c r="M13" s="141"/>
      <c r="N13" s="141"/>
      <c r="O13" s="141"/>
      <c r="P13" s="143"/>
      <c r="Q13" s="143"/>
      <c r="R13" s="143"/>
      <c r="S13" s="143"/>
      <c r="T13" s="143"/>
      <c r="U13" s="143"/>
      <c r="V13" s="143"/>
      <c r="W13" s="141"/>
      <c r="X13" s="141"/>
      <c r="Y13" s="141"/>
      <c r="Z13" s="141"/>
      <c r="AA13" s="143"/>
      <c r="AB13" s="143"/>
      <c r="AC13" s="143"/>
      <c r="AD13" s="143"/>
      <c r="AE13" s="143"/>
      <c r="AF13" s="143"/>
      <c r="AG13" s="143"/>
      <c r="AH13" s="141"/>
      <c r="AI13" s="141"/>
      <c r="AJ13" s="141"/>
      <c r="AK13" s="141"/>
      <c r="AL13" s="142"/>
      <c r="AM13" s="142"/>
      <c r="AN13" s="142"/>
      <c r="AO13" s="142"/>
      <c r="AP13" s="142"/>
      <c r="AQ13" s="142"/>
      <c r="AR13" s="157" t="s">
        <v>35</v>
      </c>
      <c r="AS13" s="157">
        <v>4</v>
      </c>
      <c r="AU13" t="s">
        <v>90</v>
      </c>
    </row>
    <row r="14" spans="1:47" s="206" customFormat="1" ht="21.95" customHeight="1">
      <c r="A14" s="135"/>
      <c r="B14" s="144" t="s">
        <v>45</v>
      </c>
      <c r="C14" s="144"/>
      <c r="D14" s="144"/>
      <c r="E14" s="144"/>
      <c r="F14" s="145"/>
      <c r="G14" s="145"/>
      <c r="H14" s="146"/>
      <c r="I14" s="146"/>
      <c r="J14" s="146"/>
      <c r="K14" s="142"/>
      <c r="L14" s="147"/>
      <c r="M14" s="147"/>
      <c r="N14" s="147"/>
      <c r="O14" s="147"/>
      <c r="P14" s="142"/>
      <c r="Q14" s="142"/>
      <c r="R14" s="142"/>
      <c r="S14" s="142"/>
      <c r="T14" s="142"/>
      <c r="U14" s="142"/>
      <c r="V14" s="142"/>
      <c r="W14" s="147"/>
      <c r="X14" s="147"/>
      <c r="Y14" s="147"/>
      <c r="Z14" s="147"/>
      <c r="AA14" s="142"/>
      <c r="AB14" s="142"/>
      <c r="AC14" s="142"/>
      <c r="AD14" s="142"/>
      <c r="AE14" s="142"/>
      <c r="AF14" s="142"/>
      <c r="AG14" s="142"/>
      <c r="AH14" s="147"/>
      <c r="AI14" s="147"/>
      <c r="AJ14" s="147"/>
      <c r="AK14" s="147"/>
      <c r="AL14" s="142"/>
      <c r="AM14" s="142"/>
      <c r="AN14" s="142"/>
      <c r="AO14" s="142"/>
      <c r="AP14" s="142"/>
      <c r="AQ14" s="142"/>
      <c r="AR14" s="206" t="s">
        <v>36</v>
      </c>
      <c r="AS14" s="206">
        <v>5</v>
      </c>
      <c r="AU14" t="s">
        <v>91</v>
      </c>
    </row>
    <row r="15" spans="1:47" s="157" customFormat="1" ht="18" customHeight="1" thickBot="1">
      <c r="A15" s="148"/>
      <c r="B15" s="149" t="s">
        <v>179</v>
      </c>
      <c r="C15" s="150"/>
      <c r="D15" s="150"/>
      <c r="E15" s="151"/>
      <c r="F15" s="152"/>
      <c r="G15" s="152"/>
      <c r="H15" s="153"/>
      <c r="I15" s="153"/>
      <c r="J15" s="153"/>
      <c r="K15" s="143"/>
      <c r="L15" s="141"/>
      <c r="M15" s="141"/>
      <c r="N15" s="141"/>
      <c r="O15" s="141"/>
      <c r="P15" s="143"/>
      <c r="Q15" s="143"/>
      <c r="R15" s="143"/>
      <c r="S15" s="143"/>
      <c r="T15" s="143"/>
      <c r="U15" s="143"/>
      <c r="V15" s="143"/>
      <c r="W15" s="141"/>
      <c r="X15" s="141"/>
      <c r="Y15" s="141"/>
      <c r="Z15" s="141"/>
      <c r="AA15" s="143"/>
      <c r="AB15" s="143"/>
      <c r="AC15" s="143"/>
      <c r="AD15" s="143"/>
      <c r="AE15" s="143"/>
      <c r="AF15" s="143"/>
      <c r="AG15" s="143"/>
      <c r="AH15" s="141"/>
      <c r="AI15" s="141"/>
      <c r="AJ15" s="141"/>
      <c r="AK15" s="141"/>
      <c r="AL15" s="142"/>
      <c r="AM15" s="142"/>
      <c r="AN15" s="142"/>
      <c r="AO15" s="142"/>
      <c r="AP15" s="142"/>
      <c r="AQ15" s="142"/>
      <c r="AS15" s="157">
        <v>6</v>
      </c>
      <c r="AU15" t="s">
        <v>92</v>
      </c>
    </row>
    <row r="16" spans="1:47" s="157" customFormat="1" ht="38.25" customHeight="1" thickBot="1">
      <c r="A16" s="131"/>
      <c r="B16" s="361" t="s">
        <v>86</v>
      </c>
      <c r="C16" s="356"/>
      <c r="D16" s="357"/>
      <c r="E16" s="362" t="s">
        <v>87</v>
      </c>
      <c r="F16" s="363"/>
      <c r="G16" s="363"/>
      <c r="H16" s="363"/>
      <c r="I16" s="363"/>
      <c r="J16" s="363"/>
      <c r="K16" s="364"/>
      <c r="L16" s="365" t="s">
        <v>83</v>
      </c>
      <c r="M16" s="366"/>
      <c r="N16" s="366"/>
      <c r="O16" s="367"/>
      <c r="P16" s="368" t="s">
        <v>38</v>
      </c>
      <c r="Q16" s="369"/>
      <c r="R16" s="369"/>
      <c r="S16" s="369"/>
      <c r="T16" s="369"/>
      <c r="U16" s="369"/>
      <c r="V16" s="370"/>
      <c r="W16" s="365" t="s">
        <v>85</v>
      </c>
      <c r="X16" s="366"/>
      <c r="Y16" s="366"/>
      <c r="Z16" s="366"/>
      <c r="AA16" s="368"/>
      <c r="AB16" s="369"/>
      <c r="AC16" s="369"/>
      <c r="AD16" s="369"/>
      <c r="AE16" s="369"/>
      <c r="AF16" s="369"/>
      <c r="AG16" s="370"/>
      <c r="AH16" s="371" t="s">
        <v>84</v>
      </c>
      <c r="AI16" s="372"/>
      <c r="AJ16" s="372"/>
      <c r="AK16" s="373"/>
      <c r="AL16" s="352"/>
      <c r="AM16" s="353"/>
      <c r="AN16" s="353"/>
      <c r="AO16" s="353"/>
      <c r="AP16" s="354"/>
      <c r="AU16" t="s">
        <v>93</v>
      </c>
    </row>
    <row r="17" spans="1:47" s="157" customFormat="1" ht="30.75" customHeight="1" thickBot="1">
      <c r="A17" s="131"/>
      <c r="B17" s="355" t="s">
        <v>13</v>
      </c>
      <c r="C17" s="356"/>
      <c r="D17" s="357"/>
      <c r="E17" s="374">
        <v>20</v>
      </c>
      <c r="F17" s="375"/>
      <c r="G17" s="375"/>
      <c r="H17" s="375"/>
      <c r="I17" s="375"/>
      <c r="J17" s="375"/>
      <c r="K17" s="376"/>
      <c r="L17" s="355" t="s">
        <v>58</v>
      </c>
      <c r="M17" s="356"/>
      <c r="N17" s="356"/>
      <c r="O17" s="357"/>
      <c r="P17" s="374">
        <v>3</v>
      </c>
      <c r="Q17" s="375"/>
      <c r="R17" s="375"/>
      <c r="S17" s="375"/>
      <c r="T17" s="375"/>
      <c r="U17" s="375"/>
      <c r="V17" s="376"/>
      <c r="W17" s="355" t="s">
        <v>59</v>
      </c>
      <c r="X17" s="356"/>
      <c r="Y17" s="356"/>
      <c r="Z17" s="357"/>
      <c r="AA17" s="374">
        <v>3</v>
      </c>
      <c r="AB17" s="375"/>
      <c r="AC17" s="375"/>
      <c r="AD17" s="375"/>
      <c r="AE17" s="375"/>
      <c r="AF17" s="375"/>
      <c r="AG17" s="376"/>
      <c r="AH17" s="355" t="s">
        <v>60</v>
      </c>
      <c r="AI17" s="356"/>
      <c r="AJ17" s="356"/>
      <c r="AK17" s="357"/>
      <c r="AL17" s="358">
        <v>4</v>
      </c>
      <c r="AM17" s="359"/>
      <c r="AN17" s="359"/>
      <c r="AO17" s="359"/>
      <c r="AP17" s="360"/>
      <c r="AQ17" s="154"/>
      <c r="AR17" s="157" t="s">
        <v>53</v>
      </c>
      <c r="AU17" t="s">
        <v>94</v>
      </c>
    </row>
    <row r="18" spans="1:47" s="157" customFormat="1" ht="9.9499999999999993" customHeight="1">
      <c r="A18" s="131"/>
      <c r="B18" s="141"/>
      <c r="C18" s="141"/>
      <c r="D18" s="141"/>
      <c r="E18" s="143"/>
      <c r="F18" s="143"/>
      <c r="G18" s="143"/>
      <c r="H18" s="143"/>
      <c r="I18" s="143"/>
      <c r="J18" s="143"/>
      <c r="K18" s="143"/>
      <c r="L18" s="141"/>
      <c r="M18" s="141"/>
      <c r="N18" s="141"/>
      <c r="O18" s="141"/>
      <c r="P18" s="143"/>
      <c r="Q18" s="143"/>
      <c r="R18" s="143"/>
      <c r="S18" s="143"/>
      <c r="T18" s="143"/>
      <c r="U18" s="143"/>
      <c r="V18" s="143"/>
      <c r="W18" s="141"/>
      <c r="X18" s="141"/>
      <c r="Y18" s="141"/>
      <c r="Z18" s="141"/>
      <c r="AA18" s="143"/>
      <c r="AB18" s="143"/>
      <c r="AC18" s="143"/>
      <c r="AD18" s="143"/>
      <c r="AE18" s="143"/>
      <c r="AF18" s="143"/>
      <c r="AG18" s="143"/>
      <c r="AH18" s="141"/>
      <c r="AI18" s="141"/>
      <c r="AJ18" s="141"/>
      <c r="AK18" s="141"/>
      <c r="AL18" s="154"/>
      <c r="AM18" s="154"/>
      <c r="AN18" s="154"/>
      <c r="AO18" s="154"/>
      <c r="AP18" s="154"/>
      <c r="AQ18" s="154"/>
      <c r="AR18" s="157" t="s">
        <v>54</v>
      </c>
      <c r="AU18" t="s">
        <v>95</v>
      </c>
    </row>
    <row r="19" spans="1:47" s="206" customFormat="1" ht="21.95" customHeight="1">
      <c r="A19" s="135"/>
      <c r="B19" s="144" t="s">
        <v>61</v>
      </c>
      <c r="C19" s="144"/>
      <c r="D19" s="144"/>
      <c r="E19" s="144"/>
      <c r="F19" s="142"/>
      <c r="G19" s="142"/>
      <c r="H19" s="142"/>
      <c r="I19" s="142"/>
      <c r="J19" s="142"/>
      <c r="K19" s="142"/>
      <c r="L19" s="147"/>
      <c r="M19" s="147"/>
      <c r="N19" s="147"/>
      <c r="O19" s="147"/>
      <c r="P19" s="142"/>
      <c r="Q19" s="142"/>
      <c r="R19" s="142"/>
      <c r="S19" s="142"/>
      <c r="T19" s="142"/>
      <c r="U19" s="142"/>
      <c r="V19" s="142"/>
      <c r="W19" s="147"/>
      <c r="X19" s="147"/>
      <c r="Y19" s="147"/>
      <c r="Z19" s="147"/>
      <c r="AA19" s="142"/>
      <c r="AB19" s="142"/>
      <c r="AC19" s="142"/>
      <c r="AD19" s="142"/>
      <c r="AE19" s="142"/>
      <c r="AF19" s="142"/>
      <c r="AG19" s="142"/>
      <c r="AH19" s="147"/>
      <c r="AI19" s="147"/>
      <c r="AJ19" s="147"/>
      <c r="AK19" s="147"/>
      <c r="AL19" s="155"/>
      <c r="AM19" s="155"/>
      <c r="AN19" s="155"/>
      <c r="AO19" s="155"/>
      <c r="AP19" s="155"/>
      <c r="AQ19" s="155"/>
      <c r="AU19" t="s">
        <v>96</v>
      </c>
    </row>
    <row r="20" spans="1:47" s="157" customFormat="1" ht="34.5" customHeight="1" thickBot="1">
      <c r="A20" s="131"/>
      <c r="B20" s="156" t="s">
        <v>72</v>
      </c>
      <c r="C20" s="150"/>
      <c r="D20" s="150"/>
      <c r="E20" s="150"/>
      <c r="F20" s="150"/>
      <c r="G20" s="150"/>
      <c r="H20" s="150"/>
      <c r="I20" s="143"/>
      <c r="J20" s="143"/>
      <c r="K20" s="143"/>
      <c r="L20" s="141"/>
      <c r="M20" s="141"/>
      <c r="N20" s="141"/>
      <c r="O20" s="141"/>
      <c r="P20" s="143"/>
      <c r="Q20" s="143"/>
      <c r="R20" s="143"/>
      <c r="S20" s="143"/>
      <c r="T20" s="143"/>
      <c r="U20" s="143"/>
      <c r="V20" s="143"/>
      <c r="W20" s="131"/>
      <c r="X20" s="396" t="s">
        <v>27</v>
      </c>
      <c r="Y20" s="397"/>
      <c r="Z20" s="397"/>
      <c r="AA20" s="131"/>
      <c r="AB20" s="398" t="s">
        <v>62</v>
      </c>
      <c r="AC20" s="398"/>
      <c r="AD20" s="398"/>
      <c r="AE20" s="131"/>
      <c r="AF20" s="399" t="s">
        <v>41</v>
      </c>
      <c r="AG20" s="399"/>
      <c r="AH20" s="399"/>
      <c r="AJ20" s="158" t="s">
        <v>32</v>
      </c>
      <c r="AK20" s="141"/>
      <c r="AL20" s="131"/>
      <c r="AM20" s="139" t="s">
        <v>39</v>
      </c>
      <c r="AN20" s="131"/>
      <c r="AO20" s="141"/>
      <c r="AP20" s="154"/>
      <c r="AQ20" s="154"/>
      <c r="AR20" s="154"/>
      <c r="AS20" s="154"/>
      <c r="AU20" t="s">
        <v>97</v>
      </c>
    </row>
    <row r="21" spans="1:47" s="157" customFormat="1" ht="30.75" customHeight="1" thickBot="1">
      <c r="A21" s="131"/>
      <c r="B21" s="418" t="s">
        <v>22</v>
      </c>
      <c r="C21" s="419"/>
      <c r="D21" s="420"/>
      <c r="E21" s="400" t="s">
        <v>131</v>
      </c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1"/>
      <c r="V21" s="402"/>
      <c r="W21" s="131"/>
      <c r="X21" s="368" t="s">
        <v>38</v>
      </c>
      <c r="Y21" s="369"/>
      <c r="Z21" s="370"/>
      <c r="AA21" s="131"/>
      <c r="AB21" s="368" t="s">
        <v>64</v>
      </c>
      <c r="AC21" s="369"/>
      <c r="AD21" s="370"/>
      <c r="AE21" s="131"/>
      <c r="AF21" s="424">
        <v>0.3</v>
      </c>
      <c r="AG21" s="422"/>
      <c r="AH21" s="423"/>
      <c r="AJ21" s="352"/>
      <c r="AK21" s="354"/>
      <c r="AL21" s="131"/>
      <c r="AM21" s="416"/>
      <c r="AN21" s="417"/>
      <c r="AO21" s="141"/>
      <c r="AP21" s="154"/>
      <c r="AQ21" s="154"/>
      <c r="AR21" s="157" t="s">
        <v>63</v>
      </c>
      <c r="AS21" s="154"/>
      <c r="AU21" t="s">
        <v>98</v>
      </c>
    </row>
    <row r="22" spans="1:47" s="157" customFormat="1" ht="30.75" customHeight="1" thickBot="1">
      <c r="A22" s="131"/>
      <c r="B22" s="418" t="s">
        <v>23</v>
      </c>
      <c r="C22" s="419"/>
      <c r="D22" s="420"/>
      <c r="E22" s="400" t="s">
        <v>132</v>
      </c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  <c r="V22" s="402"/>
      <c r="W22" s="131"/>
      <c r="X22" s="368" t="s">
        <v>38</v>
      </c>
      <c r="Y22" s="369"/>
      <c r="Z22" s="370"/>
      <c r="AA22" s="131"/>
      <c r="AB22" s="368" t="s">
        <v>64</v>
      </c>
      <c r="AC22" s="369"/>
      <c r="AD22" s="370"/>
      <c r="AE22" s="131"/>
      <c r="AF22" s="421">
        <v>0.3</v>
      </c>
      <c r="AG22" s="422"/>
      <c r="AH22" s="423"/>
      <c r="AJ22" s="352"/>
      <c r="AK22" s="354"/>
      <c r="AL22" s="131"/>
      <c r="AM22" s="416"/>
      <c r="AN22" s="417"/>
      <c r="AO22" s="141"/>
      <c r="AP22" s="154"/>
      <c r="AQ22" s="154"/>
      <c r="AR22" s="157" t="s">
        <v>64</v>
      </c>
      <c r="AS22" s="154"/>
      <c r="AU22" t="s">
        <v>99</v>
      </c>
    </row>
    <row r="23" spans="1:47" s="157" customFormat="1" ht="30.75" customHeight="1" thickBot="1">
      <c r="A23" s="131"/>
      <c r="B23" s="425" t="s">
        <v>24</v>
      </c>
      <c r="C23" s="419"/>
      <c r="D23" s="420"/>
      <c r="E23" s="400" t="s">
        <v>133</v>
      </c>
      <c r="F23" s="401"/>
      <c r="G23" s="401"/>
      <c r="H23" s="401"/>
      <c r="I23" s="401"/>
      <c r="J23" s="401"/>
      <c r="K23" s="401"/>
      <c r="L23" s="401"/>
      <c r="M23" s="401"/>
      <c r="N23" s="401"/>
      <c r="O23" s="401"/>
      <c r="P23" s="401"/>
      <c r="Q23" s="401"/>
      <c r="R23" s="401"/>
      <c r="S23" s="401"/>
      <c r="T23" s="401"/>
      <c r="U23" s="401"/>
      <c r="V23" s="402"/>
      <c r="W23" s="131"/>
      <c r="X23" s="368" t="s">
        <v>38</v>
      </c>
      <c r="Y23" s="369"/>
      <c r="Z23" s="370"/>
      <c r="AA23" s="131"/>
      <c r="AB23" s="368" t="s">
        <v>65</v>
      </c>
      <c r="AC23" s="369"/>
      <c r="AD23" s="370"/>
      <c r="AE23" s="131"/>
      <c r="AF23" s="421">
        <v>0.2</v>
      </c>
      <c r="AG23" s="422"/>
      <c r="AH23" s="423"/>
      <c r="AJ23" s="352"/>
      <c r="AK23" s="354"/>
      <c r="AL23" s="131"/>
      <c r="AM23" s="416"/>
      <c r="AN23" s="417"/>
      <c r="AO23" s="141"/>
      <c r="AP23" s="154"/>
      <c r="AQ23" s="154"/>
      <c r="AR23" s="157" t="s">
        <v>65</v>
      </c>
      <c r="AS23" s="154"/>
      <c r="AU23" t="s">
        <v>100</v>
      </c>
    </row>
    <row r="24" spans="1:47" s="157" customFormat="1" ht="30.75" customHeight="1" thickBot="1">
      <c r="A24" s="131"/>
      <c r="B24" s="425" t="s">
        <v>25</v>
      </c>
      <c r="C24" s="419"/>
      <c r="D24" s="420"/>
      <c r="E24" s="400" t="s">
        <v>174</v>
      </c>
      <c r="F24" s="401"/>
      <c r="G24" s="401"/>
      <c r="H24" s="401"/>
      <c r="I24" s="401"/>
      <c r="J24" s="401"/>
      <c r="K24" s="401"/>
      <c r="L24" s="401"/>
      <c r="M24" s="401"/>
      <c r="N24" s="401"/>
      <c r="O24" s="401"/>
      <c r="P24" s="401"/>
      <c r="Q24" s="401"/>
      <c r="R24" s="401"/>
      <c r="S24" s="401"/>
      <c r="T24" s="401"/>
      <c r="U24" s="401"/>
      <c r="V24" s="402"/>
      <c r="W24" s="131"/>
      <c r="X24" s="368"/>
      <c r="Y24" s="369"/>
      <c r="Z24" s="370"/>
      <c r="AA24" s="131"/>
      <c r="AB24" s="368" t="s">
        <v>66</v>
      </c>
      <c r="AC24" s="369"/>
      <c r="AD24" s="370"/>
      <c r="AE24" s="131"/>
      <c r="AF24" s="421">
        <v>0.15</v>
      </c>
      <c r="AG24" s="422"/>
      <c r="AH24" s="423"/>
      <c r="AJ24" s="352"/>
      <c r="AK24" s="354"/>
      <c r="AL24" s="131"/>
      <c r="AM24" s="416"/>
      <c r="AN24" s="417"/>
      <c r="AO24" s="141"/>
      <c r="AP24" s="154"/>
      <c r="AQ24" s="154"/>
      <c r="AR24" s="157" t="s">
        <v>66</v>
      </c>
      <c r="AS24" s="154"/>
      <c r="AU24" t="s">
        <v>101</v>
      </c>
    </row>
    <row r="25" spans="1:47" s="157" customFormat="1" ht="30.75" customHeight="1" thickBot="1">
      <c r="A25" s="131"/>
      <c r="B25" s="425" t="s">
        <v>26</v>
      </c>
      <c r="C25" s="419"/>
      <c r="D25" s="420"/>
      <c r="E25" s="400" t="s">
        <v>134</v>
      </c>
      <c r="F25" s="401"/>
      <c r="G25" s="401"/>
      <c r="H25" s="401"/>
      <c r="I25" s="401"/>
      <c r="J25" s="401"/>
      <c r="K25" s="401"/>
      <c r="L25" s="401"/>
      <c r="M25" s="401"/>
      <c r="N25" s="401"/>
      <c r="O25" s="401"/>
      <c r="P25" s="401"/>
      <c r="Q25" s="401"/>
      <c r="R25" s="401"/>
      <c r="S25" s="401"/>
      <c r="T25" s="401"/>
      <c r="U25" s="401"/>
      <c r="V25" s="402"/>
      <c r="W25" s="131"/>
      <c r="X25" s="368"/>
      <c r="Y25" s="369"/>
      <c r="Z25" s="370"/>
      <c r="AA25" s="131"/>
      <c r="AB25" s="368" t="s">
        <v>63</v>
      </c>
      <c r="AC25" s="369"/>
      <c r="AD25" s="370"/>
      <c r="AE25" s="131"/>
      <c r="AF25" s="421">
        <v>0.05</v>
      </c>
      <c r="AG25" s="422"/>
      <c r="AH25" s="423"/>
      <c r="AJ25" s="352" t="s">
        <v>38</v>
      </c>
      <c r="AK25" s="354"/>
      <c r="AL25" s="131"/>
      <c r="AM25" s="416">
        <v>0.2</v>
      </c>
      <c r="AN25" s="417"/>
      <c r="AO25" s="141"/>
      <c r="AP25" s="154"/>
      <c r="AQ25" s="154"/>
      <c r="AS25" s="154"/>
      <c r="AU25" t="s">
        <v>102</v>
      </c>
    </row>
    <row r="26" spans="1:47" s="165" customFormat="1" ht="9.9499999999999993" customHeight="1">
      <c r="A26" s="159"/>
      <c r="B26" s="160"/>
      <c r="C26" s="160"/>
      <c r="D26" s="160"/>
      <c r="E26" s="161"/>
      <c r="F26" s="161"/>
      <c r="G26" s="161"/>
      <c r="H26" s="161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59"/>
      <c r="X26" s="163"/>
      <c r="Y26" s="163"/>
      <c r="Z26" s="163"/>
      <c r="AA26" s="159"/>
      <c r="AB26" s="163"/>
      <c r="AC26" s="163"/>
      <c r="AD26" s="163"/>
      <c r="AE26" s="159"/>
      <c r="AF26" s="164"/>
      <c r="AG26" s="164"/>
      <c r="AH26" s="164"/>
      <c r="AJ26" s="166"/>
      <c r="AK26" s="166"/>
      <c r="AL26" s="159"/>
      <c r="AM26" s="167"/>
      <c r="AN26" s="167"/>
      <c r="AO26" s="141"/>
      <c r="AP26" s="166"/>
      <c r="AQ26" s="166"/>
      <c r="AR26" s="165">
        <v>1</v>
      </c>
      <c r="AS26" s="166"/>
      <c r="AU26" t="s">
        <v>103</v>
      </c>
    </row>
    <row r="27" spans="1:47" s="206" customFormat="1" ht="21.95" customHeight="1">
      <c r="A27" s="135"/>
      <c r="B27" s="144" t="s">
        <v>1863</v>
      </c>
      <c r="C27" s="144"/>
      <c r="D27" s="144"/>
      <c r="E27" s="144"/>
      <c r="F27" s="144"/>
      <c r="G27" s="144"/>
      <c r="H27" s="144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5"/>
      <c r="X27" s="135"/>
      <c r="Y27" s="135"/>
      <c r="Z27" s="135"/>
      <c r="AA27" s="135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38"/>
      <c r="AP27" s="138"/>
      <c r="AQ27" s="138"/>
      <c r="AR27" s="206">
        <v>2</v>
      </c>
      <c r="AU27" t="s">
        <v>104</v>
      </c>
    </row>
    <row r="28" spans="1:47" s="207" customFormat="1" ht="29.25" customHeight="1" thickBot="1">
      <c r="A28" s="169"/>
      <c r="B28" s="151" t="s">
        <v>69</v>
      </c>
      <c r="C28" s="170"/>
      <c r="D28" s="170"/>
      <c r="E28" s="170"/>
      <c r="F28" s="170"/>
      <c r="G28" s="170"/>
      <c r="H28" s="170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69"/>
      <c r="X28" s="169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72"/>
      <c r="AQ28" s="172"/>
      <c r="AR28" s="207">
        <v>3</v>
      </c>
      <c r="AU28" t="s">
        <v>105</v>
      </c>
    </row>
    <row r="29" spans="1:47" s="157" customFormat="1" ht="42" customHeight="1" thickBot="1">
      <c r="A29" s="131"/>
      <c r="B29" s="426" t="s">
        <v>46</v>
      </c>
      <c r="C29" s="426"/>
      <c r="D29" s="426"/>
      <c r="E29" s="426" t="s">
        <v>48</v>
      </c>
      <c r="F29" s="426"/>
      <c r="G29" s="426"/>
      <c r="H29" s="427" t="s">
        <v>47</v>
      </c>
      <c r="I29" s="426"/>
      <c r="J29" s="426"/>
      <c r="K29" s="426"/>
      <c r="L29" s="428" t="s">
        <v>73</v>
      </c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1"/>
      <c r="AQ29" s="131"/>
      <c r="AR29" s="131">
        <v>4</v>
      </c>
      <c r="AS29" s="131"/>
      <c r="AT29" s="208"/>
      <c r="AU29" t="s">
        <v>106</v>
      </c>
    </row>
    <row r="30" spans="1:47" s="157" customFormat="1" ht="33.75" customHeight="1" thickBot="1">
      <c r="A30" s="131"/>
      <c r="B30" s="429">
        <v>100000</v>
      </c>
      <c r="C30" s="429"/>
      <c r="D30" s="429"/>
      <c r="E30" s="430">
        <f>AP147</f>
        <v>133500</v>
      </c>
      <c r="F30" s="430"/>
      <c r="G30" s="430"/>
      <c r="H30" s="430">
        <f>E30-B30</f>
        <v>33500</v>
      </c>
      <c r="I30" s="430"/>
      <c r="J30" s="430"/>
      <c r="K30" s="430"/>
      <c r="L30" s="431" t="s">
        <v>1859</v>
      </c>
      <c r="M30" s="432"/>
      <c r="N30" s="432"/>
      <c r="O30" s="432"/>
      <c r="P30" s="432"/>
      <c r="Q30" s="432"/>
      <c r="R30" s="432"/>
      <c r="S30" s="432"/>
      <c r="T30" s="432"/>
      <c r="U30" s="432"/>
      <c r="V30" s="433"/>
      <c r="Y30" s="130"/>
      <c r="Z30" s="131"/>
      <c r="AA30" s="434" t="s">
        <v>1882</v>
      </c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4"/>
      <c r="AM30" s="434"/>
      <c r="AN30" s="434"/>
      <c r="AO30" s="434"/>
      <c r="AP30" s="131"/>
      <c r="AQ30" s="131"/>
      <c r="AR30" s="131">
        <v>5</v>
      </c>
      <c r="AS30" s="131"/>
      <c r="AT30" s="208"/>
      <c r="AU30" t="s">
        <v>107</v>
      </c>
    </row>
    <row r="31" spans="1:47" s="157" customFormat="1" ht="9.9499999999999993" customHeight="1">
      <c r="A31" s="131"/>
      <c r="B31" s="132"/>
      <c r="C31" s="131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0"/>
      <c r="Z31" s="133"/>
      <c r="AA31" s="407"/>
      <c r="AB31" s="408"/>
      <c r="AC31" s="408"/>
      <c r="AD31" s="408"/>
      <c r="AE31" s="408"/>
      <c r="AF31" s="408"/>
      <c r="AG31" s="408"/>
      <c r="AH31" s="408"/>
      <c r="AI31" s="408"/>
      <c r="AJ31" s="408"/>
      <c r="AK31" s="408"/>
      <c r="AL31" s="408"/>
      <c r="AM31" s="408"/>
      <c r="AN31" s="408"/>
      <c r="AO31" s="409"/>
      <c r="AP31" s="134"/>
      <c r="AQ31" s="134"/>
      <c r="AR31" s="157">
        <v>6</v>
      </c>
      <c r="AU31" t="s">
        <v>108</v>
      </c>
    </row>
    <row r="32" spans="1:47" s="206" customFormat="1" ht="21.95" customHeight="1" thickBot="1">
      <c r="A32" s="135"/>
      <c r="B32" s="144" t="s">
        <v>1864</v>
      </c>
      <c r="C32" s="144"/>
      <c r="D32" s="144"/>
      <c r="E32" s="144"/>
      <c r="F32" s="144"/>
      <c r="G32" s="144"/>
      <c r="H32" s="144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0"/>
      <c r="Z32" s="137"/>
      <c r="AA32" s="410"/>
      <c r="AB32" s="411"/>
      <c r="AC32" s="411"/>
      <c r="AD32" s="411"/>
      <c r="AE32" s="411"/>
      <c r="AF32" s="411"/>
      <c r="AG32" s="411"/>
      <c r="AH32" s="411"/>
      <c r="AI32" s="411"/>
      <c r="AJ32" s="411"/>
      <c r="AK32" s="411"/>
      <c r="AL32" s="411"/>
      <c r="AM32" s="411"/>
      <c r="AN32" s="411"/>
      <c r="AO32" s="412"/>
      <c r="AP32" s="138"/>
      <c r="AQ32" s="138"/>
      <c r="AR32" s="206">
        <v>7</v>
      </c>
      <c r="AU32" t="s">
        <v>109</v>
      </c>
    </row>
    <row r="33" spans="1:47" s="157" customFormat="1" ht="27" customHeight="1" thickBot="1">
      <c r="A33" s="131"/>
      <c r="B33" s="396" t="s">
        <v>1865</v>
      </c>
      <c r="C33" s="403"/>
      <c r="D33" s="403"/>
      <c r="E33" s="403"/>
      <c r="F33" s="403"/>
      <c r="G33" s="148"/>
      <c r="H33" s="404">
        <v>20000</v>
      </c>
      <c r="I33" s="405"/>
      <c r="J33" s="406"/>
      <c r="K33" s="134" t="s">
        <v>14</v>
      </c>
      <c r="L33" s="131"/>
      <c r="M33" s="131"/>
      <c r="N33" s="139" t="s">
        <v>1866</v>
      </c>
      <c r="O33" s="131"/>
      <c r="P33" s="131"/>
      <c r="Q33" s="131"/>
      <c r="R33" s="131"/>
      <c r="S33" s="131"/>
      <c r="T33" s="131"/>
      <c r="U33" s="251" t="e">
        <f>'平均工賃（賃金）算出'!F9</f>
        <v>#DIV/0!</v>
      </c>
      <c r="V33" s="252"/>
      <c r="W33" s="253"/>
      <c r="X33" s="134" t="s">
        <v>14</v>
      </c>
      <c r="Y33" s="130"/>
      <c r="AA33" s="410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2"/>
      <c r="AP33" s="131"/>
      <c r="AQ33" s="131"/>
      <c r="AR33" s="157">
        <v>8</v>
      </c>
      <c r="AU33" t="s">
        <v>110</v>
      </c>
    </row>
    <row r="34" spans="1:47" s="157" customFormat="1" ht="14.25">
      <c r="A34" s="131"/>
      <c r="B34" s="139" t="s">
        <v>1907</v>
      </c>
      <c r="C34" s="131"/>
      <c r="D34" s="131"/>
      <c r="E34" s="131"/>
      <c r="G34" s="131"/>
      <c r="H34" s="131"/>
      <c r="I34" s="131"/>
      <c r="J34" s="131"/>
      <c r="K34" s="131"/>
      <c r="L34" s="173"/>
      <c r="M34" s="173"/>
      <c r="N34" s="173"/>
      <c r="O34" s="134"/>
      <c r="P34" s="131"/>
      <c r="Q34" s="131"/>
      <c r="R34" s="131"/>
      <c r="S34" s="131"/>
      <c r="T34" s="131"/>
      <c r="U34" s="131"/>
      <c r="V34" s="131"/>
      <c r="W34" s="131"/>
      <c r="X34" s="131"/>
      <c r="Y34" s="130"/>
      <c r="Z34" s="131"/>
      <c r="AA34" s="410"/>
      <c r="AB34" s="411"/>
      <c r="AC34" s="411"/>
      <c r="AD34" s="411"/>
      <c r="AE34" s="411"/>
      <c r="AF34" s="411"/>
      <c r="AG34" s="411"/>
      <c r="AH34" s="411"/>
      <c r="AI34" s="411"/>
      <c r="AJ34" s="411"/>
      <c r="AK34" s="411"/>
      <c r="AL34" s="411"/>
      <c r="AM34" s="411"/>
      <c r="AN34" s="411"/>
      <c r="AO34" s="412"/>
      <c r="AP34" s="131"/>
      <c r="AQ34" s="131"/>
      <c r="AR34" s="157">
        <v>9</v>
      </c>
      <c r="AU34" t="s">
        <v>111</v>
      </c>
    </row>
    <row r="35" spans="1:47" s="157" customFormat="1" ht="18.75" customHeight="1" thickBot="1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73"/>
      <c r="L35" s="173"/>
      <c r="M35" s="173"/>
      <c r="N35" s="134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413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AO35" s="415"/>
      <c r="AP35" s="131"/>
      <c r="AQ35" s="131"/>
      <c r="AR35" s="157">
        <v>10</v>
      </c>
      <c r="AU35" t="s">
        <v>112</v>
      </c>
    </row>
    <row r="36" spans="1:47" s="157" customFormat="1" ht="18.75" customHeight="1" thickBot="1">
      <c r="A36" s="131"/>
      <c r="B36" s="174" t="s">
        <v>1893</v>
      </c>
      <c r="C36" s="131"/>
      <c r="D36" s="131"/>
      <c r="E36" s="131"/>
      <c r="F36" s="131"/>
      <c r="G36" s="131"/>
      <c r="H36" s="368">
        <v>12</v>
      </c>
      <c r="I36" s="369"/>
      <c r="J36" s="370"/>
      <c r="K36" s="173"/>
      <c r="L36" s="173"/>
      <c r="M36" s="173"/>
      <c r="N36" s="134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1"/>
      <c r="AQ36" s="131"/>
      <c r="AR36" s="157">
        <v>11</v>
      </c>
      <c r="AU36" t="s">
        <v>113</v>
      </c>
    </row>
    <row r="37" spans="1:47" s="157" customFormat="1" ht="18.75" customHeight="1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73"/>
      <c r="L37" s="173"/>
      <c r="M37" s="173"/>
      <c r="N37" s="134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1"/>
      <c r="AQ37" s="131"/>
      <c r="AR37" s="157">
        <v>12</v>
      </c>
      <c r="AU37" t="s">
        <v>114</v>
      </c>
    </row>
    <row r="38" spans="1:47" s="206" customFormat="1" ht="21.95" customHeight="1" thickBot="1">
      <c r="A38" s="135"/>
      <c r="B38" s="144" t="s">
        <v>67</v>
      </c>
      <c r="C38" s="144"/>
      <c r="D38" s="144"/>
      <c r="E38" s="144"/>
      <c r="F38" s="144"/>
      <c r="G38" s="144"/>
      <c r="H38" s="144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8"/>
      <c r="AK38" s="138"/>
      <c r="AL38" s="138"/>
      <c r="AM38" s="138"/>
      <c r="AN38" s="138"/>
      <c r="AO38" s="138"/>
      <c r="AP38" s="138"/>
      <c r="AQ38" s="138"/>
      <c r="AU38" t="s">
        <v>115</v>
      </c>
    </row>
    <row r="39" spans="1:47" s="157" customFormat="1" ht="15" customHeight="1" thickBot="1">
      <c r="A39" s="131"/>
      <c r="B39" s="439" t="s">
        <v>74</v>
      </c>
      <c r="C39" s="436"/>
      <c r="D39" s="437"/>
      <c r="E39" s="435" t="s">
        <v>17</v>
      </c>
      <c r="F39" s="436"/>
      <c r="G39" s="437"/>
      <c r="H39" s="435" t="s">
        <v>1</v>
      </c>
      <c r="I39" s="436"/>
      <c r="J39" s="437"/>
      <c r="K39" s="435" t="s">
        <v>2</v>
      </c>
      <c r="L39" s="436"/>
      <c r="M39" s="437"/>
      <c r="N39" s="435" t="s">
        <v>3</v>
      </c>
      <c r="O39" s="436"/>
      <c r="P39" s="437"/>
      <c r="Q39" s="435" t="s">
        <v>4</v>
      </c>
      <c r="R39" s="436"/>
      <c r="S39" s="437"/>
      <c r="T39" s="435" t="s">
        <v>5</v>
      </c>
      <c r="U39" s="436"/>
      <c r="V39" s="437"/>
      <c r="W39" s="435" t="s">
        <v>6</v>
      </c>
      <c r="X39" s="436"/>
      <c r="Y39" s="437"/>
      <c r="Z39" s="435" t="s">
        <v>7</v>
      </c>
      <c r="AA39" s="436"/>
      <c r="AB39" s="437"/>
      <c r="AC39" s="435" t="s">
        <v>75</v>
      </c>
      <c r="AD39" s="436"/>
      <c r="AE39" s="437"/>
      <c r="AF39" s="435" t="s">
        <v>9</v>
      </c>
      <c r="AG39" s="436"/>
      <c r="AH39" s="437"/>
      <c r="AI39" s="435" t="s">
        <v>10</v>
      </c>
      <c r="AJ39" s="436"/>
      <c r="AK39" s="438"/>
      <c r="AL39" s="439" t="s">
        <v>11</v>
      </c>
      <c r="AM39" s="436"/>
      <c r="AN39" s="438"/>
      <c r="AQ39" s="163"/>
      <c r="AU39" t="s">
        <v>116</v>
      </c>
    </row>
    <row r="40" spans="1:47" s="157" customFormat="1" ht="24" customHeight="1" thickBot="1">
      <c r="A40" s="131"/>
      <c r="B40" s="440">
        <v>20</v>
      </c>
      <c r="C40" s="441"/>
      <c r="D40" s="442"/>
      <c r="E40" s="440">
        <v>20</v>
      </c>
      <c r="F40" s="441"/>
      <c r="G40" s="443"/>
      <c r="H40" s="444">
        <v>20</v>
      </c>
      <c r="I40" s="441"/>
      <c r="J40" s="443"/>
      <c r="K40" s="444">
        <v>20</v>
      </c>
      <c r="L40" s="441"/>
      <c r="M40" s="442"/>
      <c r="N40" s="440">
        <v>20</v>
      </c>
      <c r="O40" s="441"/>
      <c r="P40" s="442"/>
      <c r="Q40" s="440">
        <v>20</v>
      </c>
      <c r="R40" s="441"/>
      <c r="S40" s="442"/>
      <c r="T40" s="440">
        <v>20</v>
      </c>
      <c r="U40" s="441"/>
      <c r="V40" s="442"/>
      <c r="W40" s="440">
        <v>20</v>
      </c>
      <c r="X40" s="441"/>
      <c r="Y40" s="442"/>
      <c r="Z40" s="440">
        <v>20</v>
      </c>
      <c r="AA40" s="441"/>
      <c r="AB40" s="442"/>
      <c r="AC40" s="440">
        <v>20</v>
      </c>
      <c r="AD40" s="441"/>
      <c r="AE40" s="442"/>
      <c r="AF40" s="440">
        <v>20</v>
      </c>
      <c r="AG40" s="441"/>
      <c r="AH40" s="442"/>
      <c r="AI40" s="440">
        <v>20</v>
      </c>
      <c r="AJ40" s="441"/>
      <c r="AK40" s="442"/>
      <c r="AL40" s="445">
        <f>SUM(B40:AK40)</f>
        <v>240</v>
      </c>
      <c r="AM40" s="446"/>
      <c r="AN40" s="447"/>
      <c r="AQ40" s="209"/>
      <c r="AU40" t="s">
        <v>117</v>
      </c>
    </row>
    <row r="41" spans="1:47" s="157" customFormat="1" ht="9.9499999999999993" customHeight="1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73"/>
      <c r="L41" s="173"/>
      <c r="M41" s="173"/>
      <c r="N41" s="134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73"/>
      <c r="AB41" s="173"/>
      <c r="AC41" s="173"/>
      <c r="AD41" s="173"/>
      <c r="AE41" s="134"/>
      <c r="AF41" s="131"/>
      <c r="AG41" s="159"/>
      <c r="AH41" s="131"/>
      <c r="AI41" s="131"/>
      <c r="AJ41" s="131"/>
      <c r="AK41" s="163"/>
      <c r="AL41" s="163"/>
      <c r="AM41" s="163"/>
      <c r="AN41" s="163"/>
      <c r="AO41" s="163"/>
      <c r="AP41" s="131"/>
      <c r="AQ41" s="131"/>
      <c r="AU41" t="s">
        <v>118</v>
      </c>
    </row>
    <row r="42" spans="1:47" s="206" customFormat="1" ht="21.95" customHeight="1">
      <c r="A42" s="135"/>
      <c r="B42" s="144" t="s">
        <v>1867</v>
      </c>
      <c r="C42" s="144"/>
      <c r="D42" s="144"/>
      <c r="E42" s="144"/>
      <c r="F42" s="144"/>
      <c r="G42" s="144"/>
      <c r="H42" s="144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1"/>
      <c r="AI42" s="137"/>
      <c r="AJ42" s="138"/>
      <c r="AK42" s="138"/>
      <c r="AL42" s="138"/>
      <c r="AM42" s="138"/>
      <c r="AN42" s="138"/>
      <c r="AO42" s="138"/>
      <c r="AP42" s="138"/>
      <c r="AQ42" s="138"/>
      <c r="AU42" t="s">
        <v>119</v>
      </c>
    </row>
    <row r="43" spans="1:47" s="157" customFormat="1" ht="16.5" customHeight="1">
      <c r="A43" s="131"/>
      <c r="B43" s="175" t="s">
        <v>68</v>
      </c>
      <c r="C43" s="131"/>
      <c r="D43" s="131"/>
      <c r="E43" s="131"/>
      <c r="F43" s="131"/>
      <c r="G43" s="131"/>
      <c r="H43" s="131"/>
      <c r="I43" s="131"/>
      <c r="J43" s="131"/>
      <c r="K43" s="173"/>
      <c r="L43" s="173"/>
      <c r="M43" s="173"/>
      <c r="N43" s="134"/>
      <c r="O43" s="176" t="s">
        <v>1879</v>
      </c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73"/>
      <c r="AB43" s="173"/>
      <c r="AC43" s="173"/>
      <c r="AD43" s="173"/>
      <c r="AE43" s="134"/>
      <c r="AF43" s="131"/>
      <c r="AG43" s="159"/>
      <c r="AH43" s="131"/>
      <c r="AI43" s="131"/>
      <c r="AJ43" s="131"/>
      <c r="AK43" s="163"/>
      <c r="AL43" s="163"/>
      <c r="AM43" s="163"/>
      <c r="AN43" s="163"/>
      <c r="AO43" s="163"/>
      <c r="AP43" s="131"/>
      <c r="AQ43" s="131"/>
      <c r="AU43" t="s">
        <v>120</v>
      </c>
    </row>
    <row r="44" spans="1:47" s="157" customFormat="1" ht="16.5" customHeight="1" thickBot="1">
      <c r="A44" s="131"/>
      <c r="B44" s="175" t="s">
        <v>1880</v>
      </c>
      <c r="C44" s="131"/>
      <c r="D44" s="131"/>
      <c r="E44" s="131"/>
      <c r="F44" s="131"/>
      <c r="G44" s="131"/>
      <c r="H44" s="131"/>
      <c r="I44" s="131"/>
      <c r="J44" s="131"/>
      <c r="K44" s="173"/>
      <c r="L44" s="173"/>
      <c r="M44" s="173"/>
      <c r="N44" s="134"/>
      <c r="O44" s="176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73"/>
      <c r="AB44" s="173"/>
      <c r="AC44" s="173"/>
      <c r="AD44" s="173"/>
      <c r="AE44" s="134"/>
      <c r="AF44" s="131"/>
      <c r="AG44" s="159"/>
      <c r="AH44" s="131"/>
      <c r="AI44" s="131"/>
      <c r="AJ44" s="131"/>
      <c r="AK44" s="163"/>
      <c r="AL44" s="163"/>
      <c r="AM44" s="163"/>
      <c r="AN44" s="163"/>
      <c r="AO44" s="163"/>
      <c r="AP44" s="131"/>
      <c r="AQ44" s="131"/>
      <c r="AU44" t="s">
        <v>121</v>
      </c>
    </row>
    <row r="45" spans="1:47" s="157" customFormat="1">
      <c r="A45" s="131"/>
      <c r="B45" s="463" t="s">
        <v>15</v>
      </c>
      <c r="C45" s="448" t="s">
        <v>16</v>
      </c>
      <c r="D45" s="450" t="s">
        <v>0</v>
      </c>
      <c r="E45" s="451"/>
      <c r="F45" s="452"/>
      <c r="G45" s="453" t="s">
        <v>17</v>
      </c>
      <c r="H45" s="451"/>
      <c r="I45" s="452"/>
      <c r="J45" s="453" t="s">
        <v>1</v>
      </c>
      <c r="K45" s="451"/>
      <c r="L45" s="452"/>
      <c r="M45" s="453" t="s">
        <v>2</v>
      </c>
      <c r="N45" s="451"/>
      <c r="O45" s="452"/>
      <c r="P45" s="453" t="s">
        <v>3</v>
      </c>
      <c r="Q45" s="451"/>
      <c r="R45" s="452"/>
      <c r="S45" s="453" t="s">
        <v>4</v>
      </c>
      <c r="T45" s="451"/>
      <c r="U45" s="452"/>
      <c r="V45" s="453" t="s">
        <v>5</v>
      </c>
      <c r="W45" s="451"/>
      <c r="X45" s="452"/>
      <c r="Y45" s="453" t="s">
        <v>6</v>
      </c>
      <c r="Z45" s="451"/>
      <c r="AA45" s="452"/>
      <c r="AB45" s="453" t="s">
        <v>7</v>
      </c>
      <c r="AC45" s="451"/>
      <c r="AD45" s="452"/>
      <c r="AE45" s="453" t="s">
        <v>8</v>
      </c>
      <c r="AF45" s="451"/>
      <c r="AG45" s="452"/>
      <c r="AH45" s="453" t="s">
        <v>9</v>
      </c>
      <c r="AI45" s="451"/>
      <c r="AJ45" s="452"/>
      <c r="AK45" s="453" t="s">
        <v>10</v>
      </c>
      <c r="AL45" s="451"/>
      <c r="AM45" s="462"/>
      <c r="AN45" s="458" t="s">
        <v>11</v>
      </c>
      <c r="AO45" s="459"/>
      <c r="AP45" s="460"/>
      <c r="AQ45" s="163"/>
      <c r="AU45" t="s">
        <v>122</v>
      </c>
    </row>
    <row r="46" spans="1:47" s="157" customFormat="1" ht="34.5" thickBot="1">
      <c r="A46" s="131"/>
      <c r="B46" s="464"/>
      <c r="C46" s="449"/>
      <c r="D46" s="177" t="s">
        <v>28</v>
      </c>
      <c r="E46" s="177" t="s">
        <v>29</v>
      </c>
      <c r="F46" s="178" t="s">
        <v>1868</v>
      </c>
      <c r="G46" s="177" t="s">
        <v>28</v>
      </c>
      <c r="H46" s="177" t="s">
        <v>29</v>
      </c>
      <c r="I46" s="178" t="s">
        <v>1868</v>
      </c>
      <c r="J46" s="177" t="s">
        <v>28</v>
      </c>
      <c r="K46" s="177" t="s">
        <v>29</v>
      </c>
      <c r="L46" s="178" t="s">
        <v>1868</v>
      </c>
      <c r="M46" s="177" t="s">
        <v>28</v>
      </c>
      <c r="N46" s="177" t="s">
        <v>29</v>
      </c>
      <c r="O46" s="178" t="s">
        <v>1868</v>
      </c>
      <c r="P46" s="177" t="s">
        <v>28</v>
      </c>
      <c r="Q46" s="177" t="s">
        <v>29</v>
      </c>
      <c r="R46" s="178" t="s">
        <v>1868</v>
      </c>
      <c r="S46" s="177" t="s">
        <v>28</v>
      </c>
      <c r="T46" s="177" t="s">
        <v>29</v>
      </c>
      <c r="U46" s="178" t="s">
        <v>1868</v>
      </c>
      <c r="V46" s="177" t="s">
        <v>28</v>
      </c>
      <c r="W46" s="177" t="s">
        <v>29</v>
      </c>
      <c r="X46" s="178" t="s">
        <v>1868</v>
      </c>
      <c r="Y46" s="177" t="s">
        <v>28</v>
      </c>
      <c r="Z46" s="177" t="s">
        <v>29</v>
      </c>
      <c r="AA46" s="178" t="s">
        <v>1868</v>
      </c>
      <c r="AB46" s="177" t="s">
        <v>28</v>
      </c>
      <c r="AC46" s="177" t="s">
        <v>29</v>
      </c>
      <c r="AD46" s="178" t="s">
        <v>1868</v>
      </c>
      <c r="AE46" s="177" t="s">
        <v>28</v>
      </c>
      <c r="AF46" s="177" t="s">
        <v>29</v>
      </c>
      <c r="AG46" s="178" t="s">
        <v>1868</v>
      </c>
      <c r="AH46" s="177" t="s">
        <v>28</v>
      </c>
      <c r="AI46" s="177" t="s">
        <v>29</v>
      </c>
      <c r="AJ46" s="178" t="s">
        <v>1868</v>
      </c>
      <c r="AK46" s="177" t="s">
        <v>28</v>
      </c>
      <c r="AL46" s="177" t="s">
        <v>29</v>
      </c>
      <c r="AM46" s="178" t="s">
        <v>1868</v>
      </c>
      <c r="AN46" s="179" t="s">
        <v>30</v>
      </c>
      <c r="AO46" s="180" t="s">
        <v>31</v>
      </c>
      <c r="AP46" s="181" t="s">
        <v>1869</v>
      </c>
      <c r="AQ46" s="210"/>
      <c r="AU46" t="s">
        <v>123</v>
      </c>
    </row>
    <row r="47" spans="1:47" s="157" customFormat="1">
      <c r="A47" s="131"/>
      <c r="B47" s="182" t="s">
        <v>71</v>
      </c>
      <c r="C47" s="183" t="s">
        <v>40</v>
      </c>
      <c r="D47" s="184">
        <v>100</v>
      </c>
      <c r="E47" s="184">
        <v>20</v>
      </c>
      <c r="F47" s="185">
        <v>10000</v>
      </c>
      <c r="G47" s="184">
        <v>100</v>
      </c>
      <c r="H47" s="184">
        <v>20</v>
      </c>
      <c r="I47" s="185">
        <v>10000</v>
      </c>
      <c r="J47" s="184">
        <v>100</v>
      </c>
      <c r="K47" s="184">
        <v>20</v>
      </c>
      <c r="L47" s="185">
        <v>10000</v>
      </c>
      <c r="M47" s="184">
        <v>100</v>
      </c>
      <c r="N47" s="184">
        <v>20</v>
      </c>
      <c r="O47" s="185">
        <v>10000</v>
      </c>
      <c r="P47" s="184">
        <v>100</v>
      </c>
      <c r="Q47" s="184">
        <v>20</v>
      </c>
      <c r="R47" s="185">
        <v>10000</v>
      </c>
      <c r="S47" s="184">
        <v>100</v>
      </c>
      <c r="T47" s="184">
        <v>20</v>
      </c>
      <c r="U47" s="185">
        <v>10000</v>
      </c>
      <c r="V47" s="184">
        <v>100</v>
      </c>
      <c r="W47" s="184">
        <v>20</v>
      </c>
      <c r="X47" s="185">
        <v>10000</v>
      </c>
      <c r="Y47" s="184">
        <v>100</v>
      </c>
      <c r="Z47" s="184">
        <v>20</v>
      </c>
      <c r="AA47" s="185">
        <v>10000</v>
      </c>
      <c r="AB47" s="184">
        <v>100</v>
      </c>
      <c r="AC47" s="184">
        <v>20</v>
      </c>
      <c r="AD47" s="185">
        <v>10000</v>
      </c>
      <c r="AE47" s="184">
        <v>100</v>
      </c>
      <c r="AF47" s="184">
        <v>20</v>
      </c>
      <c r="AG47" s="185">
        <v>10000</v>
      </c>
      <c r="AH47" s="184">
        <v>100</v>
      </c>
      <c r="AI47" s="184">
        <v>20</v>
      </c>
      <c r="AJ47" s="185">
        <v>10000</v>
      </c>
      <c r="AK47" s="184">
        <v>100</v>
      </c>
      <c r="AL47" s="184">
        <v>20</v>
      </c>
      <c r="AM47" s="185">
        <v>10000</v>
      </c>
      <c r="AN47" s="186">
        <f t="shared" ref="AN47:AO94" si="0">D47+G47+J47+M47+P47+S47+V47+Y47+AB47+AE47+AH47+AK47</f>
        <v>1200</v>
      </c>
      <c r="AO47" s="187">
        <f>E47+H47+K47+N47+Q47+T47+W47+Z47+AC47+AF47+AI47+AL47</f>
        <v>240</v>
      </c>
      <c r="AP47" s="188">
        <f t="shared" ref="AP47:AP110" si="1">F47+I47+L47+O47+R47+U47+X47+AA47+AD47+AG47+AJ47+AM47</f>
        <v>120000</v>
      </c>
      <c r="AQ47" s="211"/>
      <c r="AU47" t="s">
        <v>124</v>
      </c>
    </row>
    <row r="48" spans="1:47" s="157" customFormat="1">
      <c r="A48" s="131"/>
      <c r="B48" s="189">
        <f>B47+1</f>
        <v>2</v>
      </c>
      <c r="C48" s="190" t="s">
        <v>40</v>
      </c>
      <c r="D48" s="191">
        <v>20</v>
      </c>
      <c r="E48" s="191">
        <v>10</v>
      </c>
      <c r="F48" s="192">
        <v>3000</v>
      </c>
      <c r="G48" s="192"/>
      <c r="H48" s="192"/>
      <c r="I48" s="192"/>
      <c r="J48" s="191">
        <v>20</v>
      </c>
      <c r="K48" s="191">
        <v>10</v>
      </c>
      <c r="L48" s="192">
        <v>3000</v>
      </c>
      <c r="M48" s="192"/>
      <c r="N48" s="192"/>
      <c r="O48" s="192"/>
      <c r="P48" s="191">
        <v>20</v>
      </c>
      <c r="Q48" s="191">
        <v>10</v>
      </c>
      <c r="R48" s="192">
        <v>3000</v>
      </c>
      <c r="S48" s="192"/>
      <c r="T48" s="192"/>
      <c r="U48" s="192"/>
      <c r="V48" s="192"/>
      <c r="W48" s="193"/>
      <c r="X48" s="192"/>
      <c r="Y48" s="191">
        <v>20</v>
      </c>
      <c r="Z48" s="191">
        <v>10</v>
      </c>
      <c r="AA48" s="192">
        <v>1500</v>
      </c>
      <c r="AB48" s="192"/>
      <c r="AC48" s="192"/>
      <c r="AD48" s="192"/>
      <c r="AE48" s="191">
        <v>20</v>
      </c>
      <c r="AF48" s="191">
        <v>10</v>
      </c>
      <c r="AG48" s="192">
        <v>3000</v>
      </c>
      <c r="AH48" s="192"/>
      <c r="AI48" s="192"/>
      <c r="AJ48" s="192"/>
      <c r="AK48" s="192"/>
      <c r="AL48" s="193"/>
      <c r="AM48" s="193"/>
      <c r="AN48" s="194">
        <f t="shared" si="0"/>
        <v>100</v>
      </c>
      <c r="AO48" s="195">
        <f t="shared" si="0"/>
        <v>50</v>
      </c>
      <c r="AP48" s="196">
        <f t="shared" si="1"/>
        <v>13500</v>
      </c>
      <c r="AQ48" s="211"/>
      <c r="AU48" t="s">
        <v>125</v>
      </c>
    </row>
    <row r="49" spans="1:47" s="157" customFormat="1">
      <c r="A49" s="131"/>
      <c r="B49" s="197">
        <f t="shared" ref="B49:B112" si="2">B48+1</f>
        <v>3</v>
      </c>
      <c r="C49" s="190"/>
      <c r="D49" s="191"/>
      <c r="E49" s="191"/>
      <c r="F49" s="192"/>
      <c r="G49" s="192"/>
      <c r="H49" s="192"/>
      <c r="I49" s="192"/>
      <c r="J49" s="192"/>
      <c r="K49" s="192"/>
      <c r="L49" s="192"/>
      <c r="M49" s="191"/>
      <c r="N49" s="191"/>
      <c r="O49" s="192"/>
      <c r="P49" s="191"/>
      <c r="Q49" s="191"/>
      <c r="R49" s="192"/>
      <c r="S49" s="192"/>
      <c r="T49" s="192"/>
      <c r="U49" s="192"/>
      <c r="V49" s="191"/>
      <c r="W49" s="191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1"/>
      <c r="AL49" s="191"/>
      <c r="AM49" s="192"/>
      <c r="AN49" s="194">
        <f t="shared" si="0"/>
        <v>0</v>
      </c>
      <c r="AO49" s="195">
        <f t="shared" si="0"/>
        <v>0</v>
      </c>
      <c r="AP49" s="196">
        <f t="shared" si="1"/>
        <v>0</v>
      </c>
      <c r="AQ49" s="211"/>
      <c r="AU49" t="s">
        <v>126</v>
      </c>
    </row>
    <row r="50" spans="1:47" s="157" customFormat="1">
      <c r="A50" s="131"/>
      <c r="B50" s="197">
        <f t="shared" si="2"/>
        <v>4</v>
      </c>
      <c r="C50" s="190"/>
      <c r="D50" s="191"/>
      <c r="E50" s="191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3"/>
      <c r="X50" s="193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3"/>
      <c r="AM50" s="193"/>
      <c r="AN50" s="194">
        <f t="shared" si="0"/>
        <v>0</v>
      </c>
      <c r="AO50" s="195">
        <f t="shared" si="0"/>
        <v>0</v>
      </c>
      <c r="AP50" s="196">
        <f t="shared" si="1"/>
        <v>0</v>
      </c>
      <c r="AQ50" s="211"/>
      <c r="AU50" t="s">
        <v>127</v>
      </c>
    </row>
    <row r="51" spans="1:47" s="157" customFormat="1">
      <c r="A51" s="131"/>
      <c r="B51" s="197">
        <f t="shared" si="2"/>
        <v>5</v>
      </c>
      <c r="C51" s="190"/>
      <c r="D51" s="191"/>
      <c r="E51" s="191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3"/>
      <c r="X51" s="193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3"/>
      <c r="AM51" s="193"/>
      <c r="AN51" s="194">
        <f t="shared" si="0"/>
        <v>0</v>
      </c>
      <c r="AO51" s="195">
        <f t="shared" si="0"/>
        <v>0</v>
      </c>
      <c r="AP51" s="196">
        <f t="shared" si="1"/>
        <v>0</v>
      </c>
      <c r="AQ51" s="211"/>
      <c r="AU51" t="s">
        <v>128</v>
      </c>
    </row>
    <row r="52" spans="1:47" s="157" customFormat="1">
      <c r="A52" s="131"/>
      <c r="B52" s="197">
        <f t="shared" si="2"/>
        <v>6</v>
      </c>
      <c r="C52" s="190"/>
      <c r="D52" s="191"/>
      <c r="E52" s="191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3"/>
      <c r="X52" s="193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3"/>
      <c r="AM52" s="193"/>
      <c r="AN52" s="194">
        <f t="shared" si="0"/>
        <v>0</v>
      </c>
      <c r="AO52" s="195">
        <f>E52+H52+K52+N52+Q52+T52+W52+Z52+AC52+AF52+AI52+AL52</f>
        <v>0</v>
      </c>
      <c r="AP52" s="196">
        <f t="shared" si="1"/>
        <v>0</v>
      </c>
      <c r="AQ52" s="211"/>
      <c r="AU52" t="s">
        <v>129</v>
      </c>
    </row>
    <row r="53" spans="1:47" s="157" customFormat="1">
      <c r="A53" s="131"/>
      <c r="B53" s="197">
        <f t="shared" si="2"/>
        <v>7</v>
      </c>
      <c r="C53" s="190"/>
      <c r="D53" s="191"/>
      <c r="E53" s="191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3"/>
      <c r="X53" s="193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3"/>
      <c r="AM53" s="193"/>
      <c r="AN53" s="194">
        <f t="shared" si="0"/>
        <v>0</v>
      </c>
      <c r="AO53" s="195">
        <f t="shared" si="0"/>
        <v>0</v>
      </c>
      <c r="AP53" s="196">
        <f t="shared" si="1"/>
        <v>0</v>
      </c>
      <c r="AQ53" s="211"/>
      <c r="AU53" t="s">
        <v>130</v>
      </c>
    </row>
    <row r="54" spans="1:47" s="157" customFormat="1">
      <c r="A54" s="131"/>
      <c r="B54" s="197">
        <f t="shared" si="2"/>
        <v>8</v>
      </c>
      <c r="C54" s="190"/>
      <c r="D54" s="191"/>
      <c r="E54" s="191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3"/>
      <c r="X54" s="193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3"/>
      <c r="AM54" s="193"/>
      <c r="AN54" s="194">
        <f t="shared" si="0"/>
        <v>0</v>
      </c>
      <c r="AO54" s="195">
        <f t="shared" si="0"/>
        <v>0</v>
      </c>
      <c r="AP54" s="196">
        <f t="shared" si="1"/>
        <v>0</v>
      </c>
      <c r="AQ54" s="211"/>
      <c r="AU54" s="130"/>
    </row>
    <row r="55" spans="1:47" s="157" customFormat="1">
      <c r="A55" s="131"/>
      <c r="B55" s="197">
        <f t="shared" si="2"/>
        <v>9</v>
      </c>
      <c r="C55" s="190"/>
      <c r="D55" s="191"/>
      <c r="E55" s="191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3"/>
      <c r="X55" s="193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3"/>
      <c r="AM55" s="193"/>
      <c r="AN55" s="194">
        <f t="shared" si="0"/>
        <v>0</v>
      </c>
      <c r="AO55" s="195">
        <f t="shared" si="0"/>
        <v>0</v>
      </c>
      <c r="AP55" s="196">
        <f t="shared" si="1"/>
        <v>0</v>
      </c>
      <c r="AQ55" s="211"/>
      <c r="AU55" s="130"/>
    </row>
    <row r="56" spans="1:47" s="157" customFormat="1">
      <c r="A56" s="131"/>
      <c r="B56" s="197">
        <f t="shared" si="2"/>
        <v>10</v>
      </c>
      <c r="C56" s="190"/>
      <c r="D56" s="191"/>
      <c r="E56" s="191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3"/>
      <c r="X56" s="193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  <c r="AL56" s="193"/>
      <c r="AM56" s="193"/>
      <c r="AN56" s="194">
        <f t="shared" si="0"/>
        <v>0</v>
      </c>
      <c r="AO56" s="195">
        <f t="shared" si="0"/>
        <v>0</v>
      </c>
      <c r="AP56" s="196">
        <f t="shared" si="1"/>
        <v>0</v>
      </c>
      <c r="AQ56" s="211"/>
      <c r="AU56" s="130"/>
    </row>
    <row r="57" spans="1:47" s="157" customFormat="1">
      <c r="A57" s="131"/>
      <c r="B57" s="197">
        <f t="shared" si="2"/>
        <v>11</v>
      </c>
      <c r="C57" s="190"/>
      <c r="D57" s="191"/>
      <c r="E57" s="191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3"/>
      <c r="X57" s="193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3"/>
      <c r="AM57" s="193"/>
      <c r="AN57" s="194">
        <f t="shared" si="0"/>
        <v>0</v>
      </c>
      <c r="AO57" s="195">
        <f t="shared" si="0"/>
        <v>0</v>
      </c>
      <c r="AP57" s="196">
        <f t="shared" si="1"/>
        <v>0</v>
      </c>
      <c r="AQ57" s="211"/>
    </row>
    <row r="58" spans="1:47" s="157" customFormat="1">
      <c r="A58" s="131"/>
      <c r="B58" s="197">
        <f t="shared" si="2"/>
        <v>12</v>
      </c>
      <c r="C58" s="190"/>
      <c r="D58" s="191"/>
      <c r="E58" s="191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3"/>
      <c r="X58" s="193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3"/>
      <c r="AM58" s="193"/>
      <c r="AN58" s="194">
        <f t="shared" si="0"/>
        <v>0</v>
      </c>
      <c r="AO58" s="195">
        <f t="shared" si="0"/>
        <v>0</v>
      </c>
      <c r="AP58" s="196">
        <f t="shared" si="1"/>
        <v>0</v>
      </c>
      <c r="AQ58" s="211"/>
    </row>
    <row r="59" spans="1:47" s="157" customFormat="1">
      <c r="A59" s="131"/>
      <c r="B59" s="197">
        <f t="shared" si="2"/>
        <v>13</v>
      </c>
      <c r="C59" s="190"/>
      <c r="D59" s="191"/>
      <c r="E59" s="191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3"/>
      <c r="X59" s="193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3"/>
      <c r="AM59" s="193"/>
      <c r="AN59" s="194">
        <f t="shared" si="0"/>
        <v>0</v>
      </c>
      <c r="AO59" s="195">
        <f t="shared" si="0"/>
        <v>0</v>
      </c>
      <c r="AP59" s="196">
        <f t="shared" si="1"/>
        <v>0</v>
      </c>
      <c r="AQ59" s="211"/>
    </row>
    <row r="60" spans="1:47" s="157" customFormat="1">
      <c r="A60" s="131"/>
      <c r="B60" s="197">
        <f t="shared" si="2"/>
        <v>14</v>
      </c>
      <c r="C60" s="190"/>
      <c r="D60" s="191"/>
      <c r="E60" s="191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3"/>
      <c r="X60" s="193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3"/>
      <c r="AM60" s="193"/>
      <c r="AN60" s="194">
        <f t="shared" si="0"/>
        <v>0</v>
      </c>
      <c r="AO60" s="195">
        <f t="shared" si="0"/>
        <v>0</v>
      </c>
      <c r="AP60" s="196">
        <f t="shared" si="1"/>
        <v>0</v>
      </c>
      <c r="AQ60" s="211"/>
    </row>
    <row r="61" spans="1:47" s="157" customFormat="1">
      <c r="A61" s="131"/>
      <c r="B61" s="197">
        <f t="shared" si="2"/>
        <v>15</v>
      </c>
      <c r="C61" s="190"/>
      <c r="D61" s="191"/>
      <c r="E61" s="191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3"/>
      <c r="X61" s="193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3"/>
      <c r="AM61" s="193"/>
      <c r="AN61" s="194">
        <f t="shared" si="0"/>
        <v>0</v>
      </c>
      <c r="AO61" s="195">
        <f t="shared" si="0"/>
        <v>0</v>
      </c>
      <c r="AP61" s="196">
        <f t="shared" si="1"/>
        <v>0</v>
      </c>
      <c r="AQ61" s="211"/>
    </row>
    <row r="62" spans="1:47" s="157" customFormat="1">
      <c r="A62" s="131"/>
      <c r="B62" s="197">
        <f t="shared" si="2"/>
        <v>16</v>
      </c>
      <c r="C62" s="190"/>
      <c r="D62" s="191"/>
      <c r="E62" s="191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3"/>
      <c r="X62" s="193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3"/>
      <c r="AM62" s="193"/>
      <c r="AN62" s="194">
        <f t="shared" si="0"/>
        <v>0</v>
      </c>
      <c r="AO62" s="195">
        <f t="shared" si="0"/>
        <v>0</v>
      </c>
      <c r="AP62" s="196">
        <f t="shared" si="1"/>
        <v>0</v>
      </c>
      <c r="AQ62" s="211"/>
    </row>
    <row r="63" spans="1:47" s="157" customFormat="1">
      <c r="A63" s="131"/>
      <c r="B63" s="197">
        <f t="shared" si="2"/>
        <v>17</v>
      </c>
      <c r="C63" s="190"/>
      <c r="D63" s="191"/>
      <c r="E63" s="191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3"/>
      <c r="X63" s="193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3"/>
      <c r="AM63" s="193"/>
      <c r="AN63" s="194">
        <f t="shared" si="0"/>
        <v>0</v>
      </c>
      <c r="AO63" s="195">
        <f t="shared" si="0"/>
        <v>0</v>
      </c>
      <c r="AP63" s="196">
        <f t="shared" si="1"/>
        <v>0</v>
      </c>
      <c r="AQ63" s="211"/>
    </row>
    <row r="64" spans="1:47" s="157" customFormat="1">
      <c r="A64" s="131"/>
      <c r="B64" s="197">
        <f t="shared" si="2"/>
        <v>18</v>
      </c>
      <c r="C64" s="190"/>
      <c r="D64" s="191"/>
      <c r="E64" s="191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3"/>
      <c r="X64" s="193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3"/>
      <c r="AM64" s="193"/>
      <c r="AN64" s="194">
        <f t="shared" si="0"/>
        <v>0</v>
      </c>
      <c r="AO64" s="195">
        <f t="shared" si="0"/>
        <v>0</v>
      </c>
      <c r="AP64" s="196">
        <f t="shared" si="1"/>
        <v>0</v>
      </c>
      <c r="AQ64" s="211"/>
    </row>
    <row r="65" spans="1:43" s="157" customFormat="1">
      <c r="A65" s="131"/>
      <c r="B65" s="197">
        <f t="shared" si="2"/>
        <v>19</v>
      </c>
      <c r="C65" s="190"/>
      <c r="D65" s="191"/>
      <c r="E65" s="191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3"/>
      <c r="X65" s="193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3"/>
      <c r="AM65" s="193"/>
      <c r="AN65" s="194">
        <f t="shared" si="0"/>
        <v>0</v>
      </c>
      <c r="AO65" s="195">
        <f t="shared" si="0"/>
        <v>0</v>
      </c>
      <c r="AP65" s="196">
        <f t="shared" si="1"/>
        <v>0</v>
      </c>
      <c r="AQ65" s="211"/>
    </row>
    <row r="66" spans="1:43" s="157" customFormat="1">
      <c r="A66" s="131"/>
      <c r="B66" s="197">
        <f t="shared" si="2"/>
        <v>20</v>
      </c>
      <c r="C66" s="190"/>
      <c r="D66" s="191"/>
      <c r="E66" s="191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3"/>
      <c r="X66" s="193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3"/>
      <c r="AM66" s="193"/>
      <c r="AN66" s="194">
        <f t="shared" si="0"/>
        <v>0</v>
      </c>
      <c r="AO66" s="195">
        <f t="shared" si="0"/>
        <v>0</v>
      </c>
      <c r="AP66" s="196">
        <f t="shared" si="1"/>
        <v>0</v>
      </c>
      <c r="AQ66" s="211"/>
    </row>
    <row r="67" spans="1:43" s="157" customFormat="1">
      <c r="A67" s="131"/>
      <c r="B67" s="197">
        <f t="shared" si="2"/>
        <v>21</v>
      </c>
      <c r="C67" s="190"/>
      <c r="D67" s="191"/>
      <c r="E67" s="191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3"/>
      <c r="X67" s="193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3"/>
      <c r="AM67" s="193"/>
      <c r="AN67" s="194">
        <f t="shared" si="0"/>
        <v>0</v>
      </c>
      <c r="AO67" s="195">
        <f t="shared" si="0"/>
        <v>0</v>
      </c>
      <c r="AP67" s="196">
        <f t="shared" si="1"/>
        <v>0</v>
      </c>
      <c r="AQ67" s="211"/>
    </row>
    <row r="68" spans="1:43" s="157" customFormat="1">
      <c r="A68" s="131"/>
      <c r="B68" s="197">
        <f t="shared" si="2"/>
        <v>22</v>
      </c>
      <c r="C68" s="190"/>
      <c r="D68" s="191"/>
      <c r="E68" s="191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3"/>
      <c r="X68" s="193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3"/>
      <c r="AM68" s="193"/>
      <c r="AN68" s="194">
        <f t="shared" si="0"/>
        <v>0</v>
      </c>
      <c r="AO68" s="195">
        <f t="shared" si="0"/>
        <v>0</v>
      </c>
      <c r="AP68" s="196">
        <f t="shared" si="1"/>
        <v>0</v>
      </c>
      <c r="AQ68" s="211"/>
    </row>
    <row r="69" spans="1:43" s="157" customFormat="1">
      <c r="A69" s="131"/>
      <c r="B69" s="197">
        <f t="shared" si="2"/>
        <v>23</v>
      </c>
      <c r="C69" s="190"/>
      <c r="D69" s="191"/>
      <c r="E69" s="191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92"/>
      <c r="W69" s="193"/>
      <c r="X69" s="193"/>
      <c r="Y69" s="192"/>
      <c r="Z69" s="192"/>
      <c r="AA69" s="192"/>
      <c r="AB69" s="192"/>
      <c r="AC69" s="192"/>
      <c r="AD69" s="192"/>
      <c r="AE69" s="192"/>
      <c r="AF69" s="192"/>
      <c r="AG69" s="192"/>
      <c r="AH69" s="192"/>
      <c r="AI69" s="192"/>
      <c r="AJ69" s="192"/>
      <c r="AK69" s="192"/>
      <c r="AL69" s="193"/>
      <c r="AM69" s="193"/>
      <c r="AN69" s="194">
        <f t="shared" si="0"/>
        <v>0</v>
      </c>
      <c r="AO69" s="195">
        <f t="shared" si="0"/>
        <v>0</v>
      </c>
      <c r="AP69" s="196">
        <f t="shared" si="1"/>
        <v>0</v>
      </c>
      <c r="AQ69" s="211"/>
    </row>
    <row r="70" spans="1:43" s="157" customFormat="1">
      <c r="A70" s="131"/>
      <c r="B70" s="197">
        <f t="shared" si="2"/>
        <v>24</v>
      </c>
      <c r="C70" s="190"/>
      <c r="D70" s="191"/>
      <c r="E70" s="191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3"/>
      <c r="X70" s="193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92"/>
      <c r="AK70" s="192"/>
      <c r="AL70" s="193"/>
      <c r="AM70" s="193"/>
      <c r="AN70" s="194">
        <f t="shared" si="0"/>
        <v>0</v>
      </c>
      <c r="AO70" s="195">
        <f t="shared" si="0"/>
        <v>0</v>
      </c>
      <c r="AP70" s="196">
        <f t="shared" si="1"/>
        <v>0</v>
      </c>
      <c r="AQ70" s="211"/>
    </row>
    <row r="71" spans="1:43" s="157" customFormat="1">
      <c r="A71" s="131"/>
      <c r="B71" s="197">
        <f t="shared" si="2"/>
        <v>25</v>
      </c>
      <c r="C71" s="190"/>
      <c r="D71" s="191"/>
      <c r="E71" s="191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3"/>
      <c r="X71" s="193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2"/>
      <c r="AK71" s="192"/>
      <c r="AL71" s="193"/>
      <c r="AM71" s="193"/>
      <c r="AN71" s="194">
        <f t="shared" si="0"/>
        <v>0</v>
      </c>
      <c r="AO71" s="195">
        <f t="shared" si="0"/>
        <v>0</v>
      </c>
      <c r="AP71" s="196">
        <f t="shared" si="1"/>
        <v>0</v>
      </c>
      <c r="AQ71" s="211"/>
    </row>
    <row r="72" spans="1:43" s="157" customFormat="1">
      <c r="A72" s="131"/>
      <c r="B72" s="197">
        <f t="shared" si="2"/>
        <v>26</v>
      </c>
      <c r="C72" s="190"/>
      <c r="D72" s="191"/>
      <c r="E72" s="191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3"/>
      <c r="X72" s="193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92"/>
      <c r="AK72" s="192"/>
      <c r="AL72" s="193"/>
      <c r="AM72" s="193"/>
      <c r="AN72" s="194">
        <f t="shared" si="0"/>
        <v>0</v>
      </c>
      <c r="AO72" s="195">
        <f t="shared" si="0"/>
        <v>0</v>
      </c>
      <c r="AP72" s="196">
        <f t="shared" si="1"/>
        <v>0</v>
      </c>
      <c r="AQ72" s="211"/>
    </row>
    <row r="73" spans="1:43" s="157" customFormat="1">
      <c r="A73" s="131"/>
      <c r="B73" s="197">
        <f t="shared" si="2"/>
        <v>27</v>
      </c>
      <c r="C73" s="190"/>
      <c r="D73" s="191"/>
      <c r="E73" s="191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3"/>
      <c r="X73" s="193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92"/>
      <c r="AK73" s="192"/>
      <c r="AL73" s="193"/>
      <c r="AM73" s="193"/>
      <c r="AN73" s="194">
        <f t="shared" si="0"/>
        <v>0</v>
      </c>
      <c r="AO73" s="195">
        <f t="shared" si="0"/>
        <v>0</v>
      </c>
      <c r="AP73" s="196">
        <f t="shared" si="1"/>
        <v>0</v>
      </c>
      <c r="AQ73" s="211"/>
    </row>
    <row r="74" spans="1:43" s="157" customFormat="1">
      <c r="A74" s="131"/>
      <c r="B74" s="197">
        <f t="shared" si="2"/>
        <v>28</v>
      </c>
      <c r="C74" s="190"/>
      <c r="D74" s="191"/>
      <c r="E74" s="191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3"/>
      <c r="X74" s="193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3"/>
      <c r="AM74" s="193"/>
      <c r="AN74" s="194">
        <f t="shared" si="0"/>
        <v>0</v>
      </c>
      <c r="AO74" s="195">
        <f t="shared" si="0"/>
        <v>0</v>
      </c>
      <c r="AP74" s="196">
        <f t="shared" si="1"/>
        <v>0</v>
      </c>
      <c r="AQ74" s="211"/>
    </row>
    <row r="75" spans="1:43" s="157" customFormat="1">
      <c r="A75" s="131"/>
      <c r="B75" s="197">
        <f t="shared" si="2"/>
        <v>29</v>
      </c>
      <c r="C75" s="190"/>
      <c r="D75" s="191"/>
      <c r="E75" s="191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3"/>
      <c r="X75" s="193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92"/>
      <c r="AK75" s="192"/>
      <c r="AL75" s="193"/>
      <c r="AM75" s="193"/>
      <c r="AN75" s="194">
        <f t="shared" si="0"/>
        <v>0</v>
      </c>
      <c r="AO75" s="195">
        <f t="shared" si="0"/>
        <v>0</v>
      </c>
      <c r="AP75" s="196">
        <f t="shared" si="1"/>
        <v>0</v>
      </c>
      <c r="AQ75" s="211"/>
    </row>
    <row r="76" spans="1:43" s="157" customFormat="1">
      <c r="A76" s="131"/>
      <c r="B76" s="197">
        <f t="shared" si="2"/>
        <v>30</v>
      </c>
      <c r="C76" s="190"/>
      <c r="D76" s="191"/>
      <c r="E76" s="191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3"/>
      <c r="X76" s="193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2"/>
      <c r="AK76" s="192"/>
      <c r="AL76" s="193"/>
      <c r="AM76" s="193"/>
      <c r="AN76" s="194">
        <f t="shared" si="0"/>
        <v>0</v>
      </c>
      <c r="AO76" s="195">
        <f t="shared" si="0"/>
        <v>0</v>
      </c>
      <c r="AP76" s="196">
        <f t="shared" si="1"/>
        <v>0</v>
      </c>
      <c r="AQ76" s="211"/>
    </row>
    <row r="77" spans="1:43" s="157" customFormat="1">
      <c r="A77" s="131"/>
      <c r="B77" s="197">
        <f t="shared" si="2"/>
        <v>31</v>
      </c>
      <c r="C77" s="190"/>
      <c r="D77" s="191"/>
      <c r="E77" s="191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3"/>
      <c r="X77" s="193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2"/>
      <c r="AK77" s="192"/>
      <c r="AL77" s="193"/>
      <c r="AM77" s="193"/>
      <c r="AN77" s="194">
        <f t="shared" si="0"/>
        <v>0</v>
      </c>
      <c r="AO77" s="195">
        <f t="shared" si="0"/>
        <v>0</v>
      </c>
      <c r="AP77" s="196">
        <f t="shared" si="1"/>
        <v>0</v>
      </c>
      <c r="AQ77" s="211"/>
    </row>
    <row r="78" spans="1:43" s="157" customFormat="1">
      <c r="A78" s="131"/>
      <c r="B78" s="197">
        <f t="shared" si="2"/>
        <v>32</v>
      </c>
      <c r="C78" s="190"/>
      <c r="D78" s="191"/>
      <c r="E78" s="191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3"/>
      <c r="X78" s="193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92"/>
      <c r="AL78" s="193"/>
      <c r="AM78" s="193"/>
      <c r="AN78" s="194">
        <f t="shared" si="0"/>
        <v>0</v>
      </c>
      <c r="AO78" s="195">
        <f t="shared" si="0"/>
        <v>0</v>
      </c>
      <c r="AP78" s="196">
        <f t="shared" si="1"/>
        <v>0</v>
      </c>
      <c r="AQ78" s="211"/>
    </row>
    <row r="79" spans="1:43" s="157" customFormat="1">
      <c r="A79" s="131"/>
      <c r="B79" s="197">
        <f t="shared" si="2"/>
        <v>33</v>
      </c>
      <c r="C79" s="190"/>
      <c r="D79" s="191"/>
      <c r="E79" s="191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3"/>
      <c r="X79" s="193"/>
      <c r="Y79" s="192"/>
      <c r="Z79" s="192"/>
      <c r="AA79" s="192"/>
      <c r="AB79" s="192"/>
      <c r="AC79" s="192"/>
      <c r="AD79" s="192"/>
      <c r="AE79" s="192"/>
      <c r="AF79" s="192"/>
      <c r="AG79" s="192"/>
      <c r="AH79" s="192"/>
      <c r="AI79" s="192"/>
      <c r="AJ79" s="192"/>
      <c r="AK79" s="192"/>
      <c r="AL79" s="193"/>
      <c r="AM79" s="193"/>
      <c r="AN79" s="194">
        <f t="shared" si="0"/>
        <v>0</v>
      </c>
      <c r="AO79" s="195">
        <f t="shared" si="0"/>
        <v>0</v>
      </c>
      <c r="AP79" s="196">
        <f t="shared" si="1"/>
        <v>0</v>
      </c>
      <c r="AQ79" s="211"/>
    </row>
    <row r="80" spans="1:43" s="157" customFormat="1">
      <c r="A80" s="131"/>
      <c r="B80" s="197">
        <f t="shared" si="2"/>
        <v>34</v>
      </c>
      <c r="C80" s="190"/>
      <c r="D80" s="191"/>
      <c r="E80" s="191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3"/>
      <c r="X80" s="193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3"/>
      <c r="AM80" s="193"/>
      <c r="AN80" s="194">
        <f t="shared" si="0"/>
        <v>0</v>
      </c>
      <c r="AO80" s="195">
        <f t="shared" si="0"/>
        <v>0</v>
      </c>
      <c r="AP80" s="196">
        <f t="shared" si="1"/>
        <v>0</v>
      </c>
      <c r="AQ80" s="211"/>
    </row>
    <row r="81" spans="1:43" s="157" customFormat="1">
      <c r="A81" s="131"/>
      <c r="B81" s="197">
        <f t="shared" si="2"/>
        <v>35</v>
      </c>
      <c r="C81" s="190"/>
      <c r="D81" s="191"/>
      <c r="E81" s="191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3"/>
      <c r="X81" s="193"/>
      <c r="Y81" s="192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3"/>
      <c r="AM81" s="193"/>
      <c r="AN81" s="194">
        <f t="shared" si="0"/>
        <v>0</v>
      </c>
      <c r="AO81" s="195">
        <f t="shared" si="0"/>
        <v>0</v>
      </c>
      <c r="AP81" s="196">
        <f t="shared" si="1"/>
        <v>0</v>
      </c>
      <c r="AQ81" s="211"/>
    </row>
    <row r="82" spans="1:43" s="157" customFormat="1">
      <c r="A82" s="131"/>
      <c r="B82" s="197">
        <f t="shared" si="2"/>
        <v>36</v>
      </c>
      <c r="C82" s="190"/>
      <c r="D82" s="191"/>
      <c r="E82" s="191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2"/>
      <c r="V82" s="192"/>
      <c r="W82" s="193"/>
      <c r="X82" s="193"/>
      <c r="Y82" s="192"/>
      <c r="Z82" s="192"/>
      <c r="AA82" s="192"/>
      <c r="AB82" s="192"/>
      <c r="AC82" s="192"/>
      <c r="AD82" s="192"/>
      <c r="AE82" s="192"/>
      <c r="AF82" s="192"/>
      <c r="AG82" s="192"/>
      <c r="AH82" s="192"/>
      <c r="AI82" s="192"/>
      <c r="AJ82" s="192"/>
      <c r="AK82" s="192"/>
      <c r="AL82" s="193"/>
      <c r="AM82" s="193"/>
      <c r="AN82" s="194">
        <f t="shared" si="0"/>
        <v>0</v>
      </c>
      <c r="AO82" s="195">
        <f t="shared" si="0"/>
        <v>0</v>
      </c>
      <c r="AP82" s="196">
        <f t="shared" si="1"/>
        <v>0</v>
      </c>
      <c r="AQ82" s="211"/>
    </row>
    <row r="83" spans="1:43" s="157" customFormat="1">
      <c r="A83" s="131"/>
      <c r="B83" s="197">
        <f t="shared" si="2"/>
        <v>37</v>
      </c>
      <c r="C83" s="190"/>
      <c r="D83" s="191"/>
      <c r="E83" s="191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/>
      <c r="U83" s="192"/>
      <c r="V83" s="192"/>
      <c r="W83" s="193"/>
      <c r="X83" s="193"/>
      <c r="Y83" s="192"/>
      <c r="Z83" s="192"/>
      <c r="AA83" s="192"/>
      <c r="AB83" s="192"/>
      <c r="AC83" s="192"/>
      <c r="AD83" s="192"/>
      <c r="AE83" s="192"/>
      <c r="AF83" s="192"/>
      <c r="AG83" s="192"/>
      <c r="AH83" s="192"/>
      <c r="AI83" s="192"/>
      <c r="AJ83" s="192"/>
      <c r="AK83" s="192"/>
      <c r="AL83" s="193"/>
      <c r="AM83" s="193"/>
      <c r="AN83" s="194">
        <f t="shared" si="0"/>
        <v>0</v>
      </c>
      <c r="AO83" s="195">
        <f t="shared" si="0"/>
        <v>0</v>
      </c>
      <c r="AP83" s="196">
        <f t="shared" si="1"/>
        <v>0</v>
      </c>
      <c r="AQ83" s="211"/>
    </row>
    <row r="84" spans="1:43" s="157" customFormat="1">
      <c r="A84" s="131"/>
      <c r="B84" s="197">
        <f t="shared" si="2"/>
        <v>38</v>
      </c>
      <c r="C84" s="190"/>
      <c r="D84" s="191"/>
      <c r="E84" s="191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2"/>
      <c r="V84" s="192"/>
      <c r="W84" s="193"/>
      <c r="X84" s="193"/>
      <c r="Y84" s="192"/>
      <c r="Z84" s="192"/>
      <c r="AA84" s="192"/>
      <c r="AB84" s="192"/>
      <c r="AC84" s="192"/>
      <c r="AD84" s="192"/>
      <c r="AE84" s="192"/>
      <c r="AF84" s="192"/>
      <c r="AG84" s="192"/>
      <c r="AH84" s="192"/>
      <c r="AI84" s="192"/>
      <c r="AJ84" s="192"/>
      <c r="AK84" s="192"/>
      <c r="AL84" s="193"/>
      <c r="AM84" s="193"/>
      <c r="AN84" s="194">
        <f t="shared" si="0"/>
        <v>0</v>
      </c>
      <c r="AO84" s="195">
        <f t="shared" si="0"/>
        <v>0</v>
      </c>
      <c r="AP84" s="196">
        <f t="shared" si="1"/>
        <v>0</v>
      </c>
      <c r="AQ84" s="211"/>
    </row>
    <row r="85" spans="1:43" s="157" customFormat="1">
      <c r="A85" s="131"/>
      <c r="B85" s="197">
        <f t="shared" si="2"/>
        <v>39</v>
      </c>
      <c r="C85" s="190"/>
      <c r="D85" s="191"/>
      <c r="E85" s="191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3"/>
      <c r="X85" s="193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3"/>
      <c r="AM85" s="193"/>
      <c r="AN85" s="194">
        <f t="shared" si="0"/>
        <v>0</v>
      </c>
      <c r="AO85" s="195">
        <f t="shared" si="0"/>
        <v>0</v>
      </c>
      <c r="AP85" s="196">
        <f t="shared" si="1"/>
        <v>0</v>
      </c>
      <c r="AQ85" s="211"/>
    </row>
    <row r="86" spans="1:43" s="157" customFormat="1">
      <c r="A86" s="131"/>
      <c r="B86" s="197">
        <f t="shared" si="2"/>
        <v>40</v>
      </c>
      <c r="C86" s="190"/>
      <c r="D86" s="191"/>
      <c r="E86" s="191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192"/>
      <c r="V86" s="192"/>
      <c r="W86" s="193"/>
      <c r="X86" s="193"/>
      <c r="Y86" s="192"/>
      <c r="Z86" s="192"/>
      <c r="AA86" s="192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3"/>
      <c r="AM86" s="193"/>
      <c r="AN86" s="194">
        <f t="shared" si="0"/>
        <v>0</v>
      </c>
      <c r="AO86" s="195">
        <f t="shared" si="0"/>
        <v>0</v>
      </c>
      <c r="AP86" s="196">
        <f t="shared" si="1"/>
        <v>0</v>
      </c>
      <c r="AQ86" s="211"/>
    </row>
    <row r="87" spans="1:43" s="157" customFormat="1">
      <c r="A87" s="131"/>
      <c r="B87" s="197">
        <f t="shared" si="2"/>
        <v>41</v>
      </c>
      <c r="C87" s="190"/>
      <c r="D87" s="191"/>
      <c r="E87" s="191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192"/>
      <c r="V87" s="192"/>
      <c r="W87" s="193"/>
      <c r="X87" s="193"/>
      <c r="Y87" s="192"/>
      <c r="Z87" s="192"/>
      <c r="AA87" s="192"/>
      <c r="AB87" s="192"/>
      <c r="AC87" s="192"/>
      <c r="AD87" s="192"/>
      <c r="AE87" s="192"/>
      <c r="AF87" s="192"/>
      <c r="AG87" s="192"/>
      <c r="AH87" s="192"/>
      <c r="AI87" s="192"/>
      <c r="AJ87" s="192"/>
      <c r="AK87" s="192"/>
      <c r="AL87" s="193"/>
      <c r="AM87" s="193"/>
      <c r="AN87" s="194">
        <f t="shared" si="0"/>
        <v>0</v>
      </c>
      <c r="AO87" s="195">
        <f t="shared" si="0"/>
        <v>0</v>
      </c>
      <c r="AP87" s="196">
        <f t="shared" si="1"/>
        <v>0</v>
      </c>
      <c r="AQ87" s="211"/>
    </row>
    <row r="88" spans="1:43" s="157" customFormat="1">
      <c r="A88" s="131"/>
      <c r="B88" s="197">
        <f t="shared" si="2"/>
        <v>42</v>
      </c>
      <c r="C88" s="190"/>
      <c r="D88" s="191"/>
      <c r="E88" s="191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3"/>
      <c r="X88" s="193"/>
      <c r="Y88" s="192"/>
      <c r="Z88" s="192"/>
      <c r="AA88" s="192"/>
      <c r="AB88" s="192"/>
      <c r="AC88" s="192"/>
      <c r="AD88" s="192"/>
      <c r="AE88" s="192"/>
      <c r="AF88" s="192"/>
      <c r="AG88" s="192"/>
      <c r="AH88" s="192"/>
      <c r="AI88" s="192"/>
      <c r="AJ88" s="192"/>
      <c r="AK88" s="192"/>
      <c r="AL88" s="193"/>
      <c r="AM88" s="193"/>
      <c r="AN88" s="194">
        <f t="shared" si="0"/>
        <v>0</v>
      </c>
      <c r="AO88" s="195">
        <f t="shared" si="0"/>
        <v>0</v>
      </c>
      <c r="AP88" s="196">
        <f t="shared" si="1"/>
        <v>0</v>
      </c>
      <c r="AQ88" s="211"/>
    </row>
    <row r="89" spans="1:43" s="157" customFormat="1">
      <c r="A89" s="131"/>
      <c r="B89" s="197">
        <f t="shared" si="2"/>
        <v>43</v>
      </c>
      <c r="C89" s="190"/>
      <c r="D89" s="191"/>
      <c r="E89" s="191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  <c r="V89" s="192"/>
      <c r="W89" s="193"/>
      <c r="X89" s="193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192"/>
      <c r="AK89" s="192"/>
      <c r="AL89" s="193"/>
      <c r="AM89" s="193"/>
      <c r="AN89" s="194">
        <f t="shared" si="0"/>
        <v>0</v>
      </c>
      <c r="AO89" s="195">
        <f t="shared" si="0"/>
        <v>0</v>
      </c>
      <c r="AP89" s="196">
        <f t="shared" si="1"/>
        <v>0</v>
      </c>
      <c r="AQ89" s="211"/>
    </row>
    <row r="90" spans="1:43" s="157" customFormat="1">
      <c r="A90" s="131"/>
      <c r="B90" s="197">
        <f t="shared" si="2"/>
        <v>44</v>
      </c>
      <c r="C90" s="190"/>
      <c r="D90" s="191"/>
      <c r="E90" s="191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  <c r="V90" s="192"/>
      <c r="W90" s="193"/>
      <c r="X90" s="193"/>
      <c r="Y90" s="192"/>
      <c r="Z90" s="192"/>
      <c r="AA90" s="192"/>
      <c r="AB90" s="192"/>
      <c r="AC90" s="192"/>
      <c r="AD90" s="192"/>
      <c r="AE90" s="192"/>
      <c r="AF90" s="192"/>
      <c r="AG90" s="192"/>
      <c r="AH90" s="192"/>
      <c r="AI90" s="192"/>
      <c r="AJ90" s="192"/>
      <c r="AK90" s="192"/>
      <c r="AL90" s="193"/>
      <c r="AM90" s="193"/>
      <c r="AN90" s="194">
        <f t="shared" si="0"/>
        <v>0</v>
      </c>
      <c r="AO90" s="195">
        <f t="shared" si="0"/>
        <v>0</v>
      </c>
      <c r="AP90" s="196">
        <f t="shared" si="1"/>
        <v>0</v>
      </c>
      <c r="AQ90" s="211"/>
    </row>
    <row r="91" spans="1:43" s="157" customFormat="1">
      <c r="A91" s="131"/>
      <c r="B91" s="197">
        <f t="shared" si="2"/>
        <v>45</v>
      </c>
      <c r="C91" s="190"/>
      <c r="D91" s="191"/>
      <c r="E91" s="191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3"/>
      <c r="X91" s="193"/>
      <c r="Y91" s="192"/>
      <c r="Z91" s="192"/>
      <c r="AA91" s="192"/>
      <c r="AB91" s="192"/>
      <c r="AC91" s="192"/>
      <c r="AD91" s="192"/>
      <c r="AE91" s="192"/>
      <c r="AF91" s="192"/>
      <c r="AG91" s="192"/>
      <c r="AH91" s="192"/>
      <c r="AI91" s="192"/>
      <c r="AJ91" s="192"/>
      <c r="AK91" s="192"/>
      <c r="AL91" s="193"/>
      <c r="AM91" s="193"/>
      <c r="AN91" s="194">
        <f t="shared" si="0"/>
        <v>0</v>
      </c>
      <c r="AO91" s="195">
        <f t="shared" si="0"/>
        <v>0</v>
      </c>
      <c r="AP91" s="196">
        <f t="shared" si="1"/>
        <v>0</v>
      </c>
      <c r="AQ91" s="211"/>
    </row>
    <row r="92" spans="1:43" s="157" customFormat="1">
      <c r="A92" s="131"/>
      <c r="B92" s="197">
        <f t="shared" si="2"/>
        <v>46</v>
      </c>
      <c r="C92" s="190"/>
      <c r="D92" s="191"/>
      <c r="E92" s="191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3"/>
      <c r="X92" s="193"/>
      <c r="Y92" s="192"/>
      <c r="Z92" s="192"/>
      <c r="AA92" s="192"/>
      <c r="AB92" s="192"/>
      <c r="AC92" s="192"/>
      <c r="AD92" s="192"/>
      <c r="AE92" s="192"/>
      <c r="AF92" s="192"/>
      <c r="AG92" s="192"/>
      <c r="AH92" s="192"/>
      <c r="AI92" s="192"/>
      <c r="AJ92" s="192"/>
      <c r="AK92" s="192"/>
      <c r="AL92" s="193"/>
      <c r="AM92" s="193"/>
      <c r="AN92" s="194">
        <f t="shared" si="0"/>
        <v>0</v>
      </c>
      <c r="AO92" s="195">
        <f t="shared" si="0"/>
        <v>0</v>
      </c>
      <c r="AP92" s="196">
        <f t="shared" si="1"/>
        <v>0</v>
      </c>
      <c r="AQ92" s="211"/>
    </row>
    <row r="93" spans="1:43" s="157" customFormat="1">
      <c r="A93" s="131"/>
      <c r="B93" s="197">
        <f t="shared" si="2"/>
        <v>47</v>
      </c>
      <c r="C93" s="190"/>
      <c r="D93" s="191"/>
      <c r="E93" s="191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92"/>
      <c r="T93" s="192"/>
      <c r="U93" s="192"/>
      <c r="V93" s="192"/>
      <c r="W93" s="193"/>
      <c r="X93" s="193"/>
      <c r="Y93" s="192"/>
      <c r="Z93" s="192"/>
      <c r="AA93" s="192"/>
      <c r="AB93" s="192"/>
      <c r="AC93" s="192"/>
      <c r="AD93" s="192"/>
      <c r="AE93" s="192"/>
      <c r="AF93" s="192"/>
      <c r="AG93" s="192"/>
      <c r="AH93" s="192"/>
      <c r="AI93" s="192"/>
      <c r="AJ93" s="192"/>
      <c r="AK93" s="192"/>
      <c r="AL93" s="193"/>
      <c r="AM93" s="193"/>
      <c r="AN93" s="194">
        <f t="shared" si="0"/>
        <v>0</v>
      </c>
      <c r="AO93" s="195">
        <f t="shared" si="0"/>
        <v>0</v>
      </c>
      <c r="AP93" s="196">
        <f t="shared" si="1"/>
        <v>0</v>
      </c>
      <c r="AQ93" s="211"/>
    </row>
    <row r="94" spans="1:43" s="157" customFormat="1">
      <c r="A94" s="131"/>
      <c r="B94" s="197">
        <f t="shared" si="2"/>
        <v>48</v>
      </c>
      <c r="C94" s="190"/>
      <c r="D94" s="191"/>
      <c r="E94" s="191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92"/>
      <c r="T94" s="192"/>
      <c r="U94" s="192"/>
      <c r="V94" s="192"/>
      <c r="W94" s="193"/>
      <c r="X94" s="193"/>
      <c r="Y94" s="192"/>
      <c r="Z94" s="192"/>
      <c r="AA94" s="192"/>
      <c r="AB94" s="192"/>
      <c r="AC94" s="192"/>
      <c r="AD94" s="192"/>
      <c r="AE94" s="192"/>
      <c r="AF94" s="192"/>
      <c r="AG94" s="192"/>
      <c r="AH94" s="192"/>
      <c r="AI94" s="192"/>
      <c r="AJ94" s="192"/>
      <c r="AK94" s="192"/>
      <c r="AL94" s="193"/>
      <c r="AM94" s="193"/>
      <c r="AN94" s="194">
        <f t="shared" si="0"/>
        <v>0</v>
      </c>
      <c r="AO94" s="195">
        <f t="shared" si="0"/>
        <v>0</v>
      </c>
      <c r="AP94" s="196">
        <f t="shared" si="1"/>
        <v>0</v>
      </c>
      <c r="AQ94" s="211"/>
    </row>
    <row r="95" spans="1:43" s="157" customFormat="1">
      <c r="A95" s="131"/>
      <c r="B95" s="197">
        <f t="shared" si="2"/>
        <v>49</v>
      </c>
      <c r="C95" s="190"/>
      <c r="D95" s="191"/>
      <c r="E95" s="191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3"/>
      <c r="X95" s="193"/>
      <c r="Y95" s="192"/>
      <c r="Z95" s="192"/>
      <c r="AA95" s="192"/>
      <c r="AB95" s="192"/>
      <c r="AC95" s="192"/>
      <c r="AD95" s="192"/>
      <c r="AE95" s="192"/>
      <c r="AF95" s="192"/>
      <c r="AG95" s="192"/>
      <c r="AH95" s="192"/>
      <c r="AI95" s="192"/>
      <c r="AJ95" s="192"/>
      <c r="AK95" s="192"/>
      <c r="AL95" s="193"/>
      <c r="AM95" s="193"/>
      <c r="AN95" s="194">
        <f t="shared" ref="AN95:AP126" si="3">D95+G95+J95+M95+P95+S95+V95+Y95+AB95+AE95+AH95+AK95</f>
        <v>0</v>
      </c>
      <c r="AO95" s="195">
        <f t="shared" si="3"/>
        <v>0</v>
      </c>
      <c r="AP95" s="196">
        <f t="shared" si="1"/>
        <v>0</v>
      </c>
      <c r="AQ95" s="211"/>
    </row>
    <row r="96" spans="1:43" s="157" customFormat="1">
      <c r="A96" s="131"/>
      <c r="B96" s="197">
        <f t="shared" si="2"/>
        <v>50</v>
      </c>
      <c r="C96" s="190"/>
      <c r="D96" s="191"/>
      <c r="E96" s="191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  <c r="R96" s="192"/>
      <c r="S96" s="192"/>
      <c r="T96" s="192"/>
      <c r="U96" s="192"/>
      <c r="V96" s="192"/>
      <c r="W96" s="193"/>
      <c r="X96" s="193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  <c r="AK96" s="192"/>
      <c r="AL96" s="193"/>
      <c r="AM96" s="193"/>
      <c r="AN96" s="194">
        <f t="shared" si="3"/>
        <v>0</v>
      </c>
      <c r="AO96" s="195">
        <f t="shared" si="3"/>
        <v>0</v>
      </c>
      <c r="AP96" s="196">
        <f t="shared" si="1"/>
        <v>0</v>
      </c>
      <c r="AQ96" s="211"/>
    </row>
    <row r="97" spans="1:43" s="157" customFormat="1">
      <c r="A97" s="131"/>
      <c r="B97" s="197">
        <f t="shared" si="2"/>
        <v>51</v>
      </c>
      <c r="C97" s="190"/>
      <c r="D97" s="191"/>
      <c r="E97" s="191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3"/>
      <c r="X97" s="193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2"/>
      <c r="AK97" s="192"/>
      <c r="AL97" s="193"/>
      <c r="AM97" s="193"/>
      <c r="AN97" s="194">
        <f t="shared" si="3"/>
        <v>0</v>
      </c>
      <c r="AO97" s="195">
        <f t="shared" si="3"/>
        <v>0</v>
      </c>
      <c r="AP97" s="196">
        <f t="shared" si="1"/>
        <v>0</v>
      </c>
      <c r="AQ97" s="211"/>
    </row>
    <row r="98" spans="1:43" s="157" customFormat="1">
      <c r="A98" s="131"/>
      <c r="B98" s="197">
        <f t="shared" si="2"/>
        <v>52</v>
      </c>
      <c r="C98" s="190"/>
      <c r="D98" s="191"/>
      <c r="E98" s="191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92"/>
      <c r="T98" s="192"/>
      <c r="U98" s="192"/>
      <c r="V98" s="192"/>
      <c r="W98" s="193"/>
      <c r="X98" s="193"/>
      <c r="Y98" s="192"/>
      <c r="Z98" s="192"/>
      <c r="AA98" s="192"/>
      <c r="AB98" s="192"/>
      <c r="AC98" s="192"/>
      <c r="AD98" s="192"/>
      <c r="AE98" s="192"/>
      <c r="AF98" s="192"/>
      <c r="AG98" s="192"/>
      <c r="AH98" s="192"/>
      <c r="AI98" s="192"/>
      <c r="AJ98" s="192"/>
      <c r="AK98" s="192"/>
      <c r="AL98" s="193"/>
      <c r="AM98" s="193"/>
      <c r="AN98" s="194">
        <f t="shared" si="3"/>
        <v>0</v>
      </c>
      <c r="AO98" s="195">
        <f t="shared" si="3"/>
        <v>0</v>
      </c>
      <c r="AP98" s="196">
        <f t="shared" si="1"/>
        <v>0</v>
      </c>
      <c r="AQ98" s="211"/>
    </row>
    <row r="99" spans="1:43" s="157" customFormat="1">
      <c r="A99" s="131"/>
      <c r="B99" s="197">
        <f t="shared" si="2"/>
        <v>53</v>
      </c>
      <c r="C99" s="190"/>
      <c r="D99" s="191"/>
      <c r="E99" s="191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2"/>
      <c r="W99" s="193"/>
      <c r="X99" s="193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  <c r="AK99" s="192"/>
      <c r="AL99" s="193"/>
      <c r="AM99" s="193"/>
      <c r="AN99" s="194">
        <f t="shared" si="3"/>
        <v>0</v>
      </c>
      <c r="AO99" s="195">
        <f t="shared" si="3"/>
        <v>0</v>
      </c>
      <c r="AP99" s="196">
        <f t="shared" si="1"/>
        <v>0</v>
      </c>
      <c r="AQ99" s="211"/>
    </row>
    <row r="100" spans="1:43" s="157" customFormat="1">
      <c r="A100" s="131"/>
      <c r="B100" s="197">
        <f t="shared" si="2"/>
        <v>54</v>
      </c>
      <c r="C100" s="190"/>
      <c r="D100" s="191"/>
      <c r="E100" s="191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3"/>
      <c r="X100" s="193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3"/>
      <c r="AM100" s="193"/>
      <c r="AN100" s="194">
        <f t="shared" si="3"/>
        <v>0</v>
      </c>
      <c r="AO100" s="195">
        <f t="shared" si="3"/>
        <v>0</v>
      </c>
      <c r="AP100" s="196">
        <f t="shared" si="1"/>
        <v>0</v>
      </c>
      <c r="AQ100" s="211"/>
    </row>
    <row r="101" spans="1:43" s="157" customFormat="1">
      <c r="A101" s="131"/>
      <c r="B101" s="197">
        <f t="shared" si="2"/>
        <v>55</v>
      </c>
      <c r="C101" s="190"/>
      <c r="D101" s="191"/>
      <c r="E101" s="191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  <c r="S101" s="192"/>
      <c r="T101" s="192"/>
      <c r="U101" s="192"/>
      <c r="V101" s="192"/>
      <c r="W101" s="193"/>
      <c r="X101" s="193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2"/>
      <c r="AK101" s="192"/>
      <c r="AL101" s="193"/>
      <c r="AM101" s="193"/>
      <c r="AN101" s="194">
        <f t="shared" si="3"/>
        <v>0</v>
      </c>
      <c r="AO101" s="195">
        <f t="shared" si="3"/>
        <v>0</v>
      </c>
      <c r="AP101" s="196">
        <f t="shared" si="1"/>
        <v>0</v>
      </c>
      <c r="AQ101" s="211"/>
    </row>
    <row r="102" spans="1:43" s="157" customFormat="1">
      <c r="A102" s="131"/>
      <c r="B102" s="197">
        <f t="shared" si="2"/>
        <v>56</v>
      </c>
      <c r="C102" s="190"/>
      <c r="D102" s="191"/>
      <c r="E102" s="191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  <c r="S102" s="192"/>
      <c r="T102" s="192"/>
      <c r="U102" s="192"/>
      <c r="V102" s="192"/>
      <c r="W102" s="193"/>
      <c r="X102" s="193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2"/>
      <c r="AL102" s="193"/>
      <c r="AM102" s="193"/>
      <c r="AN102" s="194">
        <f t="shared" si="3"/>
        <v>0</v>
      </c>
      <c r="AO102" s="195">
        <f t="shared" si="3"/>
        <v>0</v>
      </c>
      <c r="AP102" s="196">
        <f t="shared" si="1"/>
        <v>0</v>
      </c>
      <c r="AQ102" s="211"/>
    </row>
    <row r="103" spans="1:43" s="157" customFormat="1">
      <c r="A103" s="131"/>
      <c r="B103" s="197">
        <f t="shared" si="2"/>
        <v>57</v>
      </c>
      <c r="C103" s="190"/>
      <c r="D103" s="191"/>
      <c r="E103" s="191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  <c r="R103" s="192"/>
      <c r="S103" s="192"/>
      <c r="T103" s="192"/>
      <c r="U103" s="192"/>
      <c r="V103" s="192"/>
      <c r="W103" s="193"/>
      <c r="X103" s="193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2"/>
      <c r="AL103" s="193"/>
      <c r="AM103" s="193"/>
      <c r="AN103" s="194">
        <f t="shared" si="3"/>
        <v>0</v>
      </c>
      <c r="AO103" s="195">
        <f t="shared" si="3"/>
        <v>0</v>
      </c>
      <c r="AP103" s="196">
        <f t="shared" si="1"/>
        <v>0</v>
      </c>
      <c r="AQ103" s="211"/>
    </row>
    <row r="104" spans="1:43" s="157" customFormat="1">
      <c r="A104" s="131"/>
      <c r="B104" s="197">
        <f t="shared" si="2"/>
        <v>58</v>
      </c>
      <c r="C104" s="190"/>
      <c r="D104" s="191"/>
      <c r="E104" s="191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  <c r="S104" s="192"/>
      <c r="T104" s="192"/>
      <c r="U104" s="192"/>
      <c r="V104" s="192"/>
      <c r="W104" s="193"/>
      <c r="X104" s="193"/>
      <c r="Y104" s="192"/>
      <c r="Z104" s="192"/>
      <c r="AA104" s="192"/>
      <c r="AB104" s="192"/>
      <c r="AC104" s="192"/>
      <c r="AD104" s="192"/>
      <c r="AE104" s="192"/>
      <c r="AF104" s="192"/>
      <c r="AG104" s="192"/>
      <c r="AH104" s="192"/>
      <c r="AI104" s="192"/>
      <c r="AJ104" s="192"/>
      <c r="AK104" s="192"/>
      <c r="AL104" s="193"/>
      <c r="AM104" s="193"/>
      <c r="AN104" s="194">
        <f t="shared" si="3"/>
        <v>0</v>
      </c>
      <c r="AO104" s="195">
        <f t="shared" si="3"/>
        <v>0</v>
      </c>
      <c r="AP104" s="196">
        <f t="shared" si="1"/>
        <v>0</v>
      </c>
      <c r="AQ104" s="211"/>
    </row>
    <row r="105" spans="1:43" s="157" customFormat="1">
      <c r="A105" s="131"/>
      <c r="B105" s="197">
        <f t="shared" si="2"/>
        <v>59</v>
      </c>
      <c r="C105" s="190"/>
      <c r="D105" s="191"/>
      <c r="E105" s="191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  <c r="S105" s="192"/>
      <c r="T105" s="192"/>
      <c r="U105" s="192"/>
      <c r="V105" s="192"/>
      <c r="W105" s="193"/>
      <c r="X105" s="193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2"/>
      <c r="AL105" s="193"/>
      <c r="AM105" s="193"/>
      <c r="AN105" s="194">
        <f t="shared" si="3"/>
        <v>0</v>
      </c>
      <c r="AO105" s="195">
        <f t="shared" si="3"/>
        <v>0</v>
      </c>
      <c r="AP105" s="196">
        <f t="shared" si="1"/>
        <v>0</v>
      </c>
      <c r="AQ105" s="211"/>
    </row>
    <row r="106" spans="1:43" s="157" customFormat="1">
      <c r="A106" s="131"/>
      <c r="B106" s="197">
        <f t="shared" si="2"/>
        <v>60</v>
      </c>
      <c r="C106" s="190"/>
      <c r="D106" s="191"/>
      <c r="E106" s="191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92"/>
      <c r="T106" s="192"/>
      <c r="U106" s="192"/>
      <c r="V106" s="192"/>
      <c r="W106" s="193"/>
      <c r="X106" s="193"/>
      <c r="Y106" s="192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  <c r="AJ106" s="192"/>
      <c r="AK106" s="192"/>
      <c r="AL106" s="193"/>
      <c r="AM106" s="193"/>
      <c r="AN106" s="194">
        <f t="shared" si="3"/>
        <v>0</v>
      </c>
      <c r="AO106" s="195">
        <f t="shared" si="3"/>
        <v>0</v>
      </c>
      <c r="AP106" s="196">
        <f t="shared" si="1"/>
        <v>0</v>
      </c>
      <c r="AQ106" s="211"/>
    </row>
    <row r="107" spans="1:43" s="157" customFormat="1">
      <c r="A107" s="131"/>
      <c r="B107" s="197">
        <f t="shared" si="2"/>
        <v>61</v>
      </c>
      <c r="C107" s="190"/>
      <c r="D107" s="191"/>
      <c r="E107" s="191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2"/>
      <c r="U107" s="192"/>
      <c r="V107" s="192"/>
      <c r="W107" s="193"/>
      <c r="X107" s="193"/>
      <c r="Y107" s="192"/>
      <c r="Z107" s="192"/>
      <c r="AA107" s="192"/>
      <c r="AB107" s="192"/>
      <c r="AC107" s="192"/>
      <c r="AD107" s="192"/>
      <c r="AE107" s="192"/>
      <c r="AF107" s="192"/>
      <c r="AG107" s="192"/>
      <c r="AH107" s="192"/>
      <c r="AI107" s="192"/>
      <c r="AJ107" s="192"/>
      <c r="AK107" s="192"/>
      <c r="AL107" s="193"/>
      <c r="AM107" s="193"/>
      <c r="AN107" s="194">
        <f t="shared" si="3"/>
        <v>0</v>
      </c>
      <c r="AO107" s="195">
        <f t="shared" si="3"/>
        <v>0</v>
      </c>
      <c r="AP107" s="196">
        <f t="shared" si="1"/>
        <v>0</v>
      </c>
      <c r="AQ107" s="211"/>
    </row>
    <row r="108" spans="1:43" s="157" customFormat="1">
      <c r="A108" s="131"/>
      <c r="B108" s="197">
        <f t="shared" si="2"/>
        <v>62</v>
      </c>
      <c r="C108" s="190"/>
      <c r="D108" s="191"/>
      <c r="E108" s="191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93"/>
      <c r="X108" s="193"/>
      <c r="Y108" s="192"/>
      <c r="Z108" s="192"/>
      <c r="AA108" s="192"/>
      <c r="AB108" s="192"/>
      <c r="AC108" s="192"/>
      <c r="AD108" s="192"/>
      <c r="AE108" s="192"/>
      <c r="AF108" s="192"/>
      <c r="AG108" s="192"/>
      <c r="AH108" s="192"/>
      <c r="AI108" s="192"/>
      <c r="AJ108" s="192"/>
      <c r="AK108" s="192"/>
      <c r="AL108" s="193"/>
      <c r="AM108" s="193"/>
      <c r="AN108" s="194">
        <f t="shared" si="3"/>
        <v>0</v>
      </c>
      <c r="AO108" s="195">
        <f t="shared" si="3"/>
        <v>0</v>
      </c>
      <c r="AP108" s="196">
        <f t="shared" si="1"/>
        <v>0</v>
      </c>
      <c r="AQ108" s="211"/>
    </row>
    <row r="109" spans="1:43" s="157" customFormat="1">
      <c r="A109" s="131"/>
      <c r="B109" s="197">
        <f t="shared" si="2"/>
        <v>63</v>
      </c>
      <c r="C109" s="190"/>
      <c r="D109" s="191"/>
      <c r="E109" s="191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3"/>
      <c r="X109" s="193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2"/>
      <c r="AL109" s="193"/>
      <c r="AM109" s="193"/>
      <c r="AN109" s="194">
        <f t="shared" si="3"/>
        <v>0</v>
      </c>
      <c r="AO109" s="195">
        <f t="shared" si="3"/>
        <v>0</v>
      </c>
      <c r="AP109" s="196">
        <f t="shared" si="1"/>
        <v>0</v>
      </c>
      <c r="AQ109" s="211"/>
    </row>
    <row r="110" spans="1:43" s="157" customFormat="1">
      <c r="A110" s="131"/>
      <c r="B110" s="197">
        <f t="shared" si="2"/>
        <v>64</v>
      </c>
      <c r="C110" s="190"/>
      <c r="D110" s="191"/>
      <c r="E110" s="191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3"/>
      <c r="X110" s="193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2"/>
      <c r="AL110" s="193"/>
      <c r="AM110" s="193"/>
      <c r="AN110" s="194">
        <f t="shared" si="3"/>
        <v>0</v>
      </c>
      <c r="AO110" s="195">
        <f t="shared" si="3"/>
        <v>0</v>
      </c>
      <c r="AP110" s="196">
        <f t="shared" si="1"/>
        <v>0</v>
      </c>
      <c r="AQ110" s="211"/>
    </row>
    <row r="111" spans="1:43" s="157" customFormat="1">
      <c r="A111" s="131"/>
      <c r="B111" s="197">
        <f t="shared" si="2"/>
        <v>65</v>
      </c>
      <c r="C111" s="190"/>
      <c r="D111" s="191"/>
      <c r="E111" s="191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3"/>
      <c r="X111" s="193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2"/>
      <c r="AL111" s="193"/>
      <c r="AM111" s="193"/>
      <c r="AN111" s="194">
        <f t="shared" si="3"/>
        <v>0</v>
      </c>
      <c r="AO111" s="195">
        <f t="shared" si="3"/>
        <v>0</v>
      </c>
      <c r="AP111" s="196">
        <f t="shared" si="3"/>
        <v>0</v>
      </c>
      <c r="AQ111" s="211"/>
    </row>
    <row r="112" spans="1:43" s="157" customFormat="1">
      <c r="A112" s="131"/>
      <c r="B112" s="197">
        <f t="shared" si="2"/>
        <v>66</v>
      </c>
      <c r="C112" s="190"/>
      <c r="D112" s="191"/>
      <c r="E112" s="191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3"/>
      <c r="X112" s="193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2"/>
      <c r="AK112" s="192"/>
      <c r="AL112" s="193"/>
      <c r="AM112" s="193"/>
      <c r="AN112" s="194">
        <f t="shared" si="3"/>
        <v>0</v>
      </c>
      <c r="AO112" s="195">
        <f t="shared" si="3"/>
        <v>0</v>
      </c>
      <c r="AP112" s="196">
        <f t="shared" si="3"/>
        <v>0</v>
      </c>
      <c r="AQ112" s="211"/>
    </row>
    <row r="113" spans="1:43" s="157" customFormat="1">
      <c r="A113" s="131"/>
      <c r="B113" s="197">
        <f t="shared" ref="B113:B146" si="4">B112+1</f>
        <v>67</v>
      </c>
      <c r="C113" s="190"/>
      <c r="D113" s="191"/>
      <c r="E113" s="191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3"/>
      <c r="X113" s="193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192"/>
      <c r="AK113" s="192"/>
      <c r="AL113" s="193"/>
      <c r="AM113" s="193"/>
      <c r="AN113" s="194">
        <f t="shared" si="3"/>
        <v>0</v>
      </c>
      <c r="AO113" s="195">
        <f t="shared" si="3"/>
        <v>0</v>
      </c>
      <c r="AP113" s="196">
        <f t="shared" si="3"/>
        <v>0</v>
      </c>
      <c r="AQ113" s="211"/>
    </row>
    <row r="114" spans="1:43" s="157" customFormat="1">
      <c r="A114" s="131"/>
      <c r="B114" s="197">
        <f t="shared" si="4"/>
        <v>68</v>
      </c>
      <c r="C114" s="190"/>
      <c r="D114" s="191"/>
      <c r="E114" s="191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3"/>
      <c r="X114" s="193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192"/>
      <c r="AK114" s="192"/>
      <c r="AL114" s="193"/>
      <c r="AM114" s="193"/>
      <c r="AN114" s="194">
        <f t="shared" si="3"/>
        <v>0</v>
      </c>
      <c r="AO114" s="195">
        <f t="shared" si="3"/>
        <v>0</v>
      </c>
      <c r="AP114" s="196">
        <f t="shared" si="3"/>
        <v>0</v>
      </c>
      <c r="AQ114" s="211"/>
    </row>
    <row r="115" spans="1:43" s="157" customFormat="1">
      <c r="A115" s="131"/>
      <c r="B115" s="197">
        <f t="shared" si="4"/>
        <v>69</v>
      </c>
      <c r="C115" s="190"/>
      <c r="D115" s="191"/>
      <c r="E115" s="191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3"/>
      <c r="X115" s="193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192"/>
      <c r="AK115" s="192"/>
      <c r="AL115" s="193"/>
      <c r="AM115" s="193"/>
      <c r="AN115" s="194">
        <f t="shared" si="3"/>
        <v>0</v>
      </c>
      <c r="AO115" s="195">
        <f t="shared" si="3"/>
        <v>0</v>
      </c>
      <c r="AP115" s="196">
        <f t="shared" si="3"/>
        <v>0</v>
      </c>
      <c r="AQ115" s="211"/>
    </row>
    <row r="116" spans="1:43" s="157" customFormat="1">
      <c r="A116" s="131"/>
      <c r="B116" s="197">
        <f t="shared" si="4"/>
        <v>70</v>
      </c>
      <c r="C116" s="190"/>
      <c r="D116" s="191"/>
      <c r="E116" s="191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3"/>
      <c r="X116" s="193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192"/>
      <c r="AK116" s="192"/>
      <c r="AL116" s="193"/>
      <c r="AM116" s="193"/>
      <c r="AN116" s="194">
        <f t="shared" si="3"/>
        <v>0</v>
      </c>
      <c r="AO116" s="195">
        <f t="shared" si="3"/>
        <v>0</v>
      </c>
      <c r="AP116" s="196">
        <f t="shared" si="3"/>
        <v>0</v>
      </c>
      <c r="AQ116" s="211"/>
    </row>
    <row r="117" spans="1:43" s="157" customFormat="1">
      <c r="A117" s="131"/>
      <c r="B117" s="197">
        <f t="shared" si="4"/>
        <v>71</v>
      </c>
      <c r="C117" s="190"/>
      <c r="D117" s="191"/>
      <c r="E117" s="191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3"/>
      <c r="X117" s="193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192"/>
      <c r="AK117" s="192"/>
      <c r="AL117" s="193"/>
      <c r="AM117" s="193"/>
      <c r="AN117" s="194">
        <f t="shared" si="3"/>
        <v>0</v>
      </c>
      <c r="AO117" s="195">
        <f t="shared" si="3"/>
        <v>0</v>
      </c>
      <c r="AP117" s="196">
        <f t="shared" si="3"/>
        <v>0</v>
      </c>
      <c r="AQ117" s="211"/>
    </row>
    <row r="118" spans="1:43" s="157" customFormat="1">
      <c r="A118" s="131"/>
      <c r="B118" s="197">
        <f t="shared" si="4"/>
        <v>72</v>
      </c>
      <c r="C118" s="190"/>
      <c r="D118" s="191"/>
      <c r="E118" s="191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3"/>
      <c r="X118" s="193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192"/>
      <c r="AK118" s="192"/>
      <c r="AL118" s="193"/>
      <c r="AM118" s="193"/>
      <c r="AN118" s="194">
        <f t="shared" si="3"/>
        <v>0</v>
      </c>
      <c r="AO118" s="195">
        <f t="shared" si="3"/>
        <v>0</v>
      </c>
      <c r="AP118" s="196">
        <f t="shared" si="3"/>
        <v>0</v>
      </c>
      <c r="AQ118" s="211"/>
    </row>
    <row r="119" spans="1:43" s="157" customFormat="1">
      <c r="A119" s="131"/>
      <c r="B119" s="197">
        <f t="shared" si="4"/>
        <v>73</v>
      </c>
      <c r="C119" s="190"/>
      <c r="D119" s="191"/>
      <c r="E119" s="191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3"/>
      <c r="X119" s="193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192"/>
      <c r="AK119" s="192"/>
      <c r="AL119" s="193"/>
      <c r="AM119" s="193"/>
      <c r="AN119" s="194">
        <f t="shared" si="3"/>
        <v>0</v>
      </c>
      <c r="AO119" s="195">
        <f t="shared" si="3"/>
        <v>0</v>
      </c>
      <c r="AP119" s="196">
        <f t="shared" si="3"/>
        <v>0</v>
      </c>
      <c r="AQ119" s="211"/>
    </row>
    <row r="120" spans="1:43" s="157" customFormat="1">
      <c r="A120" s="131"/>
      <c r="B120" s="197">
        <f t="shared" si="4"/>
        <v>74</v>
      </c>
      <c r="C120" s="190"/>
      <c r="D120" s="191"/>
      <c r="E120" s="191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3"/>
      <c r="X120" s="193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192"/>
      <c r="AK120" s="192"/>
      <c r="AL120" s="193"/>
      <c r="AM120" s="193"/>
      <c r="AN120" s="194">
        <f t="shared" si="3"/>
        <v>0</v>
      </c>
      <c r="AO120" s="195">
        <f t="shared" si="3"/>
        <v>0</v>
      </c>
      <c r="AP120" s="196">
        <f t="shared" si="3"/>
        <v>0</v>
      </c>
      <c r="AQ120" s="211"/>
    </row>
    <row r="121" spans="1:43" s="157" customFormat="1">
      <c r="A121" s="131"/>
      <c r="B121" s="197">
        <f t="shared" si="4"/>
        <v>75</v>
      </c>
      <c r="C121" s="190"/>
      <c r="D121" s="191"/>
      <c r="E121" s="191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3"/>
      <c r="X121" s="193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192"/>
      <c r="AK121" s="192"/>
      <c r="AL121" s="193"/>
      <c r="AM121" s="193"/>
      <c r="AN121" s="194">
        <f t="shared" si="3"/>
        <v>0</v>
      </c>
      <c r="AO121" s="195">
        <f t="shared" si="3"/>
        <v>0</v>
      </c>
      <c r="AP121" s="196">
        <f t="shared" si="3"/>
        <v>0</v>
      </c>
      <c r="AQ121" s="211"/>
    </row>
    <row r="122" spans="1:43" s="157" customFormat="1">
      <c r="A122" s="131"/>
      <c r="B122" s="197">
        <f t="shared" si="4"/>
        <v>76</v>
      </c>
      <c r="C122" s="190"/>
      <c r="D122" s="191"/>
      <c r="E122" s="191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3"/>
      <c r="X122" s="193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192"/>
      <c r="AK122" s="192"/>
      <c r="AL122" s="193"/>
      <c r="AM122" s="193"/>
      <c r="AN122" s="194">
        <f t="shared" si="3"/>
        <v>0</v>
      </c>
      <c r="AO122" s="195">
        <f t="shared" si="3"/>
        <v>0</v>
      </c>
      <c r="AP122" s="196">
        <f t="shared" si="3"/>
        <v>0</v>
      </c>
      <c r="AQ122" s="211"/>
    </row>
    <row r="123" spans="1:43" s="157" customFormat="1">
      <c r="A123" s="131"/>
      <c r="B123" s="197">
        <f t="shared" si="4"/>
        <v>77</v>
      </c>
      <c r="C123" s="190"/>
      <c r="D123" s="191"/>
      <c r="E123" s="191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3"/>
      <c r="X123" s="193"/>
      <c r="Y123" s="192"/>
      <c r="Z123" s="192"/>
      <c r="AA123" s="192"/>
      <c r="AB123" s="192"/>
      <c r="AC123" s="192"/>
      <c r="AD123" s="192"/>
      <c r="AE123" s="192"/>
      <c r="AF123" s="192"/>
      <c r="AG123" s="192"/>
      <c r="AH123" s="192"/>
      <c r="AI123" s="192"/>
      <c r="AJ123" s="192"/>
      <c r="AK123" s="192"/>
      <c r="AL123" s="193"/>
      <c r="AM123" s="193"/>
      <c r="AN123" s="194">
        <f t="shared" si="3"/>
        <v>0</v>
      </c>
      <c r="AO123" s="195">
        <f t="shared" si="3"/>
        <v>0</v>
      </c>
      <c r="AP123" s="196">
        <f t="shared" si="3"/>
        <v>0</v>
      </c>
      <c r="AQ123" s="211"/>
    </row>
    <row r="124" spans="1:43" s="157" customFormat="1">
      <c r="A124" s="131"/>
      <c r="B124" s="197">
        <f t="shared" si="4"/>
        <v>78</v>
      </c>
      <c r="C124" s="190"/>
      <c r="D124" s="191"/>
      <c r="E124" s="191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  <c r="S124" s="192"/>
      <c r="T124" s="192"/>
      <c r="U124" s="192"/>
      <c r="V124" s="192"/>
      <c r="W124" s="193"/>
      <c r="X124" s="193"/>
      <c r="Y124" s="192"/>
      <c r="Z124" s="192"/>
      <c r="AA124" s="192"/>
      <c r="AB124" s="192"/>
      <c r="AC124" s="192"/>
      <c r="AD124" s="192"/>
      <c r="AE124" s="192"/>
      <c r="AF124" s="192"/>
      <c r="AG124" s="192"/>
      <c r="AH124" s="192"/>
      <c r="AI124" s="192"/>
      <c r="AJ124" s="192"/>
      <c r="AK124" s="192"/>
      <c r="AL124" s="193"/>
      <c r="AM124" s="193"/>
      <c r="AN124" s="194">
        <f t="shared" si="3"/>
        <v>0</v>
      </c>
      <c r="AO124" s="195">
        <f t="shared" si="3"/>
        <v>0</v>
      </c>
      <c r="AP124" s="196">
        <f t="shared" si="3"/>
        <v>0</v>
      </c>
      <c r="AQ124" s="211"/>
    </row>
    <row r="125" spans="1:43" s="157" customFormat="1">
      <c r="A125" s="131"/>
      <c r="B125" s="197">
        <f t="shared" si="4"/>
        <v>79</v>
      </c>
      <c r="C125" s="190"/>
      <c r="D125" s="191"/>
      <c r="E125" s="191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S125" s="192"/>
      <c r="T125" s="192"/>
      <c r="U125" s="192"/>
      <c r="V125" s="192"/>
      <c r="W125" s="193"/>
      <c r="X125" s="193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192"/>
      <c r="AK125" s="192"/>
      <c r="AL125" s="193"/>
      <c r="AM125" s="193"/>
      <c r="AN125" s="194">
        <f t="shared" si="3"/>
        <v>0</v>
      </c>
      <c r="AO125" s="195">
        <f t="shared" si="3"/>
        <v>0</v>
      </c>
      <c r="AP125" s="196">
        <f t="shared" si="3"/>
        <v>0</v>
      </c>
      <c r="AQ125" s="211"/>
    </row>
    <row r="126" spans="1:43" s="157" customFormat="1">
      <c r="A126" s="131"/>
      <c r="B126" s="198">
        <f t="shared" si="4"/>
        <v>80</v>
      </c>
      <c r="C126" s="199"/>
      <c r="D126" s="200"/>
      <c r="E126" s="200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2"/>
      <c r="X126" s="202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1"/>
      <c r="AL126" s="202"/>
      <c r="AM126" s="202"/>
      <c r="AN126" s="194">
        <f t="shared" si="3"/>
        <v>0</v>
      </c>
      <c r="AO126" s="195">
        <f t="shared" si="3"/>
        <v>0</v>
      </c>
      <c r="AP126" s="196">
        <f t="shared" si="3"/>
        <v>0</v>
      </c>
      <c r="AQ126" s="211"/>
    </row>
    <row r="127" spans="1:43" s="157" customFormat="1">
      <c r="A127" s="131"/>
      <c r="B127" s="197">
        <f t="shared" si="4"/>
        <v>81</v>
      </c>
      <c r="C127" s="190"/>
      <c r="D127" s="191"/>
      <c r="E127" s="191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  <c r="R127" s="192"/>
      <c r="S127" s="192"/>
      <c r="T127" s="192"/>
      <c r="U127" s="192"/>
      <c r="V127" s="192"/>
      <c r="W127" s="193"/>
      <c r="X127" s="193"/>
      <c r="Y127" s="192"/>
      <c r="Z127" s="192"/>
      <c r="AA127" s="192"/>
      <c r="AB127" s="192"/>
      <c r="AC127" s="192"/>
      <c r="AD127" s="192"/>
      <c r="AE127" s="192"/>
      <c r="AF127" s="192"/>
      <c r="AG127" s="192"/>
      <c r="AH127" s="192"/>
      <c r="AI127" s="192"/>
      <c r="AJ127" s="192"/>
      <c r="AK127" s="192"/>
      <c r="AL127" s="193"/>
      <c r="AM127" s="193"/>
      <c r="AN127" s="194">
        <f t="shared" ref="AN127:AP146" si="5">D127+G127+J127+M127+P127+S127+V127+Y127+AB127+AE127+AH127+AK127</f>
        <v>0</v>
      </c>
      <c r="AO127" s="195">
        <f t="shared" si="5"/>
        <v>0</v>
      </c>
      <c r="AP127" s="196">
        <f t="shared" si="5"/>
        <v>0</v>
      </c>
      <c r="AQ127" s="211"/>
    </row>
    <row r="128" spans="1:43" s="157" customFormat="1">
      <c r="A128" s="131"/>
      <c r="B128" s="197">
        <f t="shared" si="4"/>
        <v>82</v>
      </c>
      <c r="C128" s="190"/>
      <c r="D128" s="191"/>
      <c r="E128" s="191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3"/>
      <c r="X128" s="193"/>
      <c r="Y128" s="192"/>
      <c r="Z128" s="192"/>
      <c r="AA128" s="192"/>
      <c r="AB128" s="192"/>
      <c r="AC128" s="192"/>
      <c r="AD128" s="192"/>
      <c r="AE128" s="192"/>
      <c r="AF128" s="192"/>
      <c r="AG128" s="192"/>
      <c r="AH128" s="192"/>
      <c r="AI128" s="192"/>
      <c r="AJ128" s="192"/>
      <c r="AK128" s="192"/>
      <c r="AL128" s="193"/>
      <c r="AM128" s="193"/>
      <c r="AN128" s="194">
        <f t="shared" si="5"/>
        <v>0</v>
      </c>
      <c r="AO128" s="195">
        <f t="shared" si="5"/>
        <v>0</v>
      </c>
      <c r="AP128" s="196">
        <f t="shared" si="5"/>
        <v>0</v>
      </c>
      <c r="AQ128" s="211"/>
    </row>
    <row r="129" spans="1:43" s="157" customFormat="1">
      <c r="A129" s="131"/>
      <c r="B129" s="197">
        <f t="shared" si="4"/>
        <v>83</v>
      </c>
      <c r="C129" s="190"/>
      <c r="D129" s="191"/>
      <c r="E129" s="191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3"/>
      <c r="X129" s="193"/>
      <c r="Y129" s="192"/>
      <c r="Z129" s="192"/>
      <c r="AA129" s="192"/>
      <c r="AB129" s="192"/>
      <c r="AC129" s="192"/>
      <c r="AD129" s="192"/>
      <c r="AE129" s="192"/>
      <c r="AF129" s="192"/>
      <c r="AG129" s="192"/>
      <c r="AH129" s="192"/>
      <c r="AI129" s="192"/>
      <c r="AJ129" s="192"/>
      <c r="AK129" s="192"/>
      <c r="AL129" s="193"/>
      <c r="AM129" s="193"/>
      <c r="AN129" s="194">
        <f t="shared" si="5"/>
        <v>0</v>
      </c>
      <c r="AO129" s="195">
        <f t="shared" si="5"/>
        <v>0</v>
      </c>
      <c r="AP129" s="196">
        <f t="shared" si="5"/>
        <v>0</v>
      </c>
      <c r="AQ129" s="211"/>
    </row>
    <row r="130" spans="1:43" s="157" customFormat="1">
      <c r="A130" s="131"/>
      <c r="B130" s="197">
        <f t="shared" si="4"/>
        <v>84</v>
      </c>
      <c r="C130" s="190"/>
      <c r="D130" s="191"/>
      <c r="E130" s="191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3"/>
      <c r="X130" s="193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192"/>
      <c r="AK130" s="192"/>
      <c r="AL130" s="193"/>
      <c r="AM130" s="193"/>
      <c r="AN130" s="194">
        <f t="shared" si="5"/>
        <v>0</v>
      </c>
      <c r="AO130" s="195">
        <f t="shared" si="5"/>
        <v>0</v>
      </c>
      <c r="AP130" s="196">
        <f t="shared" si="5"/>
        <v>0</v>
      </c>
      <c r="AQ130" s="211"/>
    </row>
    <row r="131" spans="1:43" s="157" customFormat="1">
      <c r="A131" s="131"/>
      <c r="B131" s="197">
        <f t="shared" si="4"/>
        <v>85</v>
      </c>
      <c r="C131" s="190"/>
      <c r="D131" s="191"/>
      <c r="E131" s="191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3"/>
      <c r="X131" s="193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192"/>
      <c r="AK131" s="192"/>
      <c r="AL131" s="193"/>
      <c r="AM131" s="193"/>
      <c r="AN131" s="194">
        <f t="shared" si="5"/>
        <v>0</v>
      </c>
      <c r="AO131" s="195">
        <f t="shared" si="5"/>
        <v>0</v>
      </c>
      <c r="AP131" s="196">
        <f t="shared" si="5"/>
        <v>0</v>
      </c>
      <c r="AQ131" s="211"/>
    </row>
    <row r="132" spans="1:43" s="157" customFormat="1">
      <c r="A132" s="131"/>
      <c r="B132" s="197">
        <f t="shared" si="4"/>
        <v>86</v>
      </c>
      <c r="C132" s="190"/>
      <c r="D132" s="191"/>
      <c r="E132" s="191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3"/>
      <c r="X132" s="193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192"/>
      <c r="AK132" s="192"/>
      <c r="AL132" s="193"/>
      <c r="AM132" s="193"/>
      <c r="AN132" s="194">
        <f t="shared" si="5"/>
        <v>0</v>
      </c>
      <c r="AO132" s="195">
        <f t="shared" si="5"/>
        <v>0</v>
      </c>
      <c r="AP132" s="196">
        <f t="shared" si="5"/>
        <v>0</v>
      </c>
      <c r="AQ132" s="211"/>
    </row>
    <row r="133" spans="1:43" s="157" customFormat="1">
      <c r="A133" s="131"/>
      <c r="B133" s="197">
        <f t="shared" si="4"/>
        <v>87</v>
      </c>
      <c r="C133" s="190"/>
      <c r="D133" s="191"/>
      <c r="E133" s="191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S133" s="192"/>
      <c r="T133" s="192"/>
      <c r="U133" s="192"/>
      <c r="V133" s="192"/>
      <c r="W133" s="193"/>
      <c r="X133" s="193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192"/>
      <c r="AK133" s="192"/>
      <c r="AL133" s="193"/>
      <c r="AM133" s="193"/>
      <c r="AN133" s="194">
        <f t="shared" si="5"/>
        <v>0</v>
      </c>
      <c r="AO133" s="195">
        <f t="shared" si="5"/>
        <v>0</v>
      </c>
      <c r="AP133" s="196">
        <f t="shared" si="5"/>
        <v>0</v>
      </c>
      <c r="AQ133" s="211"/>
    </row>
    <row r="134" spans="1:43" s="157" customFormat="1">
      <c r="A134" s="131"/>
      <c r="B134" s="197">
        <f t="shared" si="4"/>
        <v>88</v>
      </c>
      <c r="C134" s="190"/>
      <c r="D134" s="191"/>
      <c r="E134" s="191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3"/>
      <c r="X134" s="193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192"/>
      <c r="AK134" s="192"/>
      <c r="AL134" s="193"/>
      <c r="AM134" s="193"/>
      <c r="AN134" s="194">
        <f t="shared" si="5"/>
        <v>0</v>
      </c>
      <c r="AO134" s="195">
        <f t="shared" si="5"/>
        <v>0</v>
      </c>
      <c r="AP134" s="196">
        <f t="shared" si="5"/>
        <v>0</v>
      </c>
      <c r="AQ134" s="211"/>
    </row>
    <row r="135" spans="1:43" s="157" customFormat="1">
      <c r="A135" s="131"/>
      <c r="B135" s="197">
        <f t="shared" si="4"/>
        <v>89</v>
      </c>
      <c r="C135" s="190"/>
      <c r="D135" s="191"/>
      <c r="E135" s="191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3"/>
      <c r="X135" s="193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192"/>
      <c r="AK135" s="192"/>
      <c r="AL135" s="193"/>
      <c r="AM135" s="193"/>
      <c r="AN135" s="194">
        <f t="shared" si="5"/>
        <v>0</v>
      </c>
      <c r="AO135" s="195">
        <f t="shared" si="5"/>
        <v>0</v>
      </c>
      <c r="AP135" s="196">
        <f t="shared" si="5"/>
        <v>0</v>
      </c>
      <c r="AQ135" s="211"/>
    </row>
    <row r="136" spans="1:43" s="157" customFormat="1">
      <c r="A136" s="131"/>
      <c r="B136" s="197">
        <f t="shared" si="4"/>
        <v>90</v>
      </c>
      <c r="C136" s="190"/>
      <c r="D136" s="191"/>
      <c r="E136" s="191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3"/>
      <c r="X136" s="193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192"/>
      <c r="AK136" s="192"/>
      <c r="AL136" s="193"/>
      <c r="AM136" s="193"/>
      <c r="AN136" s="194">
        <f t="shared" si="5"/>
        <v>0</v>
      </c>
      <c r="AO136" s="195">
        <f t="shared" si="5"/>
        <v>0</v>
      </c>
      <c r="AP136" s="196">
        <f t="shared" si="5"/>
        <v>0</v>
      </c>
      <c r="AQ136" s="211"/>
    </row>
    <row r="137" spans="1:43" s="157" customFormat="1">
      <c r="A137" s="131"/>
      <c r="B137" s="197">
        <f t="shared" si="4"/>
        <v>91</v>
      </c>
      <c r="C137" s="190"/>
      <c r="D137" s="191"/>
      <c r="E137" s="191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  <c r="S137" s="192"/>
      <c r="T137" s="192"/>
      <c r="U137" s="192"/>
      <c r="V137" s="192"/>
      <c r="W137" s="193"/>
      <c r="X137" s="193"/>
      <c r="Y137" s="192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192"/>
      <c r="AK137" s="192"/>
      <c r="AL137" s="193"/>
      <c r="AM137" s="193"/>
      <c r="AN137" s="194">
        <f t="shared" si="5"/>
        <v>0</v>
      </c>
      <c r="AO137" s="195">
        <f t="shared" si="5"/>
        <v>0</v>
      </c>
      <c r="AP137" s="196">
        <f t="shared" si="5"/>
        <v>0</v>
      </c>
      <c r="AQ137" s="211"/>
    </row>
    <row r="138" spans="1:43" s="157" customFormat="1">
      <c r="A138" s="131"/>
      <c r="B138" s="197">
        <f t="shared" si="4"/>
        <v>92</v>
      </c>
      <c r="C138" s="190"/>
      <c r="D138" s="191"/>
      <c r="E138" s="191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  <c r="S138" s="192"/>
      <c r="T138" s="192"/>
      <c r="U138" s="192"/>
      <c r="V138" s="192"/>
      <c r="W138" s="193"/>
      <c r="X138" s="193"/>
      <c r="Y138" s="192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192"/>
      <c r="AK138" s="192"/>
      <c r="AL138" s="193"/>
      <c r="AM138" s="193"/>
      <c r="AN138" s="194">
        <f t="shared" si="5"/>
        <v>0</v>
      </c>
      <c r="AO138" s="195">
        <f t="shared" si="5"/>
        <v>0</v>
      </c>
      <c r="AP138" s="196">
        <f t="shared" si="5"/>
        <v>0</v>
      </c>
      <c r="AQ138" s="211"/>
    </row>
    <row r="139" spans="1:43" s="157" customFormat="1">
      <c r="A139" s="131"/>
      <c r="B139" s="197">
        <f t="shared" si="4"/>
        <v>93</v>
      </c>
      <c r="C139" s="190"/>
      <c r="D139" s="191"/>
      <c r="E139" s="191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  <c r="R139" s="192"/>
      <c r="S139" s="192"/>
      <c r="T139" s="192"/>
      <c r="U139" s="192"/>
      <c r="V139" s="192"/>
      <c r="W139" s="193"/>
      <c r="X139" s="193"/>
      <c r="Y139" s="192"/>
      <c r="Z139" s="192"/>
      <c r="AA139" s="192"/>
      <c r="AB139" s="192"/>
      <c r="AC139" s="192"/>
      <c r="AD139" s="192"/>
      <c r="AE139" s="192"/>
      <c r="AF139" s="192"/>
      <c r="AG139" s="192"/>
      <c r="AH139" s="192"/>
      <c r="AI139" s="192"/>
      <c r="AJ139" s="192"/>
      <c r="AK139" s="192"/>
      <c r="AL139" s="193"/>
      <c r="AM139" s="193"/>
      <c r="AN139" s="194">
        <f t="shared" si="5"/>
        <v>0</v>
      </c>
      <c r="AO139" s="195">
        <f t="shared" si="5"/>
        <v>0</v>
      </c>
      <c r="AP139" s="196">
        <f t="shared" si="5"/>
        <v>0</v>
      </c>
      <c r="AQ139" s="211"/>
    </row>
    <row r="140" spans="1:43" s="157" customFormat="1">
      <c r="A140" s="131"/>
      <c r="B140" s="197">
        <f t="shared" si="4"/>
        <v>94</v>
      </c>
      <c r="C140" s="190"/>
      <c r="D140" s="191"/>
      <c r="E140" s="191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2"/>
      <c r="W140" s="193"/>
      <c r="X140" s="193"/>
      <c r="Y140" s="192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192"/>
      <c r="AJ140" s="192"/>
      <c r="AK140" s="192"/>
      <c r="AL140" s="193"/>
      <c r="AM140" s="193"/>
      <c r="AN140" s="194">
        <f t="shared" si="5"/>
        <v>0</v>
      </c>
      <c r="AO140" s="195">
        <f t="shared" si="5"/>
        <v>0</v>
      </c>
      <c r="AP140" s="196">
        <f t="shared" si="5"/>
        <v>0</v>
      </c>
      <c r="AQ140" s="211"/>
    </row>
    <row r="141" spans="1:43" s="157" customFormat="1">
      <c r="A141" s="131"/>
      <c r="B141" s="197">
        <f t="shared" si="4"/>
        <v>95</v>
      </c>
      <c r="C141" s="190"/>
      <c r="D141" s="191"/>
      <c r="E141" s="191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  <c r="R141" s="192"/>
      <c r="S141" s="192"/>
      <c r="T141" s="192"/>
      <c r="U141" s="192"/>
      <c r="V141" s="192"/>
      <c r="W141" s="193"/>
      <c r="X141" s="193"/>
      <c r="Y141" s="192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192"/>
      <c r="AJ141" s="192"/>
      <c r="AK141" s="192"/>
      <c r="AL141" s="193"/>
      <c r="AM141" s="193"/>
      <c r="AN141" s="194">
        <f t="shared" si="5"/>
        <v>0</v>
      </c>
      <c r="AO141" s="195">
        <f t="shared" si="5"/>
        <v>0</v>
      </c>
      <c r="AP141" s="196">
        <f t="shared" si="5"/>
        <v>0</v>
      </c>
      <c r="AQ141" s="211"/>
    </row>
    <row r="142" spans="1:43" s="157" customFormat="1">
      <c r="A142" s="131"/>
      <c r="B142" s="197">
        <f t="shared" si="4"/>
        <v>96</v>
      </c>
      <c r="C142" s="190"/>
      <c r="D142" s="191"/>
      <c r="E142" s="191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2"/>
      <c r="W142" s="193"/>
      <c r="X142" s="193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192"/>
      <c r="AK142" s="192"/>
      <c r="AL142" s="193"/>
      <c r="AM142" s="193"/>
      <c r="AN142" s="194">
        <f t="shared" si="5"/>
        <v>0</v>
      </c>
      <c r="AO142" s="195">
        <f t="shared" si="5"/>
        <v>0</v>
      </c>
      <c r="AP142" s="196">
        <f t="shared" si="5"/>
        <v>0</v>
      </c>
      <c r="AQ142" s="211"/>
    </row>
    <row r="143" spans="1:43" s="157" customFormat="1">
      <c r="A143" s="131"/>
      <c r="B143" s="197">
        <f t="shared" si="4"/>
        <v>97</v>
      </c>
      <c r="C143" s="190"/>
      <c r="D143" s="191"/>
      <c r="E143" s="191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  <c r="S143" s="192"/>
      <c r="T143" s="192"/>
      <c r="U143" s="192"/>
      <c r="V143" s="192"/>
      <c r="W143" s="193"/>
      <c r="X143" s="193"/>
      <c r="Y143" s="192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192"/>
      <c r="AJ143" s="192"/>
      <c r="AK143" s="192"/>
      <c r="AL143" s="193"/>
      <c r="AM143" s="193"/>
      <c r="AN143" s="194">
        <f t="shared" si="5"/>
        <v>0</v>
      </c>
      <c r="AO143" s="195">
        <f t="shared" si="5"/>
        <v>0</v>
      </c>
      <c r="AP143" s="196">
        <f t="shared" si="5"/>
        <v>0</v>
      </c>
      <c r="AQ143" s="211"/>
    </row>
    <row r="144" spans="1:43" s="157" customFormat="1">
      <c r="A144" s="131"/>
      <c r="B144" s="197">
        <f t="shared" si="4"/>
        <v>98</v>
      </c>
      <c r="C144" s="190"/>
      <c r="D144" s="191"/>
      <c r="E144" s="191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3"/>
      <c r="X144" s="193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192"/>
      <c r="AK144" s="192"/>
      <c r="AL144" s="193"/>
      <c r="AM144" s="193"/>
      <c r="AN144" s="194">
        <f t="shared" si="5"/>
        <v>0</v>
      </c>
      <c r="AO144" s="195">
        <f t="shared" si="5"/>
        <v>0</v>
      </c>
      <c r="AP144" s="196">
        <f t="shared" si="5"/>
        <v>0</v>
      </c>
      <c r="AQ144" s="211"/>
    </row>
    <row r="145" spans="1:43" s="157" customFormat="1">
      <c r="A145" s="131"/>
      <c r="B145" s="197">
        <f t="shared" si="4"/>
        <v>99</v>
      </c>
      <c r="C145" s="190"/>
      <c r="D145" s="191"/>
      <c r="E145" s="191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3"/>
      <c r="X145" s="193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192"/>
      <c r="AJ145" s="192"/>
      <c r="AK145" s="192"/>
      <c r="AL145" s="193"/>
      <c r="AM145" s="193"/>
      <c r="AN145" s="194">
        <f t="shared" si="5"/>
        <v>0</v>
      </c>
      <c r="AO145" s="195">
        <f t="shared" si="5"/>
        <v>0</v>
      </c>
      <c r="AP145" s="196">
        <f t="shared" si="5"/>
        <v>0</v>
      </c>
      <c r="AQ145" s="211"/>
    </row>
    <row r="146" spans="1:43" s="157" customFormat="1" ht="14.25" thickBot="1">
      <c r="A146" s="131"/>
      <c r="B146" s="197">
        <f t="shared" si="4"/>
        <v>100</v>
      </c>
      <c r="C146" s="190"/>
      <c r="D146" s="191"/>
      <c r="E146" s="191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  <c r="S146" s="192"/>
      <c r="T146" s="192"/>
      <c r="U146" s="192"/>
      <c r="V146" s="192"/>
      <c r="W146" s="193"/>
      <c r="X146" s="193"/>
      <c r="Y146" s="192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192"/>
      <c r="AJ146" s="192"/>
      <c r="AK146" s="192"/>
      <c r="AL146" s="193"/>
      <c r="AM146" s="193"/>
      <c r="AN146" s="194">
        <f t="shared" si="5"/>
        <v>0</v>
      </c>
      <c r="AO146" s="195">
        <f t="shared" si="5"/>
        <v>0</v>
      </c>
      <c r="AP146" s="196">
        <f t="shared" si="5"/>
        <v>0</v>
      </c>
      <c r="AQ146" s="211"/>
    </row>
    <row r="147" spans="1:43" s="157" customFormat="1" ht="14.25" thickBot="1">
      <c r="A147" s="131"/>
      <c r="B147" s="439" t="s">
        <v>11</v>
      </c>
      <c r="C147" s="438"/>
      <c r="D147" s="203">
        <f t="shared" ref="D147:AL147" si="6">SUM(D47:D146)</f>
        <v>120</v>
      </c>
      <c r="E147" s="203">
        <f t="shared" si="6"/>
        <v>30</v>
      </c>
      <c r="F147" s="203">
        <f t="shared" si="6"/>
        <v>13000</v>
      </c>
      <c r="G147" s="203">
        <f t="shared" si="6"/>
        <v>100</v>
      </c>
      <c r="H147" s="203">
        <f t="shared" si="6"/>
        <v>20</v>
      </c>
      <c r="I147" s="203">
        <f t="shared" si="6"/>
        <v>10000</v>
      </c>
      <c r="J147" s="203">
        <f t="shared" si="6"/>
        <v>120</v>
      </c>
      <c r="K147" s="203">
        <f t="shared" si="6"/>
        <v>30</v>
      </c>
      <c r="L147" s="203">
        <f t="shared" si="6"/>
        <v>13000</v>
      </c>
      <c r="M147" s="203">
        <f t="shared" si="6"/>
        <v>100</v>
      </c>
      <c r="N147" s="203">
        <f t="shared" si="6"/>
        <v>20</v>
      </c>
      <c r="O147" s="203">
        <f t="shared" si="6"/>
        <v>10000</v>
      </c>
      <c r="P147" s="203">
        <f t="shared" si="6"/>
        <v>120</v>
      </c>
      <c r="Q147" s="203">
        <f t="shared" si="6"/>
        <v>30</v>
      </c>
      <c r="R147" s="203">
        <f t="shared" si="6"/>
        <v>13000</v>
      </c>
      <c r="S147" s="203">
        <f t="shared" si="6"/>
        <v>100</v>
      </c>
      <c r="T147" s="203">
        <f t="shared" si="6"/>
        <v>20</v>
      </c>
      <c r="U147" s="203">
        <f t="shared" si="6"/>
        <v>10000</v>
      </c>
      <c r="V147" s="203">
        <f t="shared" si="6"/>
        <v>100</v>
      </c>
      <c r="W147" s="203">
        <f t="shared" si="6"/>
        <v>20</v>
      </c>
      <c r="X147" s="203">
        <f t="shared" si="6"/>
        <v>10000</v>
      </c>
      <c r="Y147" s="203">
        <f t="shared" si="6"/>
        <v>120</v>
      </c>
      <c r="Z147" s="203">
        <f t="shared" si="6"/>
        <v>30</v>
      </c>
      <c r="AA147" s="203">
        <f t="shared" si="6"/>
        <v>11500</v>
      </c>
      <c r="AB147" s="203">
        <f t="shared" si="6"/>
        <v>100</v>
      </c>
      <c r="AC147" s="203">
        <f t="shared" si="6"/>
        <v>20</v>
      </c>
      <c r="AD147" s="203">
        <f t="shared" si="6"/>
        <v>10000</v>
      </c>
      <c r="AE147" s="203">
        <f t="shared" si="6"/>
        <v>120</v>
      </c>
      <c r="AF147" s="203">
        <f t="shared" si="6"/>
        <v>30</v>
      </c>
      <c r="AG147" s="203">
        <f t="shared" si="6"/>
        <v>13000</v>
      </c>
      <c r="AH147" s="203">
        <f t="shared" si="6"/>
        <v>100</v>
      </c>
      <c r="AI147" s="203">
        <f t="shared" si="6"/>
        <v>20</v>
      </c>
      <c r="AJ147" s="203">
        <f t="shared" si="6"/>
        <v>10000</v>
      </c>
      <c r="AK147" s="203">
        <f t="shared" si="6"/>
        <v>100</v>
      </c>
      <c r="AL147" s="203">
        <f t="shared" si="6"/>
        <v>20</v>
      </c>
      <c r="AM147" s="203">
        <f>SUM(AM47:AM146)</f>
        <v>10000</v>
      </c>
      <c r="AN147" s="204">
        <f>SUM(AN47:AN146)</f>
        <v>1300</v>
      </c>
      <c r="AO147" s="204">
        <f>SUM(AO47:AO146)</f>
        <v>290</v>
      </c>
      <c r="AP147" s="204">
        <f>SUM(AP47:AP146)</f>
        <v>133500</v>
      </c>
      <c r="AQ147" s="211"/>
    </row>
    <row r="148" spans="1:43" s="157" customFormat="1" ht="23.25" customHeight="1" thickBot="1">
      <c r="A148" s="131"/>
      <c r="B148" s="461" t="s">
        <v>49</v>
      </c>
      <c r="C148" s="438"/>
      <c r="D148" s="454">
        <f>COUNTIFS(F47:F146,"&gt;0")</f>
        <v>2</v>
      </c>
      <c r="E148" s="455"/>
      <c r="F148" s="456"/>
      <c r="G148" s="454">
        <f t="shared" ref="G148" si="7">COUNTIFS(I47:I146,"&gt;0")</f>
        <v>1</v>
      </c>
      <c r="H148" s="455"/>
      <c r="I148" s="456"/>
      <c r="J148" s="454">
        <f t="shared" ref="J148" si="8">COUNTIFS(L47:L146,"&gt;0")</f>
        <v>2</v>
      </c>
      <c r="K148" s="455"/>
      <c r="L148" s="456"/>
      <c r="M148" s="454">
        <f t="shared" ref="M148" si="9">COUNTIFS(O47:O146,"&gt;0")</f>
        <v>1</v>
      </c>
      <c r="N148" s="455"/>
      <c r="O148" s="456"/>
      <c r="P148" s="454">
        <f t="shared" ref="P148" si="10">COUNTIFS(R47:R146,"&gt;0")</f>
        <v>2</v>
      </c>
      <c r="Q148" s="455"/>
      <c r="R148" s="456"/>
      <c r="S148" s="454">
        <f t="shared" ref="S148" si="11">COUNTIFS(U47:U146,"&gt;0")</f>
        <v>1</v>
      </c>
      <c r="T148" s="455"/>
      <c r="U148" s="456"/>
      <c r="V148" s="454">
        <f t="shared" ref="V148" si="12">COUNTIFS(X47:X146,"&gt;0")</f>
        <v>1</v>
      </c>
      <c r="W148" s="455"/>
      <c r="X148" s="456"/>
      <c r="Y148" s="454">
        <f t="shared" ref="Y148" si="13">COUNTIFS(AA47:AA146,"&gt;0")</f>
        <v>2</v>
      </c>
      <c r="Z148" s="455"/>
      <c r="AA148" s="456"/>
      <c r="AB148" s="454">
        <f t="shared" ref="AB148" si="14">COUNTIFS(AD47:AD146,"&gt;0")</f>
        <v>1</v>
      </c>
      <c r="AC148" s="455"/>
      <c r="AD148" s="456"/>
      <c r="AE148" s="454">
        <f t="shared" ref="AE148" si="15">COUNTIFS(AG47:AG146,"&gt;0")</f>
        <v>2</v>
      </c>
      <c r="AF148" s="455"/>
      <c r="AG148" s="456"/>
      <c r="AH148" s="454">
        <f t="shared" ref="AH148" si="16">COUNTIFS(AJ47:AJ146,"&gt;0")</f>
        <v>1</v>
      </c>
      <c r="AI148" s="455"/>
      <c r="AJ148" s="456"/>
      <c r="AK148" s="454">
        <f t="shared" ref="AK148" si="17">COUNTIFS(AM47:AM146,"&gt;0")</f>
        <v>1</v>
      </c>
      <c r="AL148" s="455"/>
      <c r="AM148" s="456"/>
      <c r="AN148" s="454">
        <f>SUM(D148:AM148)</f>
        <v>17</v>
      </c>
      <c r="AO148" s="455"/>
      <c r="AP148" s="457"/>
      <c r="AQ148" s="209"/>
    </row>
  </sheetData>
  <sheetProtection password="BB50" sheet="1" objects="1" scenarios="1"/>
  <mergeCells count="146">
    <mergeCell ref="V1:AN1"/>
    <mergeCell ref="Y148:AA148"/>
    <mergeCell ref="AB148:AD148"/>
    <mergeCell ref="AE148:AG148"/>
    <mergeCell ref="AH148:AJ148"/>
    <mergeCell ref="AK148:AM148"/>
    <mergeCell ref="AN148:AP148"/>
    <mergeCell ref="AN45:AP45"/>
    <mergeCell ref="B147:C147"/>
    <mergeCell ref="B148:C148"/>
    <mergeCell ref="D148:F148"/>
    <mergeCell ref="G148:I148"/>
    <mergeCell ref="J148:L148"/>
    <mergeCell ref="M148:O148"/>
    <mergeCell ref="P148:R148"/>
    <mergeCell ref="S148:U148"/>
    <mergeCell ref="V148:X148"/>
    <mergeCell ref="V45:X45"/>
    <mergeCell ref="Y45:AA45"/>
    <mergeCell ref="AB45:AD45"/>
    <mergeCell ref="AE45:AG45"/>
    <mergeCell ref="AH45:AJ45"/>
    <mergeCell ref="AK45:AM45"/>
    <mergeCell ref="B45:B46"/>
    <mergeCell ref="C45:C46"/>
    <mergeCell ref="D45:F45"/>
    <mergeCell ref="G45:I45"/>
    <mergeCell ref="J45:L45"/>
    <mergeCell ref="M45:O45"/>
    <mergeCell ref="P45:R45"/>
    <mergeCell ref="S45:U45"/>
    <mergeCell ref="Q40:S40"/>
    <mergeCell ref="T40:V40"/>
    <mergeCell ref="AC39:AE39"/>
    <mergeCell ref="AF39:AH39"/>
    <mergeCell ref="AI39:AK39"/>
    <mergeCell ref="AL39:AN39"/>
    <mergeCell ref="B40:D40"/>
    <mergeCell ref="E40:G40"/>
    <mergeCell ref="H40:J40"/>
    <mergeCell ref="K40:M40"/>
    <mergeCell ref="N40:P40"/>
    <mergeCell ref="AL40:AN40"/>
    <mergeCell ref="W40:Y40"/>
    <mergeCell ref="Z40:AB40"/>
    <mergeCell ref="AC40:AE40"/>
    <mergeCell ref="AF40:AH40"/>
    <mergeCell ref="AI40:AK40"/>
    <mergeCell ref="B39:D39"/>
    <mergeCell ref="E39:G39"/>
    <mergeCell ref="H39:J39"/>
    <mergeCell ref="K39:M39"/>
    <mergeCell ref="N39:P39"/>
    <mergeCell ref="Q39:S39"/>
    <mergeCell ref="T39:V39"/>
    <mergeCell ref="W39:Y39"/>
    <mergeCell ref="Z39:AB39"/>
    <mergeCell ref="AM25:AN25"/>
    <mergeCell ref="B29:D29"/>
    <mergeCell ref="E29:G29"/>
    <mergeCell ref="H29:K29"/>
    <mergeCell ref="L29:V29"/>
    <mergeCell ref="B30:D30"/>
    <mergeCell ref="E30:G30"/>
    <mergeCell ref="H30:K30"/>
    <mergeCell ref="L30:V30"/>
    <mergeCell ref="B25:D25"/>
    <mergeCell ref="E25:V25"/>
    <mergeCell ref="X25:Z25"/>
    <mergeCell ref="AB25:AD25"/>
    <mergeCell ref="AF25:AH25"/>
    <mergeCell ref="AJ25:AK25"/>
    <mergeCell ref="AA30:AO30"/>
    <mergeCell ref="E24:V24"/>
    <mergeCell ref="X24:Z24"/>
    <mergeCell ref="AB24:AD24"/>
    <mergeCell ref="AF24:AH24"/>
    <mergeCell ref="AJ24:AK24"/>
    <mergeCell ref="AM24:AN24"/>
    <mergeCell ref="B23:D23"/>
    <mergeCell ref="E23:V23"/>
    <mergeCell ref="X23:Z23"/>
    <mergeCell ref="AB23:AD23"/>
    <mergeCell ref="AF23:AH23"/>
    <mergeCell ref="AJ23:AK23"/>
    <mergeCell ref="H36:J36"/>
    <mergeCell ref="X20:Z20"/>
    <mergeCell ref="AB20:AD20"/>
    <mergeCell ref="AF20:AH20"/>
    <mergeCell ref="E21:V21"/>
    <mergeCell ref="X21:Z21"/>
    <mergeCell ref="AB21:AD21"/>
    <mergeCell ref="B33:F33"/>
    <mergeCell ref="H33:J33"/>
    <mergeCell ref="U33:W33"/>
    <mergeCell ref="AA31:AO35"/>
    <mergeCell ref="AM21:AN21"/>
    <mergeCell ref="B22:D22"/>
    <mergeCell ref="E22:V22"/>
    <mergeCell ref="X22:Z22"/>
    <mergeCell ref="AB22:AD22"/>
    <mergeCell ref="AF22:AH22"/>
    <mergeCell ref="AJ22:AK22"/>
    <mergeCell ref="AM22:AN22"/>
    <mergeCell ref="AM23:AN23"/>
    <mergeCell ref="AF21:AH21"/>
    <mergeCell ref="B21:D21"/>
    <mergeCell ref="AJ21:AK21"/>
    <mergeCell ref="B24:D24"/>
    <mergeCell ref="D3:AH3"/>
    <mergeCell ref="AJ3:AP3"/>
    <mergeCell ref="B10:D10"/>
    <mergeCell ref="E10:K10"/>
    <mergeCell ref="L10:O10"/>
    <mergeCell ref="P10:V10"/>
    <mergeCell ref="W10:Z10"/>
    <mergeCell ref="AA10:AG10"/>
    <mergeCell ref="B12:D12"/>
    <mergeCell ref="E12:K12"/>
    <mergeCell ref="L12:O12"/>
    <mergeCell ref="P12:V12"/>
    <mergeCell ref="W12:Z12"/>
    <mergeCell ref="AA12:AG12"/>
    <mergeCell ref="B11:D11"/>
    <mergeCell ref="E11:K11"/>
    <mergeCell ref="L11:O11"/>
    <mergeCell ref="P11:V11"/>
    <mergeCell ref="W11:Z11"/>
    <mergeCell ref="AA11:AG11"/>
    <mergeCell ref="B5:N7"/>
    <mergeCell ref="AL16:AP16"/>
    <mergeCell ref="B17:D17"/>
    <mergeCell ref="AL17:AP17"/>
    <mergeCell ref="B16:D16"/>
    <mergeCell ref="E16:K16"/>
    <mergeCell ref="L16:O16"/>
    <mergeCell ref="P16:V16"/>
    <mergeCell ref="W16:Z16"/>
    <mergeCell ref="AA16:AG16"/>
    <mergeCell ref="AH16:AK16"/>
    <mergeCell ref="E17:K17"/>
    <mergeCell ref="L17:O17"/>
    <mergeCell ref="P17:V17"/>
    <mergeCell ref="W17:Z17"/>
    <mergeCell ref="AA17:AG17"/>
    <mergeCell ref="AH17:AK17"/>
  </mergeCells>
  <phoneticPr fontId="2"/>
  <dataValidations count="7">
    <dataValidation type="list" allowBlank="1" showInputMessage="1" showErrorMessage="1" sqref="E16:K16">
      <formula1>$AU$10:$AU$56</formula1>
    </dataValidation>
    <dataValidation type="list" allowBlank="1" showInputMessage="1" showErrorMessage="1" sqref="AJ11">
      <formula1>$AR$17:$AR$18</formula1>
    </dataValidation>
    <dataValidation type="list" allowBlank="1" showInputMessage="1" showErrorMessage="1" sqref="AA11:AG11">
      <formula1>$AR$13:$AR$14</formula1>
    </dataValidation>
    <dataValidation type="list" allowBlank="1" showInputMessage="1" showErrorMessage="1" sqref="AB21:AB26">
      <formula1>$AR$21:$AR$24</formula1>
    </dataValidation>
    <dataValidation type="list" allowBlank="1" showInputMessage="1" showErrorMessage="1" sqref="P16:V16 AL16:AP16 AA16:AG16 AJ21:AK26 X21:X26">
      <formula1>_xlnm.Criteria</formula1>
    </dataValidation>
    <dataValidation type="list" allowBlank="1" showInputMessage="1" showErrorMessage="1" sqref="C47:C146">
      <formula1>"時給,日給,月給"</formula1>
    </dataValidation>
    <dataValidation type="list" allowBlank="1" showInputMessage="1" showErrorMessage="1" sqref="H36:J36">
      <formula1>$AR$27:$AR$38</formula1>
    </dataValidation>
  </dataValidations>
  <pageMargins left="0.39370078740157483" right="0.39370078740157483" top="0.78740157480314965" bottom="0.39370078740157483" header="0.31496062992125984" footer="0.31496062992125984"/>
  <pageSetup paperSize="9" scale="50" orientation="landscape" r:id="rId1"/>
  <rowBreaks count="2" manualBreakCount="2">
    <brk id="35" max="41" man="1"/>
    <brk id="96" max="41" man="1"/>
  </rowBreaks>
  <colBreaks count="1" manualBreakCount="1">
    <brk id="4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T15"/>
  <sheetViews>
    <sheetView view="pageBreakPreview" zoomScaleNormal="100" zoomScaleSheetLayoutView="100" workbookViewId="0">
      <selection activeCell="F9" sqref="F9"/>
    </sheetView>
  </sheetViews>
  <sheetFormatPr defaultRowHeight="19.5" customHeight="1"/>
  <cols>
    <col min="1" max="3" width="10.5" customWidth="1"/>
    <col min="4" max="5" width="12.125" customWidth="1"/>
    <col min="6" max="6" width="15" customWidth="1"/>
    <col min="7" max="7" width="3" customWidth="1"/>
    <col min="8" max="9" width="10.5" customWidth="1"/>
    <col min="10" max="10" width="12.625" customWidth="1"/>
    <col min="11" max="11" width="3" customWidth="1"/>
    <col min="12" max="12" width="13.25" customWidth="1"/>
    <col min="13" max="13" width="12.625" customWidth="1"/>
    <col min="14" max="14" width="10.5" customWidth="1"/>
    <col min="15" max="15" width="5.75" customWidth="1"/>
  </cols>
  <sheetData>
    <row r="1" spans="1:20" s="4" customFormat="1" ht="27" customHeight="1">
      <c r="A1" s="468" t="s">
        <v>1911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21"/>
      <c r="Q1" s="21"/>
      <c r="R1" s="21"/>
      <c r="S1" s="21"/>
    </row>
    <row r="2" spans="1:20" s="4" customFormat="1" ht="13.5" customHeight="1" thickBot="1">
      <c r="A2" s="20"/>
      <c r="B2" s="20"/>
      <c r="C2" s="20"/>
      <c r="D2" s="111"/>
      <c r="E2" s="123"/>
      <c r="F2" s="20"/>
      <c r="G2" s="20"/>
      <c r="H2" s="20"/>
      <c r="I2" s="20"/>
      <c r="J2" s="20"/>
      <c r="K2" s="20"/>
      <c r="L2" s="20"/>
      <c r="M2" s="20"/>
      <c r="N2" s="20"/>
      <c r="O2" s="20"/>
      <c r="P2" s="46"/>
      <c r="Q2" s="46"/>
      <c r="R2" s="46"/>
      <c r="S2" s="46"/>
    </row>
    <row r="3" spans="1:20" s="4" customFormat="1" ht="25.5" customHeight="1">
      <c r="B3" s="20"/>
      <c r="C3" s="20"/>
      <c r="D3" s="111"/>
      <c r="E3" s="123"/>
      <c r="F3" s="20"/>
      <c r="G3" s="20"/>
      <c r="H3" s="20"/>
      <c r="I3" s="20"/>
      <c r="J3" s="20"/>
      <c r="K3" s="477" t="s">
        <v>55</v>
      </c>
      <c r="L3" s="478"/>
      <c r="M3" s="479" t="e">
        <f>'入力シート（必ず記入）'!E11</f>
        <v>#N/A</v>
      </c>
      <c r="N3" s="479"/>
      <c r="O3" s="480"/>
      <c r="P3" s="21"/>
      <c r="Q3" s="21"/>
      <c r="R3" s="21"/>
    </row>
    <row r="4" spans="1:20" s="4" customFormat="1" ht="25.5" customHeight="1" thickBot="1">
      <c r="B4" s="20"/>
      <c r="C4" s="20"/>
      <c r="D4" s="111"/>
      <c r="E4" s="123"/>
      <c r="F4" s="20"/>
      <c r="G4" s="20"/>
      <c r="H4" s="20"/>
      <c r="I4" s="20"/>
      <c r="J4" s="20"/>
      <c r="K4" s="475" t="s">
        <v>56</v>
      </c>
      <c r="L4" s="476"/>
      <c r="M4" s="481">
        <f>'入力シート（必ず記入）'!P11</f>
        <v>0</v>
      </c>
      <c r="N4" s="481"/>
      <c r="O4" s="482"/>
      <c r="P4" s="21"/>
      <c r="Q4" s="21"/>
      <c r="R4" s="21"/>
      <c r="S4" s="21"/>
    </row>
    <row r="5" spans="1:20" s="4" customFormat="1" ht="13.5" customHeight="1">
      <c r="B5" s="20"/>
      <c r="C5" s="20"/>
      <c r="D5" s="111"/>
      <c r="E5" s="123"/>
      <c r="F5" s="20"/>
      <c r="G5" s="20"/>
      <c r="H5" s="20"/>
      <c r="I5" s="20"/>
      <c r="J5" s="20"/>
      <c r="K5"/>
      <c r="L5" s="20"/>
      <c r="M5" s="20"/>
      <c r="N5" s="20"/>
      <c r="O5" s="21"/>
      <c r="P5" s="21"/>
      <c r="Q5" s="21"/>
      <c r="R5" s="21"/>
      <c r="S5" s="21"/>
    </row>
    <row r="6" spans="1:20" s="4" customFormat="1" ht="93" customHeight="1" thickBot="1">
      <c r="A6" s="8"/>
      <c r="K6"/>
      <c r="Q6" s="22"/>
      <c r="R6" s="22"/>
    </row>
    <row r="7" spans="1:20" s="4" customFormat="1" ht="19.5" customHeight="1" thickBot="1">
      <c r="A7" s="472" t="s">
        <v>43</v>
      </c>
      <c r="B7" s="473"/>
      <c r="C7" s="473"/>
      <c r="D7" s="473"/>
      <c r="E7" s="473"/>
      <c r="F7" s="474"/>
      <c r="H7" s="472" t="s">
        <v>44</v>
      </c>
      <c r="I7" s="473"/>
      <c r="J7" s="474"/>
      <c r="K7"/>
      <c r="L7" s="469" t="s">
        <v>33</v>
      </c>
      <c r="M7" s="470"/>
      <c r="N7" s="471"/>
      <c r="O7" s="28"/>
    </row>
    <row r="8" spans="1:20" s="4" customFormat="1" ht="59.25" customHeight="1" thickBot="1">
      <c r="A8" s="25" t="s">
        <v>50</v>
      </c>
      <c r="B8" s="25" t="s">
        <v>1912</v>
      </c>
      <c r="C8" s="25" t="s">
        <v>42</v>
      </c>
      <c r="D8" s="25" t="s">
        <v>1872</v>
      </c>
      <c r="E8" s="25" t="s">
        <v>1892</v>
      </c>
      <c r="F8" s="25" t="s">
        <v>1913</v>
      </c>
      <c r="H8" s="25" t="s">
        <v>1884</v>
      </c>
      <c r="I8" s="25" t="s">
        <v>1914</v>
      </c>
      <c r="J8" s="25" t="s">
        <v>1915</v>
      </c>
      <c r="K8"/>
      <c r="L8" s="25" t="s">
        <v>1886</v>
      </c>
      <c r="M8" s="25" t="s">
        <v>1887</v>
      </c>
      <c r="N8" s="25" t="s">
        <v>1888</v>
      </c>
      <c r="O8" s="26"/>
      <c r="Q8" s="27"/>
      <c r="R8" s="27"/>
      <c r="S8" s="28"/>
    </row>
    <row r="9" spans="1:20" s="4" customFormat="1" ht="28.5" customHeight="1" thickBot="1">
      <c r="A9" s="44">
        <f>'入力シート（必ず記入）'!AO147</f>
        <v>0</v>
      </c>
      <c r="B9" s="44">
        <f>'入力シート（必ず記入）'!AP147</f>
        <v>0</v>
      </c>
      <c r="C9" s="44">
        <f>'入力シート（必ず記入）'!AL40</f>
        <v>0</v>
      </c>
      <c r="D9" s="115" t="e">
        <f>ROUNDUP(A9/C9,1)</f>
        <v>#DIV/0!</v>
      </c>
      <c r="E9" s="44">
        <f>'入力シート（必ず記入）'!H36</f>
        <v>0</v>
      </c>
      <c r="F9" s="45" t="e">
        <f>ROUND(B9/D9/E9,0)</f>
        <v>#DIV/0!</v>
      </c>
      <c r="H9" s="44">
        <f>A9</f>
        <v>0</v>
      </c>
      <c r="I9" s="44">
        <f>B9</f>
        <v>0</v>
      </c>
      <c r="J9" s="45" t="e">
        <f>ROUND(I9/H9,0)</f>
        <v>#DIV/0!</v>
      </c>
      <c r="K9"/>
      <c r="L9" s="226">
        <f>'入力シート（必ず記入）'!AN147</f>
        <v>0</v>
      </c>
      <c r="M9" s="44">
        <f>B9</f>
        <v>0</v>
      </c>
      <c r="N9" s="45" t="e">
        <f>ROUND(M9/L9,0)</f>
        <v>#DIV/0!</v>
      </c>
      <c r="O9" s="18"/>
      <c r="Q9" s="31"/>
      <c r="R9" s="31"/>
      <c r="S9" s="31"/>
    </row>
    <row r="10" spans="1:20" s="4" customFormat="1" ht="19.5" customHeight="1">
      <c r="B10" s="29"/>
      <c r="C10" s="29"/>
      <c r="D10" s="465" t="s">
        <v>1873</v>
      </c>
      <c r="E10" s="121"/>
      <c r="F10" s="465" t="s">
        <v>1883</v>
      </c>
      <c r="G10" s="18"/>
      <c r="H10" s="7"/>
      <c r="I10" s="30"/>
      <c r="J10" s="30"/>
      <c r="K10"/>
      <c r="L10"/>
      <c r="M10"/>
      <c r="N10"/>
      <c r="O10"/>
      <c r="P10" s="18"/>
      <c r="R10" s="31"/>
      <c r="S10" s="31"/>
      <c r="T10" s="31"/>
    </row>
    <row r="11" spans="1:20" s="4" customFormat="1" ht="19.5" customHeight="1">
      <c r="D11" s="466"/>
      <c r="E11" s="122"/>
      <c r="F11" s="467"/>
      <c r="I11" s="32"/>
      <c r="J11" s="33"/>
      <c r="K11"/>
      <c r="L11"/>
      <c r="M11"/>
      <c r="N11"/>
      <c r="O11"/>
    </row>
    <row r="12" spans="1:20" s="9" customFormat="1" ht="19.5" customHeight="1" thickBot="1">
      <c r="A12" s="4" t="s">
        <v>57</v>
      </c>
      <c r="I12" s="33"/>
      <c r="J12" s="34"/>
      <c r="K12"/>
      <c r="L12"/>
      <c r="M12"/>
      <c r="N12"/>
      <c r="O12"/>
      <c r="P12" s="35"/>
      <c r="Q12" s="35"/>
      <c r="R12" s="35"/>
      <c r="S12" s="35"/>
      <c r="T12" s="35"/>
    </row>
    <row r="13" spans="1:20" s="9" customFormat="1" ht="20.25" customHeight="1" thickBot="1">
      <c r="A13" s="38"/>
      <c r="B13" s="23" t="s">
        <v>43</v>
      </c>
      <c r="C13" s="24"/>
      <c r="D13" s="28"/>
      <c r="E13" s="28"/>
      <c r="I13" s="36"/>
      <c r="J13" s="36"/>
      <c r="K13"/>
      <c r="L13"/>
      <c r="M13"/>
      <c r="N13"/>
      <c r="O13"/>
    </row>
    <row r="14" spans="1:20" s="8" customFormat="1" ht="59.1" customHeight="1" thickBot="1">
      <c r="A14" s="25" t="s">
        <v>1889</v>
      </c>
      <c r="B14" s="25" t="s">
        <v>1890</v>
      </c>
      <c r="C14" s="25" t="s">
        <v>1891</v>
      </c>
      <c r="D14" s="113"/>
      <c r="E14" s="113"/>
      <c r="K14"/>
      <c r="L14" s="37"/>
    </row>
    <row r="15" spans="1:20" ht="28.5" customHeight="1" thickBot="1">
      <c r="A15" s="44">
        <f>'入力シート（必ず記入）'!AN148</f>
        <v>0</v>
      </c>
      <c r="B15" s="44">
        <f>'入力シート（必ず記入）'!AP147</f>
        <v>0</v>
      </c>
      <c r="C15" s="45" t="e">
        <f>ROUND(B15/A15,0)</f>
        <v>#DIV/0!</v>
      </c>
      <c r="D15" s="114"/>
      <c r="E15" s="114"/>
    </row>
  </sheetData>
  <sheetProtection password="BB50" sheet="1" objects="1" scenarios="1"/>
  <mergeCells count="10">
    <mergeCell ref="D10:D11"/>
    <mergeCell ref="F10:F11"/>
    <mergeCell ref="A1:O1"/>
    <mergeCell ref="L7:N7"/>
    <mergeCell ref="H7:J7"/>
    <mergeCell ref="A7:F7"/>
    <mergeCell ref="K4:L4"/>
    <mergeCell ref="K3:L3"/>
    <mergeCell ref="M3:O3"/>
    <mergeCell ref="M4:O4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BS7"/>
  <sheetViews>
    <sheetView topLeftCell="BG1" zoomScale="93" zoomScaleNormal="93" workbookViewId="0">
      <selection activeCell="BM16" sqref="BM16"/>
    </sheetView>
  </sheetViews>
  <sheetFormatPr defaultRowHeight="13.5"/>
  <cols>
    <col min="1" max="1" width="12" customWidth="1"/>
    <col min="2" max="2" width="18.125" customWidth="1"/>
    <col min="5" max="5" width="16.875" customWidth="1"/>
    <col min="6" max="7" width="20.625" customWidth="1"/>
    <col min="8" max="8" width="17.875" customWidth="1"/>
    <col min="10" max="10" width="10.5" customWidth="1"/>
    <col min="12" max="12" width="21.375" customWidth="1"/>
    <col min="13" max="13" width="29.375" customWidth="1"/>
    <col min="14" max="14" width="19.75" customWidth="1"/>
    <col min="16" max="16" width="17.125" customWidth="1"/>
    <col min="17" max="17" width="17" customWidth="1"/>
    <col min="18" max="18" width="19.125" customWidth="1"/>
    <col min="19" max="23" width="14.125" customWidth="1"/>
    <col min="24" max="24" width="18.375" style="97" customWidth="1"/>
    <col min="25" max="27" width="14.125" customWidth="1"/>
    <col min="28" max="28" width="14.125" style="95" customWidth="1"/>
    <col min="29" max="29" width="14.125" customWidth="1"/>
    <col min="30" max="30" width="18.375" style="97" customWidth="1"/>
    <col min="31" max="33" width="14.125" customWidth="1"/>
    <col min="34" max="34" width="14.125" style="97" customWidth="1"/>
    <col min="35" max="35" width="14.125" customWidth="1"/>
    <col min="36" max="36" width="18.375" style="97" customWidth="1"/>
    <col min="37" max="39" width="14.125" customWidth="1"/>
    <col min="40" max="40" width="14.125" style="97" customWidth="1"/>
    <col min="41" max="41" width="14.125" customWidth="1"/>
    <col min="42" max="42" width="18.375" style="97" customWidth="1"/>
    <col min="43" max="45" width="14.125" customWidth="1"/>
    <col min="46" max="46" width="14.125" style="97" customWidth="1"/>
    <col min="47" max="47" width="14.125" customWidth="1"/>
    <col min="48" max="48" width="18.375" customWidth="1"/>
    <col min="49" max="50" width="16.75" customWidth="1"/>
    <col min="51" max="56" width="14.375" customWidth="1"/>
    <col min="57" max="57" width="15.25" customWidth="1"/>
    <col min="58" max="58" width="11.75" customWidth="1"/>
    <col min="59" max="61" width="12.125" customWidth="1"/>
    <col min="62" max="62" width="15.25" customWidth="1"/>
    <col min="63" max="63" width="11.875" customWidth="1"/>
    <col min="64" max="64" width="11.125" customWidth="1"/>
    <col min="65" max="65" width="14.625" customWidth="1"/>
    <col min="66" max="66" width="14.125" customWidth="1"/>
    <col min="67" max="67" width="11.625" customWidth="1"/>
    <col min="68" max="68" width="14.375" customWidth="1"/>
    <col min="69" max="69" width="14" customWidth="1"/>
    <col min="70" max="70" width="11.5" customWidth="1"/>
    <col min="71" max="71" width="15" customWidth="1"/>
  </cols>
  <sheetData>
    <row r="5" spans="1:71">
      <c r="AW5" t="s">
        <v>1904</v>
      </c>
      <c r="BA5" t="s">
        <v>1905</v>
      </c>
      <c r="BD5" t="s">
        <v>1875</v>
      </c>
      <c r="BE5" t="s">
        <v>79</v>
      </c>
      <c r="BK5" t="s">
        <v>81</v>
      </c>
      <c r="BN5" t="s">
        <v>80</v>
      </c>
      <c r="BQ5" t="s">
        <v>82</v>
      </c>
    </row>
    <row r="6" spans="1:71" ht="54">
      <c r="A6" t="s">
        <v>141</v>
      </c>
      <c r="B6" t="s">
        <v>142</v>
      </c>
      <c r="C6" t="s">
        <v>135</v>
      </c>
      <c r="D6" t="s">
        <v>136</v>
      </c>
      <c r="E6" t="s">
        <v>137</v>
      </c>
      <c r="F6" s="88" t="s">
        <v>143</v>
      </c>
      <c r="G6" s="88" t="s">
        <v>140</v>
      </c>
      <c r="H6" t="s">
        <v>144</v>
      </c>
      <c r="I6" t="s">
        <v>138</v>
      </c>
      <c r="J6" t="s">
        <v>139</v>
      </c>
      <c r="K6" t="s">
        <v>145</v>
      </c>
      <c r="L6" s="88" t="s">
        <v>146</v>
      </c>
      <c r="M6" s="88" t="s">
        <v>147</v>
      </c>
      <c r="N6" s="88" t="s">
        <v>148</v>
      </c>
      <c r="O6" t="s">
        <v>149</v>
      </c>
      <c r="P6" t="s">
        <v>150</v>
      </c>
      <c r="Q6" t="s">
        <v>151</v>
      </c>
      <c r="R6" t="s">
        <v>152</v>
      </c>
      <c r="S6" t="s">
        <v>153</v>
      </c>
      <c r="T6" s="88" t="s">
        <v>158</v>
      </c>
      <c r="U6" t="s">
        <v>159</v>
      </c>
      <c r="V6" s="88" t="s">
        <v>160</v>
      </c>
      <c r="W6" t="s">
        <v>161</v>
      </c>
      <c r="X6" s="97" t="s">
        <v>162</v>
      </c>
      <c r="Y6" t="s">
        <v>154</v>
      </c>
      <c r="Z6" s="88" t="s">
        <v>158</v>
      </c>
      <c r="AA6" t="s">
        <v>159</v>
      </c>
      <c r="AB6" s="96" t="s">
        <v>160</v>
      </c>
      <c r="AC6" t="s">
        <v>161</v>
      </c>
      <c r="AD6" s="97" t="s">
        <v>162</v>
      </c>
      <c r="AE6" t="s">
        <v>155</v>
      </c>
      <c r="AF6" s="88" t="s">
        <v>158</v>
      </c>
      <c r="AG6" t="s">
        <v>159</v>
      </c>
      <c r="AH6" s="98" t="s">
        <v>160</v>
      </c>
      <c r="AI6" t="s">
        <v>161</v>
      </c>
      <c r="AJ6" s="97" t="s">
        <v>162</v>
      </c>
      <c r="AK6" t="s">
        <v>156</v>
      </c>
      <c r="AL6" s="88" t="s">
        <v>158</v>
      </c>
      <c r="AM6" t="s">
        <v>159</v>
      </c>
      <c r="AN6" s="98" t="s">
        <v>160</v>
      </c>
      <c r="AO6" t="s">
        <v>161</v>
      </c>
      <c r="AP6" s="97" t="s">
        <v>162</v>
      </c>
      <c r="AQ6" t="s">
        <v>157</v>
      </c>
      <c r="AR6" s="88" t="s">
        <v>158</v>
      </c>
      <c r="AS6" t="s">
        <v>159</v>
      </c>
      <c r="AT6" s="98" t="s">
        <v>160</v>
      </c>
      <c r="AU6" t="s">
        <v>161</v>
      </c>
      <c r="AV6" t="s">
        <v>162</v>
      </c>
      <c r="AW6" s="88" t="s">
        <v>163</v>
      </c>
      <c r="AX6" s="88" t="s">
        <v>164</v>
      </c>
      <c r="AY6" s="88" t="s">
        <v>165</v>
      </c>
      <c r="AZ6" s="88" t="s">
        <v>166</v>
      </c>
      <c r="BA6" s="88" t="s">
        <v>168</v>
      </c>
      <c r="BB6" s="88" t="s">
        <v>167</v>
      </c>
      <c r="BC6" s="88" t="s">
        <v>1894</v>
      </c>
      <c r="BD6" s="88" t="s">
        <v>1876</v>
      </c>
      <c r="BE6" s="88" t="s">
        <v>78</v>
      </c>
      <c r="BF6" t="s">
        <v>76</v>
      </c>
      <c r="BG6" t="s">
        <v>77</v>
      </c>
      <c r="BH6" s="88" t="s">
        <v>1870</v>
      </c>
      <c r="BI6" s="88" t="s">
        <v>1892</v>
      </c>
      <c r="BJ6" t="s">
        <v>1895</v>
      </c>
      <c r="BK6" t="s">
        <v>1896</v>
      </c>
      <c r="BL6" t="s">
        <v>1885</v>
      </c>
      <c r="BM6" t="s">
        <v>1897</v>
      </c>
      <c r="BN6" s="88" t="s">
        <v>1898</v>
      </c>
      <c r="BO6" t="s">
        <v>1899</v>
      </c>
      <c r="BP6" t="s">
        <v>1900</v>
      </c>
      <c r="BQ6" s="88" t="s">
        <v>1901</v>
      </c>
      <c r="BR6" t="s">
        <v>1902</v>
      </c>
      <c r="BS6" t="s">
        <v>1903</v>
      </c>
    </row>
    <row r="7" spans="1:71" s="1" customFormat="1">
      <c r="A7" s="99" t="e">
        <f>'入力シート（必ず記入）'!E10</f>
        <v>#N/A</v>
      </c>
      <c r="B7" s="99">
        <f>'入力シート（必ず記入）'!P10</f>
        <v>0</v>
      </c>
      <c r="C7" s="1" t="e">
        <f>'入力シート（必ず記入）'!AA10</f>
        <v>#N/A</v>
      </c>
      <c r="D7" s="1" t="e">
        <f>'入力シート（必ず記入）'!E11</f>
        <v>#N/A</v>
      </c>
      <c r="E7" s="99">
        <f>'入力シート（必ず記入）'!P11</f>
        <v>0</v>
      </c>
      <c r="F7" s="99">
        <f>'入力シート（必ず記入）'!AA11</f>
        <v>0</v>
      </c>
      <c r="G7" s="99">
        <f>'入力シート（必ず記入）'!AJ11</f>
        <v>0</v>
      </c>
      <c r="H7" s="100">
        <f>'入力シート（必ず記入）'!E12</f>
        <v>0</v>
      </c>
      <c r="I7" s="99">
        <f>'入力シート（必ず記入）'!P12</f>
        <v>0</v>
      </c>
      <c r="J7" s="99">
        <f>'入力シート（必ず記入）'!AA12</f>
        <v>0</v>
      </c>
      <c r="K7" s="99">
        <f>'入力シート（必ず記入）'!E16</f>
        <v>0</v>
      </c>
      <c r="L7" s="91" t="str">
        <f>'入力シート（必ず記入）'!P16&amp;""</f>
        <v/>
      </c>
      <c r="M7" s="91" t="str">
        <f>'入力シート（必ず記入）'!AA16&amp;""</f>
        <v/>
      </c>
      <c r="N7" s="91" t="str">
        <f>'入力シート（必ず記入）'!AL16&amp;""</f>
        <v/>
      </c>
      <c r="O7" s="100">
        <f>'入力シート（必ず記入）'!E17</f>
        <v>0</v>
      </c>
      <c r="P7" s="100">
        <f>'入力シート（必ず記入）'!P17:V17</f>
        <v>0</v>
      </c>
      <c r="Q7" s="100">
        <f>'入力シート（必ず記入）'!AA17</f>
        <v>0</v>
      </c>
      <c r="R7" s="100">
        <f>'入力シート（必ず記入）'!AL17</f>
        <v>0</v>
      </c>
      <c r="S7" s="100">
        <f>'入力シート（必ず記入）'!E21</f>
        <v>0</v>
      </c>
      <c r="T7" s="91" t="str">
        <f>'入力シート（必ず記入）'!X21&amp;""</f>
        <v/>
      </c>
      <c r="U7" s="99">
        <f>'入力シート（必ず記入）'!AB21</f>
        <v>0</v>
      </c>
      <c r="V7" s="94">
        <f>'入力シート（必ず記入）'!AF21</f>
        <v>0</v>
      </c>
      <c r="W7" s="91" t="str">
        <f>'入力シート（必ず記入）'!AJ21&amp;""</f>
        <v/>
      </c>
      <c r="X7" s="94">
        <f>'入力シート（必ず記入）'!AM21</f>
        <v>0</v>
      </c>
      <c r="Y7" s="99">
        <f>'入力シート（必ず記入）'!E22</f>
        <v>0</v>
      </c>
      <c r="Z7" s="91" t="str">
        <f>'入力シート（必ず記入）'!X22&amp;""</f>
        <v/>
      </c>
      <c r="AA7" s="99">
        <f>'入力シート（必ず記入）'!AB22</f>
        <v>0</v>
      </c>
      <c r="AB7" s="94">
        <f>'入力シート（必ず記入）'!AF22</f>
        <v>0</v>
      </c>
      <c r="AC7" s="91" t="str">
        <f>'入力シート（必ず記入）'!AJ22&amp;""</f>
        <v/>
      </c>
      <c r="AD7" s="94">
        <f>'入力シート（必ず記入）'!AM22</f>
        <v>0</v>
      </c>
      <c r="AE7" s="99">
        <f>'入力シート（必ず記入）'!E23</f>
        <v>0</v>
      </c>
      <c r="AF7" s="91" t="str">
        <f>'入力シート（必ず記入）'!X23&amp;""</f>
        <v/>
      </c>
      <c r="AG7" s="99">
        <f>'入力シート（必ず記入）'!AB23</f>
        <v>0</v>
      </c>
      <c r="AH7" s="97">
        <f>'入力シート（必ず記入）'!AF23</f>
        <v>0</v>
      </c>
      <c r="AI7" s="91" t="str">
        <f>'入力シート（必ず記入）'!AJ23&amp;""</f>
        <v/>
      </c>
      <c r="AJ7" s="94">
        <f>'入力シート（必ず記入）'!AM23</f>
        <v>0</v>
      </c>
      <c r="AK7" s="99">
        <f>'入力シート（必ず記入）'!E24</f>
        <v>0</v>
      </c>
      <c r="AL7" s="91" t="str">
        <f>'入力シート（必ず記入）'!X24&amp;""</f>
        <v/>
      </c>
      <c r="AM7" s="99">
        <f>'入力シート（必ず記入）'!AB24</f>
        <v>0</v>
      </c>
      <c r="AN7" s="97">
        <f>'入力シート（必ず記入）'!AF24</f>
        <v>0</v>
      </c>
      <c r="AO7" s="91" t="str">
        <f>'入力シート（必ず記入）'!AJ24&amp;""</f>
        <v/>
      </c>
      <c r="AP7" s="94">
        <f>'入力シート（必ず記入）'!AM24</f>
        <v>0</v>
      </c>
      <c r="AQ7" s="99">
        <f>'入力シート（必ず記入）'!E25</f>
        <v>0</v>
      </c>
      <c r="AR7" s="91" t="str">
        <f>'入力シート（必ず記入）'!X25&amp;""</f>
        <v/>
      </c>
      <c r="AS7" s="99">
        <f>'入力シート（必ず記入）'!AB25</f>
        <v>0</v>
      </c>
      <c r="AT7" s="97">
        <f>'入力シート（必ず記入）'!AF25</f>
        <v>0</v>
      </c>
      <c r="AU7" s="91" t="str">
        <f>'入力シート（必ず記入）'!AJ25&amp;""</f>
        <v/>
      </c>
      <c r="AV7" s="94">
        <f>'入力シート（必ず記入）'!AM25</f>
        <v>0</v>
      </c>
      <c r="AW7" s="100">
        <f>'入力シート（必ず記入）'!B30</f>
        <v>0</v>
      </c>
      <c r="AX7" s="100">
        <f>'入力シート（必ず記入）'!E30</f>
        <v>0</v>
      </c>
      <c r="AY7" s="100">
        <f>'入力シート（必ず記入）'!H30</f>
        <v>0</v>
      </c>
      <c r="AZ7" s="99">
        <f>'入力シート（必ず記入）'!L30</f>
        <v>0</v>
      </c>
      <c r="BA7" s="100">
        <f>'入力シート（必ず記入）'!H33</f>
        <v>0</v>
      </c>
      <c r="BB7" s="100" t="e">
        <f>'入力シート（必ず記入）'!U33</f>
        <v>#DIV/0!</v>
      </c>
      <c r="BC7" s="100" t="e">
        <f>'入力シート（必ず記入）'!H33-'入力シート（必ず記入）'!U33</f>
        <v>#DIV/0!</v>
      </c>
      <c r="BD7" s="100">
        <f>'入力シート（必ず記入）'!AA31</f>
        <v>0</v>
      </c>
      <c r="BE7" s="100">
        <f>'平均工賃（賃金）算出'!A9</f>
        <v>0</v>
      </c>
      <c r="BF7" s="100">
        <f>'平均工賃（賃金）算出'!B9</f>
        <v>0</v>
      </c>
      <c r="BG7" s="100">
        <f>'平均工賃（賃金）算出'!C9</f>
        <v>0</v>
      </c>
      <c r="BH7" s="116" t="e">
        <f>'平均工賃（賃金）算出'!D9</f>
        <v>#DIV/0!</v>
      </c>
      <c r="BI7" s="100">
        <f>'平均工賃（賃金）算出'!E9</f>
        <v>0</v>
      </c>
      <c r="BJ7" s="100" t="e">
        <f>'平均工賃（賃金）算出'!F9</f>
        <v>#DIV/0!</v>
      </c>
      <c r="BK7" s="100">
        <f>'平均工賃（賃金）算出'!H9</f>
        <v>0</v>
      </c>
      <c r="BL7" s="100">
        <f>'平均工賃（賃金）算出'!I9</f>
        <v>0</v>
      </c>
      <c r="BM7" s="100" t="e">
        <f>'平均工賃（賃金）算出'!J9</f>
        <v>#DIV/0!</v>
      </c>
      <c r="BN7" s="100">
        <f>'平均工賃（賃金）算出'!L9</f>
        <v>0</v>
      </c>
      <c r="BO7" s="100">
        <f>'平均工賃（賃金）算出'!M9</f>
        <v>0</v>
      </c>
      <c r="BP7" s="100" t="e">
        <f>'平均工賃（賃金）算出'!N9</f>
        <v>#DIV/0!</v>
      </c>
      <c r="BQ7" s="100">
        <f>'平均工賃（賃金）算出'!A15</f>
        <v>0</v>
      </c>
      <c r="BR7" s="100">
        <f>'平均工賃（賃金）算出'!B15</f>
        <v>0</v>
      </c>
      <c r="BS7" s="100" t="e">
        <f>'平均工賃（賃金）算出'!C15</f>
        <v>#DIV/0!</v>
      </c>
    </row>
  </sheetData>
  <sheetProtection password="BB50" sheet="1" objects="1" scenarios="1"/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H633"/>
  <sheetViews>
    <sheetView topLeftCell="B1" workbookViewId="0">
      <selection activeCell="D18" sqref="D18"/>
    </sheetView>
  </sheetViews>
  <sheetFormatPr defaultRowHeight="13.5"/>
  <cols>
    <col min="1" max="1" width="4.25" customWidth="1"/>
    <col min="2" max="2" width="11.625" style="130" customWidth="1"/>
    <col min="3" max="3" width="44.375" customWidth="1"/>
    <col min="4" max="4" width="21.375" customWidth="1"/>
    <col min="5" max="5" width="20.625" customWidth="1"/>
    <col min="6" max="6" width="52.875" customWidth="1"/>
    <col min="7" max="7" width="17" customWidth="1"/>
    <col min="8" max="8" width="8.25" customWidth="1"/>
  </cols>
  <sheetData>
    <row r="5" spans="1:8">
      <c r="A5" s="112" t="s">
        <v>1841</v>
      </c>
      <c r="B5" s="127"/>
      <c r="C5" s="112"/>
      <c r="E5" s="117"/>
    </row>
    <row r="7" spans="1:8">
      <c r="A7" t="s">
        <v>1839</v>
      </c>
      <c r="B7" s="127" t="s">
        <v>56</v>
      </c>
      <c r="C7" t="s">
        <v>55</v>
      </c>
      <c r="D7" t="s">
        <v>1840</v>
      </c>
      <c r="E7" t="s">
        <v>181</v>
      </c>
      <c r="F7" t="s">
        <v>18</v>
      </c>
      <c r="G7" t="s">
        <v>1842</v>
      </c>
      <c r="H7" t="s">
        <v>1855</v>
      </c>
    </row>
    <row r="8" spans="1:8">
      <c r="A8">
        <v>1</v>
      </c>
      <c r="B8" s="128" t="s">
        <v>182</v>
      </c>
      <c r="C8" s="39" t="s">
        <v>1851</v>
      </c>
      <c r="D8" s="39" t="s">
        <v>430</v>
      </c>
      <c r="E8" s="39" t="s">
        <v>431</v>
      </c>
      <c r="F8" s="39" t="s">
        <v>465</v>
      </c>
      <c r="G8" s="39" t="s">
        <v>1850</v>
      </c>
      <c r="H8">
        <f>IF(G8="社会福祉協議会",1,IF(G8="社会福祉法人（社協以外）",2,IF(G8="医療法人",3,IF(G8="営利法人",4,IF(G8="非営利法人（ＮＰＯ）",5,IF(G8="社団・財団",6))))))</f>
        <v>1</v>
      </c>
    </row>
    <row r="9" spans="1:8">
      <c r="A9">
        <f t="shared" ref="A9:A40" si="0">A8+1</f>
        <v>2</v>
      </c>
      <c r="B9" s="128" t="s">
        <v>183</v>
      </c>
      <c r="C9" s="39" t="s">
        <v>307</v>
      </c>
      <c r="D9" s="39" t="s">
        <v>430</v>
      </c>
      <c r="E9" s="39" t="s">
        <v>431</v>
      </c>
      <c r="F9" s="39" t="s">
        <v>466</v>
      </c>
      <c r="G9" s="39" t="s">
        <v>1853</v>
      </c>
      <c r="H9">
        <f>IF(G9="社会福祉協議会",1,IF(G9="社会福祉法人（社協以外）",2,IF(G9="医療法人",3,IF(G9="営利法人",4,IF(G9="非営利法人（ＮＰＯ）",5,IF(G9="社団・財団",6))))))</f>
        <v>5</v>
      </c>
    </row>
    <row r="10" spans="1:8">
      <c r="A10">
        <f t="shared" si="0"/>
        <v>3</v>
      </c>
      <c r="B10" s="128" t="s">
        <v>184</v>
      </c>
      <c r="C10" s="39" t="s">
        <v>1910</v>
      </c>
      <c r="D10" s="39" t="s">
        <v>430</v>
      </c>
      <c r="E10" s="39" t="s">
        <v>431</v>
      </c>
      <c r="F10" s="39" t="s">
        <v>467</v>
      </c>
      <c r="G10" s="39" t="s">
        <v>1844</v>
      </c>
      <c r="H10">
        <f t="shared" ref="H10:H73" si="1">IF(G10="社会福祉協議会",1,IF(G10="社会福祉法人（社協以外）",2,IF(G10="医療法人",3,IF(G10="営利法人",4,IF(G10="非営利法人（ＮＰＯ）",5,IF(G10="社団・財団",6))))))</f>
        <v>4</v>
      </c>
    </row>
    <row r="11" spans="1:8">
      <c r="A11">
        <f t="shared" si="0"/>
        <v>4</v>
      </c>
      <c r="B11" s="128" t="s">
        <v>185</v>
      </c>
      <c r="C11" s="39" t="s">
        <v>308</v>
      </c>
      <c r="D11" s="39" t="s">
        <v>430</v>
      </c>
      <c r="E11" s="39" t="s">
        <v>431</v>
      </c>
      <c r="F11" s="39" t="s">
        <v>468</v>
      </c>
      <c r="G11" s="39" t="s">
        <v>1844</v>
      </c>
      <c r="H11">
        <f t="shared" si="1"/>
        <v>4</v>
      </c>
    </row>
    <row r="12" spans="1:8">
      <c r="A12">
        <f t="shared" si="0"/>
        <v>5</v>
      </c>
      <c r="B12" s="128" t="s">
        <v>186</v>
      </c>
      <c r="C12" s="39" t="s">
        <v>309</v>
      </c>
      <c r="D12" s="39" t="s">
        <v>430</v>
      </c>
      <c r="E12" s="39" t="s">
        <v>431</v>
      </c>
      <c r="F12" s="39" t="s">
        <v>469</v>
      </c>
      <c r="G12" s="39" t="s">
        <v>1854</v>
      </c>
      <c r="H12">
        <f t="shared" si="1"/>
        <v>6</v>
      </c>
    </row>
    <row r="13" spans="1:8">
      <c r="A13">
        <f t="shared" si="0"/>
        <v>6</v>
      </c>
      <c r="B13" s="128" t="s">
        <v>187</v>
      </c>
      <c r="C13" s="39" t="s">
        <v>310</v>
      </c>
      <c r="D13" s="39" t="s">
        <v>430</v>
      </c>
      <c r="E13" s="39" t="s">
        <v>431</v>
      </c>
      <c r="F13" s="39" t="s">
        <v>468</v>
      </c>
      <c r="G13" s="39" t="s">
        <v>1844</v>
      </c>
      <c r="H13">
        <f t="shared" si="1"/>
        <v>4</v>
      </c>
    </row>
    <row r="14" spans="1:8">
      <c r="A14">
        <f t="shared" si="0"/>
        <v>7</v>
      </c>
      <c r="B14" s="128" t="s">
        <v>188</v>
      </c>
      <c r="C14" s="39" t="s">
        <v>311</v>
      </c>
      <c r="D14" s="39" t="s">
        <v>430</v>
      </c>
      <c r="E14" s="39" t="s">
        <v>431</v>
      </c>
      <c r="F14" s="39" t="s">
        <v>470</v>
      </c>
      <c r="G14" s="39" t="s">
        <v>1844</v>
      </c>
      <c r="H14">
        <f t="shared" si="1"/>
        <v>4</v>
      </c>
    </row>
    <row r="15" spans="1:8">
      <c r="A15">
        <f t="shared" si="0"/>
        <v>8</v>
      </c>
      <c r="B15" s="128" t="s">
        <v>189</v>
      </c>
      <c r="C15" s="39" t="s">
        <v>312</v>
      </c>
      <c r="D15" s="39" t="s">
        <v>430</v>
      </c>
      <c r="E15" s="39" t="s">
        <v>431</v>
      </c>
      <c r="F15" s="39" t="s">
        <v>471</v>
      </c>
      <c r="G15" s="39" t="s">
        <v>1844</v>
      </c>
      <c r="H15">
        <f t="shared" si="1"/>
        <v>4</v>
      </c>
    </row>
    <row r="16" spans="1:8">
      <c r="A16">
        <f t="shared" si="0"/>
        <v>9</v>
      </c>
      <c r="B16" s="128" t="s">
        <v>190</v>
      </c>
      <c r="C16" s="39" t="s">
        <v>313</v>
      </c>
      <c r="D16" s="39" t="s">
        <v>430</v>
      </c>
      <c r="E16" s="39" t="s">
        <v>431</v>
      </c>
      <c r="F16" s="39" t="s">
        <v>472</v>
      </c>
      <c r="G16" s="39" t="s">
        <v>1844</v>
      </c>
      <c r="H16">
        <f t="shared" si="1"/>
        <v>4</v>
      </c>
    </row>
    <row r="17" spans="1:8">
      <c r="A17">
        <f t="shared" si="0"/>
        <v>10</v>
      </c>
      <c r="B17" s="128" t="s">
        <v>191</v>
      </c>
      <c r="C17" s="39" t="s">
        <v>314</v>
      </c>
      <c r="D17" s="39" t="s">
        <v>430</v>
      </c>
      <c r="E17" s="39" t="s">
        <v>431</v>
      </c>
      <c r="F17" s="39" t="s">
        <v>473</v>
      </c>
      <c r="G17" s="39" t="s">
        <v>1844</v>
      </c>
      <c r="H17">
        <f t="shared" si="1"/>
        <v>4</v>
      </c>
    </row>
    <row r="18" spans="1:8">
      <c r="A18">
        <f t="shared" si="0"/>
        <v>11</v>
      </c>
      <c r="B18" s="128" t="s">
        <v>192</v>
      </c>
      <c r="C18" s="39" t="s">
        <v>315</v>
      </c>
      <c r="D18" s="39" t="s">
        <v>430</v>
      </c>
      <c r="E18" s="39" t="s">
        <v>1909</v>
      </c>
      <c r="F18" s="39" t="s">
        <v>474</v>
      </c>
      <c r="G18" s="39" t="s">
        <v>1844</v>
      </c>
      <c r="H18">
        <f t="shared" si="1"/>
        <v>4</v>
      </c>
    </row>
    <row r="19" spans="1:8">
      <c r="A19">
        <f t="shared" si="0"/>
        <v>12</v>
      </c>
      <c r="B19" s="128" t="s">
        <v>193</v>
      </c>
      <c r="C19" s="39" t="s">
        <v>316</v>
      </c>
      <c r="D19" s="39" t="s">
        <v>430</v>
      </c>
      <c r="E19" s="39" t="s">
        <v>431</v>
      </c>
      <c r="F19" s="39" t="s">
        <v>475</v>
      </c>
      <c r="G19" s="39" t="s">
        <v>1846</v>
      </c>
      <c r="H19">
        <f t="shared" si="1"/>
        <v>3</v>
      </c>
    </row>
    <row r="20" spans="1:8">
      <c r="A20">
        <f t="shared" si="0"/>
        <v>13</v>
      </c>
      <c r="B20" s="128" t="s">
        <v>194</v>
      </c>
      <c r="C20" s="39" t="s">
        <v>317</v>
      </c>
      <c r="D20" s="39" t="s">
        <v>430</v>
      </c>
      <c r="E20" s="39" t="s">
        <v>1909</v>
      </c>
      <c r="F20" s="39" t="s">
        <v>476</v>
      </c>
      <c r="G20" s="39" t="s">
        <v>1844</v>
      </c>
      <c r="H20">
        <f t="shared" si="1"/>
        <v>4</v>
      </c>
    </row>
    <row r="21" spans="1:8">
      <c r="A21">
        <f t="shared" si="0"/>
        <v>14</v>
      </c>
      <c r="B21" s="128" t="s">
        <v>195</v>
      </c>
      <c r="C21" s="39" t="s">
        <v>318</v>
      </c>
      <c r="D21" s="39" t="s">
        <v>430</v>
      </c>
      <c r="E21" s="39" t="s">
        <v>431</v>
      </c>
      <c r="F21" s="39" t="s">
        <v>470</v>
      </c>
      <c r="G21" s="39" t="s">
        <v>1844</v>
      </c>
      <c r="H21">
        <f t="shared" si="1"/>
        <v>4</v>
      </c>
    </row>
    <row r="22" spans="1:8">
      <c r="A22">
        <f t="shared" si="0"/>
        <v>15</v>
      </c>
      <c r="B22" s="128" t="s">
        <v>196</v>
      </c>
      <c r="C22" s="39" t="s">
        <v>319</v>
      </c>
      <c r="D22" s="39" t="s">
        <v>430</v>
      </c>
      <c r="E22" s="39" t="s">
        <v>431</v>
      </c>
      <c r="F22" s="39" t="s">
        <v>477</v>
      </c>
      <c r="G22" s="39" t="s">
        <v>1844</v>
      </c>
      <c r="H22">
        <f t="shared" si="1"/>
        <v>4</v>
      </c>
    </row>
    <row r="23" spans="1:8">
      <c r="A23">
        <f t="shared" si="0"/>
        <v>16</v>
      </c>
      <c r="B23" s="128" t="s">
        <v>197</v>
      </c>
      <c r="C23" s="39" t="s">
        <v>320</v>
      </c>
      <c r="D23" s="39" t="s">
        <v>430</v>
      </c>
      <c r="E23" s="39" t="s">
        <v>431</v>
      </c>
      <c r="F23" s="39" t="s">
        <v>478</v>
      </c>
      <c r="G23" s="39" t="s">
        <v>1844</v>
      </c>
      <c r="H23">
        <f t="shared" si="1"/>
        <v>4</v>
      </c>
    </row>
    <row r="24" spans="1:8">
      <c r="A24">
        <f t="shared" si="0"/>
        <v>17</v>
      </c>
      <c r="B24" s="128" t="s">
        <v>198</v>
      </c>
      <c r="C24" s="39" t="s">
        <v>321</v>
      </c>
      <c r="D24" s="39" t="s">
        <v>430</v>
      </c>
      <c r="E24" s="39" t="s">
        <v>431</v>
      </c>
      <c r="F24" s="39" t="s">
        <v>479</v>
      </c>
      <c r="G24" s="39" t="s">
        <v>1845</v>
      </c>
      <c r="H24">
        <f t="shared" si="1"/>
        <v>6</v>
      </c>
    </row>
    <row r="25" spans="1:8">
      <c r="A25">
        <f t="shared" si="0"/>
        <v>18</v>
      </c>
      <c r="B25" s="128" t="s">
        <v>199</v>
      </c>
      <c r="C25" s="39" t="s">
        <v>322</v>
      </c>
      <c r="D25" s="39" t="s">
        <v>430</v>
      </c>
      <c r="E25" s="39" t="s">
        <v>431</v>
      </c>
      <c r="F25" s="39" t="s">
        <v>480</v>
      </c>
      <c r="G25" s="39" t="s">
        <v>1844</v>
      </c>
      <c r="H25">
        <f t="shared" si="1"/>
        <v>4</v>
      </c>
    </row>
    <row r="26" spans="1:8">
      <c r="A26">
        <f t="shared" si="0"/>
        <v>19</v>
      </c>
      <c r="B26" s="128" t="s">
        <v>200</v>
      </c>
      <c r="C26" s="39" t="s">
        <v>323</v>
      </c>
      <c r="D26" s="39" t="s">
        <v>430</v>
      </c>
      <c r="E26" s="39" t="s">
        <v>431</v>
      </c>
      <c r="F26" s="39" t="s">
        <v>481</v>
      </c>
      <c r="G26" s="39" t="s">
        <v>1844</v>
      </c>
      <c r="H26">
        <f t="shared" si="1"/>
        <v>4</v>
      </c>
    </row>
    <row r="27" spans="1:8">
      <c r="A27">
        <f t="shared" si="0"/>
        <v>20</v>
      </c>
      <c r="B27" s="128" t="s">
        <v>201</v>
      </c>
      <c r="C27" s="39" t="s">
        <v>324</v>
      </c>
      <c r="D27" s="39" t="s">
        <v>430</v>
      </c>
      <c r="E27" s="39" t="s">
        <v>432</v>
      </c>
      <c r="F27" s="39" t="s">
        <v>482</v>
      </c>
      <c r="G27" s="39" t="s">
        <v>1844</v>
      </c>
      <c r="H27">
        <f t="shared" si="1"/>
        <v>4</v>
      </c>
    </row>
    <row r="28" spans="1:8">
      <c r="A28">
        <f t="shared" si="0"/>
        <v>21</v>
      </c>
      <c r="B28" s="128" t="s">
        <v>202</v>
      </c>
      <c r="C28" s="39" t="s">
        <v>325</v>
      </c>
      <c r="D28" s="39" t="s">
        <v>430</v>
      </c>
      <c r="E28" s="39" t="s">
        <v>432</v>
      </c>
      <c r="F28" s="39" t="s">
        <v>483</v>
      </c>
      <c r="G28" s="39" t="s">
        <v>1844</v>
      </c>
      <c r="H28">
        <f t="shared" si="1"/>
        <v>4</v>
      </c>
    </row>
    <row r="29" spans="1:8">
      <c r="A29">
        <f t="shared" si="0"/>
        <v>22</v>
      </c>
      <c r="B29" s="128" t="s">
        <v>202</v>
      </c>
      <c r="C29" s="39" t="s">
        <v>325</v>
      </c>
      <c r="D29" s="39" t="s">
        <v>430</v>
      </c>
      <c r="E29" s="39" t="s">
        <v>432</v>
      </c>
      <c r="F29" s="39" t="s">
        <v>483</v>
      </c>
      <c r="G29" s="39" t="s">
        <v>1844</v>
      </c>
      <c r="H29">
        <f t="shared" si="1"/>
        <v>4</v>
      </c>
    </row>
    <row r="30" spans="1:8">
      <c r="A30">
        <f t="shared" si="0"/>
        <v>23</v>
      </c>
      <c r="B30" s="128" t="s">
        <v>203</v>
      </c>
      <c r="C30" s="39" t="s">
        <v>326</v>
      </c>
      <c r="D30" s="39" t="s">
        <v>430</v>
      </c>
      <c r="E30" s="39" t="s">
        <v>432</v>
      </c>
      <c r="F30" s="39" t="s">
        <v>484</v>
      </c>
      <c r="G30" s="39" t="s">
        <v>1844</v>
      </c>
      <c r="H30">
        <f t="shared" si="1"/>
        <v>4</v>
      </c>
    </row>
    <row r="31" spans="1:8">
      <c r="A31">
        <f t="shared" si="0"/>
        <v>24</v>
      </c>
      <c r="B31" s="128" t="s">
        <v>204</v>
      </c>
      <c r="C31" s="39" t="s">
        <v>327</v>
      </c>
      <c r="D31" s="39" t="s">
        <v>430</v>
      </c>
      <c r="E31" s="39" t="s">
        <v>432</v>
      </c>
      <c r="F31" s="39" t="s">
        <v>468</v>
      </c>
      <c r="G31" s="39" t="s">
        <v>1844</v>
      </c>
      <c r="H31">
        <f t="shared" si="1"/>
        <v>4</v>
      </c>
    </row>
    <row r="32" spans="1:8">
      <c r="A32">
        <f t="shared" si="0"/>
        <v>25</v>
      </c>
      <c r="B32" s="128" t="s">
        <v>205</v>
      </c>
      <c r="C32" s="39" t="s">
        <v>328</v>
      </c>
      <c r="D32" s="39" t="s">
        <v>430</v>
      </c>
      <c r="E32" s="39" t="s">
        <v>432</v>
      </c>
      <c r="F32" s="39" t="s">
        <v>484</v>
      </c>
      <c r="G32" s="39" t="s">
        <v>1844</v>
      </c>
      <c r="H32">
        <f t="shared" si="1"/>
        <v>4</v>
      </c>
    </row>
    <row r="33" spans="1:8">
      <c r="A33">
        <f t="shared" si="0"/>
        <v>26</v>
      </c>
      <c r="B33" s="128" t="s">
        <v>206</v>
      </c>
      <c r="C33" s="39" t="s">
        <v>329</v>
      </c>
      <c r="D33" s="39" t="s">
        <v>430</v>
      </c>
      <c r="E33" s="39" t="s">
        <v>432</v>
      </c>
      <c r="F33" s="39" t="s">
        <v>484</v>
      </c>
      <c r="G33" s="39" t="s">
        <v>1844</v>
      </c>
      <c r="H33">
        <f t="shared" si="1"/>
        <v>4</v>
      </c>
    </row>
    <row r="34" spans="1:8">
      <c r="A34">
        <f t="shared" si="0"/>
        <v>27</v>
      </c>
      <c r="B34" s="128" t="s">
        <v>207</v>
      </c>
      <c r="C34" s="39" t="s">
        <v>330</v>
      </c>
      <c r="D34" s="39" t="s">
        <v>430</v>
      </c>
      <c r="E34" s="39" t="s">
        <v>432</v>
      </c>
      <c r="F34" s="39" t="s">
        <v>485</v>
      </c>
      <c r="G34" s="39" t="s">
        <v>1844</v>
      </c>
      <c r="H34">
        <f t="shared" si="1"/>
        <v>4</v>
      </c>
    </row>
    <row r="35" spans="1:8">
      <c r="A35">
        <f t="shared" si="0"/>
        <v>28</v>
      </c>
      <c r="B35" s="128" t="s">
        <v>208</v>
      </c>
      <c r="C35" s="39" t="s">
        <v>331</v>
      </c>
      <c r="D35" s="39" t="s">
        <v>430</v>
      </c>
      <c r="E35" s="39" t="s">
        <v>432</v>
      </c>
      <c r="F35" s="39" t="s">
        <v>483</v>
      </c>
      <c r="G35" s="39" t="s">
        <v>1844</v>
      </c>
      <c r="H35">
        <f t="shared" si="1"/>
        <v>4</v>
      </c>
    </row>
    <row r="36" spans="1:8">
      <c r="A36">
        <f t="shared" si="0"/>
        <v>29</v>
      </c>
      <c r="B36" s="128" t="s">
        <v>209</v>
      </c>
      <c r="C36" s="39" t="s">
        <v>332</v>
      </c>
      <c r="D36" s="39" t="s">
        <v>430</v>
      </c>
      <c r="E36" s="39" t="s">
        <v>433</v>
      </c>
      <c r="F36" s="39" t="s">
        <v>486</v>
      </c>
      <c r="G36" s="39" t="s">
        <v>1844</v>
      </c>
      <c r="H36">
        <f t="shared" si="1"/>
        <v>4</v>
      </c>
    </row>
    <row r="37" spans="1:8">
      <c r="A37">
        <f t="shared" si="0"/>
        <v>30</v>
      </c>
      <c r="B37" s="128" t="s">
        <v>210</v>
      </c>
      <c r="C37" s="39" t="s">
        <v>333</v>
      </c>
      <c r="D37" s="39" t="s">
        <v>430</v>
      </c>
      <c r="E37" s="39" t="s">
        <v>433</v>
      </c>
      <c r="F37" s="39" t="s">
        <v>487</v>
      </c>
      <c r="G37" s="39" t="s">
        <v>1845</v>
      </c>
      <c r="H37">
        <f t="shared" si="1"/>
        <v>6</v>
      </c>
    </row>
    <row r="38" spans="1:8">
      <c r="A38">
        <f t="shared" si="0"/>
        <v>31</v>
      </c>
      <c r="B38" s="128" t="s">
        <v>211</v>
      </c>
      <c r="C38" s="39" t="s">
        <v>334</v>
      </c>
      <c r="D38" s="39" t="s">
        <v>430</v>
      </c>
      <c r="E38" s="39" t="s">
        <v>433</v>
      </c>
      <c r="F38" s="39" t="s">
        <v>488</v>
      </c>
      <c r="G38" s="39" t="s">
        <v>1845</v>
      </c>
      <c r="H38">
        <f t="shared" si="1"/>
        <v>6</v>
      </c>
    </row>
    <row r="39" spans="1:8">
      <c r="A39">
        <f t="shared" si="0"/>
        <v>32</v>
      </c>
      <c r="B39" s="128" t="s">
        <v>212</v>
      </c>
      <c r="C39" s="39" t="s">
        <v>335</v>
      </c>
      <c r="D39" s="39" t="s">
        <v>430</v>
      </c>
      <c r="E39" s="39" t="s">
        <v>433</v>
      </c>
      <c r="F39" s="39" t="s">
        <v>486</v>
      </c>
      <c r="G39" s="39" t="s">
        <v>1844</v>
      </c>
      <c r="H39">
        <f t="shared" si="1"/>
        <v>4</v>
      </c>
    </row>
    <row r="40" spans="1:8">
      <c r="A40">
        <f t="shared" si="0"/>
        <v>33</v>
      </c>
      <c r="B40" s="128" t="s">
        <v>213</v>
      </c>
      <c r="C40" s="39" t="s">
        <v>336</v>
      </c>
      <c r="D40" s="39" t="s">
        <v>430</v>
      </c>
      <c r="E40" s="39" t="s">
        <v>433</v>
      </c>
      <c r="F40" s="39" t="s">
        <v>487</v>
      </c>
      <c r="G40" s="39" t="s">
        <v>1845</v>
      </c>
      <c r="H40">
        <f t="shared" si="1"/>
        <v>6</v>
      </c>
    </row>
    <row r="41" spans="1:8">
      <c r="A41">
        <f t="shared" ref="A41:A72" si="2">A40+1</f>
        <v>34</v>
      </c>
      <c r="B41" s="128" t="s">
        <v>214</v>
      </c>
      <c r="C41" s="39" t="s">
        <v>337</v>
      </c>
      <c r="D41" s="39" t="s">
        <v>430</v>
      </c>
      <c r="E41" s="39" t="s">
        <v>434</v>
      </c>
      <c r="F41" s="39" t="s">
        <v>489</v>
      </c>
      <c r="G41" s="39" t="s">
        <v>1844</v>
      </c>
      <c r="H41">
        <f t="shared" si="1"/>
        <v>4</v>
      </c>
    </row>
    <row r="42" spans="1:8">
      <c r="A42">
        <f t="shared" si="2"/>
        <v>35</v>
      </c>
      <c r="B42" s="128" t="s">
        <v>215</v>
      </c>
      <c r="C42" s="39" t="s">
        <v>338</v>
      </c>
      <c r="D42" s="39" t="s">
        <v>430</v>
      </c>
      <c r="E42" s="39" t="s">
        <v>435</v>
      </c>
      <c r="F42" s="39" t="s">
        <v>490</v>
      </c>
      <c r="G42" s="39" t="s">
        <v>1843</v>
      </c>
      <c r="H42">
        <f t="shared" si="1"/>
        <v>5</v>
      </c>
    </row>
    <row r="43" spans="1:8">
      <c r="A43">
        <f t="shared" si="2"/>
        <v>36</v>
      </c>
      <c r="B43" s="128" t="s">
        <v>216</v>
      </c>
      <c r="C43" s="39" t="s">
        <v>339</v>
      </c>
      <c r="D43" s="39" t="s">
        <v>430</v>
      </c>
      <c r="E43" s="39" t="s">
        <v>433</v>
      </c>
      <c r="F43" s="39" t="s">
        <v>491</v>
      </c>
      <c r="G43" s="39" t="s">
        <v>1844</v>
      </c>
      <c r="H43">
        <f t="shared" si="1"/>
        <v>4</v>
      </c>
    </row>
    <row r="44" spans="1:8">
      <c r="A44">
        <f t="shared" si="2"/>
        <v>37</v>
      </c>
      <c r="B44" s="128" t="s">
        <v>217</v>
      </c>
      <c r="C44" s="39" t="s">
        <v>340</v>
      </c>
      <c r="D44" s="39" t="s">
        <v>430</v>
      </c>
      <c r="E44" s="39" t="s">
        <v>433</v>
      </c>
      <c r="F44" s="39" t="s">
        <v>492</v>
      </c>
      <c r="G44" s="39" t="s">
        <v>1844</v>
      </c>
      <c r="H44">
        <f t="shared" si="1"/>
        <v>4</v>
      </c>
    </row>
    <row r="45" spans="1:8">
      <c r="A45">
        <f t="shared" si="2"/>
        <v>38</v>
      </c>
      <c r="B45" s="128" t="s">
        <v>218</v>
      </c>
      <c r="C45" s="39" t="s">
        <v>341</v>
      </c>
      <c r="D45" s="39" t="s">
        <v>430</v>
      </c>
      <c r="E45" s="39" t="s">
        <v>433</v>
      </c>
      <c r="F45" s="39" t="s">
        <v>468</v>
      </c>
      <c r="G45" s="39" t="s">
        <v>1844</v>
      </c>
      <c r="H45">
        <f t="shared" si="1"/>
        <v>4</v>
      </c>
    </row>
    <row r="46" spans="1:8">
      <c r="A46">
        <f t="shared" si="2"/>
        <v>39</v>
      </c>
      <c r="B46" s="128" t="s">
        <v>219</v>
      </c>
      <c r="C46" s="39" t="s">
        <v>342</v>
      </c>
      <c r="D46" s="39" t="s">
        <v>430</v>
      </c>
      <c r="E46" s="39" t="s">
        <v>433</v>
      </c>
      <c r="F46" s="39" t="s">
        <v>493</v>
      </c>
      <c r="G46" s="39" t="s">
        <v>1844</v>
      </c>
      <c r="H46">
        <f t="shared" si="1"/>
        <v>4</v>
      </c>
    </row>
    <row r="47" spans="1:8">
      <c r="A47">
        <f t="shared" si="2"/>
        <v>40</v>
      </c>
      <c r="B47" s="128" t="s">
        <v>220</v>
      </c>
      <c r="C47" s="39" t="s">
        <v>343</v>
      </c>
      <c r="D47" s="39" t="s">
        <v>430</v>
      </c>
      <c r="E47" s="39" t="s">
        <v>433</v>
      </c>
      <c r="F47" s="39" t="s">
        <v>494</v>
      </c>
      <c r="G47" s="39" t="s">
        <v>1844</v>
      </c>
      <c r="H47">
        <f t="shared" si="1"/>
        <v>4</v>
      </c>
    </row>
    <row r="48" spans="1:8">
      <c r="A48">
        <f t="shared" si="2"/>
        <v>41</v>
      </c>
      <c r="B48" s="128" t="s">
        <v>221</v>
      </c>
      <c r="C48" s="39" t="s">
        <v>344</v>
      </c>
      <c r="D48" s="39" t="s">
        <v>430</v>
      </c>
      <c r="E48" s="39" t="s">
        <v>433</v>
      </c>
      <c r="F48" s="39" t="s">
        <v>495</v>
      </c>
      <c r="G48" s="39" t="s">
        <v>1844</v>
      </c>
      <c r="H48">
        <f t="shared" si="1"/>
        <v>4</v>
      </c>
    </row>
    <row r="49" spans="1:8">
      <c r="A49">
        <f t="shared" si="2"/>
        <v>42</v>
      </c>
      <c r="B49" s="128" t="s">
        <v>222</v>
      </c>
      <c r="C49" s="39" t="s">
        <v>345</v>
      </c>
      <c r="D49" s="39" t="s">
        <v>430</v>
      </c>
      <c r="E49" s="39" t="s">
        <v>436</v>
      </c>
      <c r="F49" s="39" t="s">
        <v>496</v>
      </c>
      <c r="G49" s="39" t="s">
        <v>1843</v>
      </c>
      <c r="H49">
        <f t="shared" si="1"/>
        <v>5</v>
      </c>
    </row>
    <row r="50" spans="1:8">
      <c r="A50">
        <f t="shared" si="2"/>
        <v>43</v>
      </c>
      <c r="B50" s="128" t="s">
        <v>223</v>
      </c>
      <c r="C50" s="39" t="s">
        <v>346</v>
      </c>
      <c r="D50" s="39" t="s">
        <v>430</v>
      </c>
      <c r="E50" s="39" t="s">
        <v>436</v>
      </c>
      <c r="F50" s="39" t="s">
        <v>497</v>
      </c>
      <c r="G50" s="39" t="s">
        <v>1844</v>
      </c>
      <c r="H50">
        <f t="shared" si="1"/>
        <v>4</v>
      </c>
    </row>
    <row r="51" spans="1:8">
      <c r="A51">
        <f t="shared" si="2"/>
        <v>44</v>
      </c>
      <c r="B51" s="128" t="s">
        <v>224</v>
      </c>
      <c r="C51" s="39" t="s">
        <v>347</v>
      </c>
      <c r="D51" s="39" t="s">
        <v>430</v>
      </c>
      <c r="E51" s="39" t="s">
        <v>436</v>
      </c>
      <c r="F51" s="39" t="s">
        <v>498</v>
      </c>
      <c r="G51" s="39" t="s">
        <v>1846</v>
      </c>
      <c r="H51">
        <f t="shared" si="1"/>
        <v>3</v>
      </c>
    </row>
    <row r="52" spans="1:8">
      <c r="A52">
        <f t="shared" si="2"/>
        <v>45</v>
      </c>
      <c r="B52" s="128" t="s">
        <v>225</v>
      </c>
      <c r="C52" s="39" t="s">
        <v>348</v>
      </c>
      <c r="D52" s="39" t="s">
        <v>430</v>
      </c>
      <c r="E52" s="39" t="s">
        <v>436</v>
      </c>
      <c r="F52" s="39" t="s">
        <v>499</v>
      </c>
      <c r="G52" s="39" t="s">
        <v>1844</v>
      </c>
      <c r="H52">
        <f t="shared" si="1"/>
        <v>4</v>
      </c>
    </row>
    <row r="53" spans="1:8">
      <c r="A53">
        <f t="shared" si="2"/>
        <v>46</v>
      </c>
      <c r="B53" s="128" t="s">
        <v>226</v>
      </c>
      <c r="C53" s="39" t="s">
        <v>349</v>
      </c>
      <c r="D53" s="39" t="s">
        <v>430</v>
      </c>
      <c r="E53" s="39" t="s">
        <v>436</v>
      </c>
      <c r="F53" s="39" t="s">
        <v>500</v>
      </c>
      <c r="G53" s="39" t="s">
        <v>1844</v>
      </c>
      <c r="H53">
        <f t="shared" si="1"/>
        <v>4</v>
      </c>
    </row>
    <row r="54" spans="1:8">
      <c r="A54">
        <f t="shared" si="2"/>
        <v>47</v>
      </c>
      <c r="B54" s="128" t="s">
        <v>227</v>
      </c>
      <c r="C54" s="39" t="s">
        <v>350</v>
      </c>
      <c r="D54" s="39" t="s">
        <v>430</v>
      </c>
      <c r="E54" s="39" t="s">
        <v>437</v>
      </c>
      <c r="F54" s="39" t="s">
        <v>501</v>
      </c>
      <c r="G54" s="39" t="s">
        <v>1844</v>
      </c>
      <c r="H54">
        <f t="shared" si="1"/>
        <v>4</v>
      </c>
    </row>
    <row r="55" spans="1:8">
      <c r="A55">
        <f t="shared" si="2"/>
        <v>48</v>
      </c>
      <c r="B55" s="128" t="s">
        <v>228</v>
      </c>
      <c r="C55" s="39" t="s">
        <v>351</v>
      </c>
      <c r="D55" s="39" t="s">
        <v>430</v>
      </c>
      <c r="E55" s="39" t="s">
        <v>437</v>
      </c>
      <c r="F55" s="39" t="s">
        <v>502</v>
      </c>
      <c r="G55" s="39" t="s">
        <v>1848</v>
      </c>
      <c r="H55">
        <f t="shared" si="1"/>
        <v>4</v>
      </c>
    </row>
    <row r="56" spans="1:8">
      <c r="A56">
        <f t="shared" si="2"/>
        <v>49</v>
      </c>
      <c r="B56" s="128" t="s">
        <v>229</v>
      </c>
      <c r="C56" s="39" t="s">
        <v>352</v>
      </c>
      <c r="D56" s="39" t="s">
        <v>430</v>
      </c>
      <c r="E56" s="39" t="s">
        <v>438</v>
      </c>
      <c r="F56" s="39" t="s">
        <v>503</v>
      </c>
      <c r="G56" s="39" t="s">
        <v>1845</v>
      </c>
      <c r="H56">
        <f t="shared" si="1"/>
        <v>6</v>
      </c>
    </row>
    <row r="57" spans="1:8">
      <c r="A57">
        <f t="shared" si="2"/>
        <v>50</v>
      </c>
      <c r="B57" s="128" t="s">
        <v>230</v>
      </c>
      <c r="C57" s="39" t="s">
        <v>353</v>
      </c>
      <c r="D57" s="39" t="s">
        <v>430</v>
      </c>
      <c r="E57" s="39" t="s">
        <v>438</v>
      </c>
      <c r="F57" s="39" t="s">
        <v>504</v>
      </c>
      <c r="G57" s="39" t="s">
        <v>1844</v>
      </c>
      <c r="H57">
        <f t="shared" si="1"/>
        <v>4</v>
      </c>
    </row>
    <row r="58" spans="1:8">
      <c r="A58">
        <f t="shared" si="2"/>
        <v>51</v>
      </c>
      <c r="B58" s="128" t="s">
        <v>231</v>
      </c>
      <c r="C58" s="39" t="s">
        <v>354</v>
      </c>
      <c r="D58" s="39" t="s">
        <v>430</v>
      </c>
      <c r="E58" s="39" t="s">
        <v>438</v>
      </c>
      <c r="F58" s="39" t="s">
        <v>505</v>
      </c>
      <c r="G58" s="39" t="s">
        <v>1844</v>
      </c>
      <c r="H58">
        <f t="shared" si="1"/>
        <v>4</v>
      </c>
    </row>
    <row r="59" spans="1:8">
      <c r="A59">
        <f t="shared" si="2"/>
        <v>52</v>
      </c>
      <c r="B59" s="128" t="s">
        <v>232</v>
      </c>
      <c r="C59" s="39" t="s">
        <v>355</v>
      </c>
      <c r="D59" s="39" t="s">
        <v>430</v>
      </c>
      <c r="E59" s="39" t="s">
        <v>439</v>
      </c>
      <c r="F59" s="39" t="s">
        <v>506</v>
      </c>
      <c r="G59" s="39" t="s">
        <v>1844</v>
      </c>
      <c r="H59">
        <f t="shared" si="1"/>
        <v>4</v>
      </c>
    </row>
    <row r="60" spans="1:8">
      <c r="A60">
        <f t="shared" si="2"/>
        <v>53</v>
      </c>
      <c r="B60" s="128" t="s">
        <v>233</v>
      </c>
      <c r="C60" s="39" t="s">
        <v>356</v>
      </c>
      <c r="D60" s="39" t="s">
        <v>430</v>
      </c>
      <c r="E60" s="39" t="s">
        <v>439</v>
      </c>
      <c r="F60" s="39" t="s">
        <v>507</v>
      </c>
      <c r="G60" s="39" t="s">
        <v>1844</v>
      </c>
      <c r="H60">
        <f t="shared" si="1"/>
        <v>4</v>
      </c>
    </row>
    <row r="61" spans="1:8">
      <c r="A61">
        <f t="shared" si="2"/>
        <v>54</v>
      </c>
      <c r="B61" s="128" t="s">
        <v>234</v>
      </c>
      <c r="C61" s="39" t="s">
        <v>357</v>
      </c>
      <c r="D61" s="39" t="s">
        <v>430</v>
      </c>
      <c r="E61" s="39" t="s">
        <v>439</v>
      </c>
      <c r="F61" s="39" t="s">
        <v>507</v>
      </c>
      <c r="G61" s="39" t="s">
        <v>1844</v>
      </c>
      <c r="H61">
        <f t="shared" si="1"/>
        <v>4</v>
      </c>
    </row>
    <row r="62" spans="1:8">
      <c r="A62">
        <f t="shared" si="2"/>
        <v>55</v>
      </c>
      <c r="B62" s="128" t="s">
        <v>235</v>
      </c>
      <c r="C62" s="39" t="s">
        <v>358</v>
      </c>
      <c r="D62" s="39" t="s">
        <v>430</v>
      </c>
      <c r="E62" s="39" t="s">
        <v>440</v>
      </c>
      <c r="F62" s="39" t="s">
        <v>508</v>
      </c>
      <c r="G62" s="39" t="s">
        <v>1844</v>
      </c>
      <c r="H62">
        <f t="shared" si="1"/>
        <v>4</v>
      </c>
    </row>
    <row r="63" spans="1:8">
      <c r="A63">
        <f t="shared" si="2"/>
        <v>56</v>
      </c>
      <c r="B63" s="128" t="s">
        <v>236</v>
      </c>
      <c r="C63" s="39" t="s">
        <v>359</v>
      </c>
      <c r="D63" s="39" t="s">
        <v>430</v>
      </c>
      <c r="E63" s="39" t="s">
        <v>441</v>
      </c>
      <c r="F63" s="39" t="s">
        <v>509</v>
      </c>
      <c r="G63" s="39" t="s">
        <v>1845</v>
      </c>
      <c r="H63">
        <f t="shared" si="1"/>
        <v>6</v>
      </c>
    </row>
    <row r="64" spans="1:8">
      <c r="A64">
        <f t="shared" si="2"/>
        <v>57</v>
      </c>
      <c r="B64" s="128" t="s">
        <v>237</v>
      </c>
      <c r="C64" s="39" t="s">
        <v>360</v>
      </c>
      <c r="D64" s="39" t="s">
        <v>430</v>
      </c>
      <c r="E64" s="39" t="s">
        <v>442</v>
      </c>
      <c r="F64" s="39" t="s">
        <v>510</v>
      </c>
      <c r="G64" s="39" t="s">
        <v>1844</v>
      </c>
      <c r="H64">
        <f t="shared" si="1"/>
        <v>4</v>
      </c>
    </row>
    <row r="65" spans="1:8">
      <c r="A65">
        <f t="shared" si="2"/>
        <v>58</v>
      </c>
      <c r="B65" s="128" t="s">
        <v>238</v>
      </c>
      <c r="C65" s="39" t="s">
        <v>361</v>
      </c>
      <c r="D65" s="39" t="s">
        <v>430</v>
      </c>
      <c r="E65" s="39" t="s">
        <v>443</v>
      </c>
      <c r="F65" s="39" t="s">
        <v>511</v>
      </c>
      <c r="G65" s="39" t="s">
        <v>1843</v>
      </c>
      <c r="H65">
        <f t="shared" si="1"/>
        <v>5</v>
      </c>
    </row>
    <row r="66" spans="1:8">
      <c r="A66">
        <f t="shared" si="2"/>
        <v>59</v>
      </c>
      <c r="B66" s="128" t="s">
        <v>239</v>
      </c>
      <c r="C66" s="39" t="s">
        <v>362</v>
      </c>
      <c r="D66" s="39" t="s">
        <v>430</v>
      </c>
      <c r="E66" s="39" t="s">
        <v>444</v>
      </c>
      <c r="F66" s="39" t="s">
        <v>512</v>
      </c>
      <c r="G66" s="39" t="s">
        <v>1852</v>
      </c>
      <c r="H66">
        <f t="shared" si="1"/>
        <v>2</v>
      </c>
    </row>
    <row r="67" spans="1:8">
      <c r="A67">
        <f t="shared" si="2"/>
        <v>60</v>
      </c>
      <c r="B67" s="128" t="s">
        <v>240</v>
      </c>
      <c r="C67" s="39" t="s">
        <v>363</v>
      </c>
      <c r="D67" s="39" t="s">
        <v>430</v>
      </c>
      <c r="E67" s="39" t="s">
        <v>444</v>
      </c>
      <c r="F67" s="39" t="s">
        <v>466</v>
      </c>
      <c r="G67" s="39" t="s">
        <v>1843</v>
      </c>
      <c r="H67">
        <f t="shared" si="1"/>
        <v>5</v>
      </c>
    </row>
    <row r="68" spans="1:8">
      <c r="A68">
        <f t="shared" si="2"/>
        <v>61</v>
      </c>
      <c r="B68" s="128" t="s">
        <v>241</v>
      </c>
      <c r="C68" s="39" t="s">
        <v>364</v>
      </c>
      <c r="D68" s="39" t="s">
        <v>430</v>
      </c>
      <c r="E68" s="39" t="s">
        <v>445</v>
      </c>
      <c r="F68" s="39" t="s">
        <v>513</v>
      </c>
      <c r="G68" s="39" t="s">
        <v>1844</v>
      </c>
      <c r="H68">
        <f t="shared" si="1"/>
        <v>4</v>
      </c>
    </row>
    <row r="69" spans="1:8">
      <c r="A69">
        <f t="shared" si="2"/>
        <v>62</v>
      </c>
      <c r="B69" s="128" t="s">
        <v>242</v>
      </c>
      <c r="C69" s="39" t="s">
        <v>365</v>
      </c>
      <c r="D69" s="39" t="s">
        <v>430</v>
      </c>
      <c r="E69" s="39" t="s">
        <v>445</v>
      </c>
      <c r="F69" s="39" t="s">
        <v>514</v>
      </c>
      <c r="G69" s="39" t="s">
        <v>1844</v>
      </c>
      <c r="H69">
        <f t="shared" si="1"/>
        <v>4</v>
      </c>
    </row>
    <row r="70" spans="1:8">
      <c r="A70">
        <f t="shared" si="2"/>
        <v>63</v>
      </c>
      <c r="B70" s="128" t="s">
        <v>243</v>
      </c>
      <c r="C70" s="39" t="s">
        <v>366</v>
      </c>
      <c r="D70" s="39" t="s">
        <v>430</v>
      </c>
      <c r="E70" s="39" t="s">
        <v>445</v>
      </c>
      <c r="F70" s="39" t="s">
        <v>515</v>
      </c>
      <c r="G70" s="39" t="s">
        <v>1844</v>
      </c>
      <c r="H70">
        <f t="shared" si="1"/>
        <v>4</v>
      </c>
    </row>
    <row r="71" spans="1:8">
      <c r="A71">
        <f t="shared" si="2"/>
        <v>64</v>
      </c>
      <c r="B71" s="128" t="s">
        <v>244</v>
      </c>
      <c r="C71" s="39" t="s">
        <v>367</v>
      </c>
      <c r="D71" s="39" t="s">
        <v>430</v>
      </c>
      <c r="E71" s="39" t="s">
        <v>445</v>
      </c>
      <c r="F71" s="39" t="s">
        <v>514</v>
      </c>
      <c r="G71" s="39" t="s">
        <v>1844</v>
      </c>
      <c r="H71">
        <f t="shared" si="1"/>
        <v>4</v>
      </c>
    </row>
    <row r="72" spans="1:8">
      <c r="A72">
        <f t="shared" si="2"/>
        <v>65</v>
      </c>
      <c r="B72" s="128" t="s">
        <v>245</v>
      </c>
      <c r="C72" s="39" t="s">
        <v>368</v>
      </c>
      <c r="D72" s="39" t="s">
        <v>430</v>
      </c>
      <c r="E72" s="39" t="s">
        <v>433</v>
      </c>
      <c r="F72" s="39" t="s">
        <v>474</v>
      </c>
      <c r="G72" s="39" t="s">
        <v>1844</v>
      </c>
      <c r="H72">
        <f t="shared" si="1"/>
        <v>4</v>
      </c>
    </row>
    <row r="73" spans="1:8">
      <c r="A73">
        <f t="shared" ref="A73:A104" si="3">A72+1</f>
        <v>66</v>
      </c>
      <c r="B73" s="128" t="s">
        <v>246</v>
      </c>
      <c r="C73" s="39" t="s">
        <v>369</v>
      </c>
      <c r="D73" s="39" t="s">
        <v>430</v>
      </c>
      <c r="E73" s="39" t="s">
        <v>445</v>
      </c>
      <c r="F73" s="39" t="s">
        <v>516</v>
      </c>
      <c r="G73" s="39" t="s">
        <v>1844</v>
      </c>
      <c r="H73">
        <f t="shared" si="1"/>
        <v>4</v>
      </c>
    </row>
    <row r="74" spans="1:8">
      <c r="A74">
        <f t="shared" si="3"/>
        <v>67</v>
      </c>
      <c r="B74" s="128" t="s">
        <v>247</v>
      </c>
      <c r="C74" s="39" t="s">
        <v>370</v>
      </c>
      <c r="D74" s="39" t="s">
        <v>430</v>
      </c>
      <c r="E74" s="39" t="s">
        <v>445</v>
      </c>
      <c r="F74" s="39" t="s">
        <v>517</v>
      </c>
      <c r="G74" s="39" t="s">
        <v>1844</v>
      </c>
      <c r="H74">
        <f t="shared" ref="H74:H133" si="4">IF(G74="社会福祉協議会",1,IF(G74="社会福祉法人（社協以外）",2,IF(G74="医療法人",3,IF(G74="営利法人",4,IF(G74="非営利法人（ＮＰＯ）",5,IF(G74="社団・財団",6))))))</f>
        <v>4</v>
      </c>
    </row>
    <row r="75" spans="1:8">
      <c r="A75">
        <f t="shared" si="3"/>
        <v>68</v>
      </c>
      <c r="B75" s="128" t="s">
        <v>248</v>
      </c>
      <c r="C75" s="39" t="s">
        <v>371</v>
      </c>
      <c r="D75" s="39" t="s">
        <v>430</v>
      </c>
      <c r="E75" s="39" t="s">
        <v>445</v>
      </c>
      <c r="F75" s="39" t="s">
        <v>518</v>
      </c>
      <c r="G75" s="39" t="s">
        <v>1844</v>
      </c>
      <c r="H75">
        <f t="shared" si="4"/>
        <v>4</v>
      </c>
    </row>
    <row r="76" spans="1:8">
      <c r="A76">
        <f t="shared" si="3"/>
        <v>69</v>
      </c>
      <c r="B76" s="128" t="s">
        <v>249</v>
      </c>
      <c r="C76" s="39" t="s">
        <v>372</v>
      </c>
      <c r="D76" s="39" t="s">
        <v>430</v>
      </c>
      <c r="E76" s="39" t="s">
        <v>445</v>
      </c>
      <c r="F76" s="39" t="s">
        <v>519</v>
      </c>
      <c r="G76" s="39" t="s">
        <v>1844</v>
      </c>
      <c r="H76">
        <f t="shared" si="4"/>
        <v>4</v>
      </c>
    </row>
    <row r="77" spans="1:8">
      <c r="A77">
        <f t="shared" si="3"/>
        <v>70</v>
      </c>
      <c r="B77" s="128" t="s">
        <v>250</v>
      </c>
      <c r="C77" s="39" t="s">
        <v>373</v>
      </c>
      <c r="D77" s="39" t="s">
        <v>430</v>
      </c>
      <c r="E77" s="39" t="s">
        <v>445</v>
      </c>
      <c r="F77" s="39" t="s">
        <v>520</v>
      </c>
      <c r="G77" s="39" t="s">
        <v>1844</v>
      </c>
      <c r="H77">
        <f t="shared" si="4"/>
        <v>4</v>
      </c>
    </row>
    <row r="78" spans="1:8">
      <c r="A78">
        <f t="shared" si="3"/>
        <v>71</v>
      </c>
      <c r="B78" s="128" t="s">
        <v>251</v>
      </c>
      <c r="C78" s="39" t="s">
        <v>374</v>
      </c>
      <c r="D78" s="39" t="s">
        <v>430</v>
      </c>
      <c r="E78" s="39" t="s">
        <v>446</v>
      </c>
      <c r="F78" s="39" t="s">
        <v>521</v>
      </c>
      <c r="G78" s="39" t="s">
        <v>1844</v>
      </c>
      <c r="H78">
        <f t="shared" si="4"/>
        <v>4</v>
      </c>
    </row>
    <row r="79" spans="1:8">
      <c r="A79">
        <f t="shared" si="3"/>
        <v>72</v>
      </c>
      <c r="B79" s="128" t="s">
        <v>252</v>
      </c>
      <c r="C79" s="39" t="s">
        <v>375</v>
      </c>
      <c r="D79" s="39" t="s">
        <v>430</v>
      </c>
      <c r="E79" s="39" t="s">
        <v>447</v>
      </c>
      <c r="F79" s="39" t="s">
        <v>494</v>
      </c>
      <c r="G79" s="39" t="s">
        <v>1844</v>
      </c>
      <c r="H79">
        <f t="shared" si="4"/>
        <v>4</v>
      </c>
    </row>
    <row r="80" spans="1:8">
      <c r="A80">
        <f t="shared" si="3"/>
        <v>73</v>
      </c>
      <c r="B80" s="128" t="s">
        <v>253</v>
      </c>
      <c r="C80" s="39" t="s">
        <v>376</v>
      </c>
      <c r="D80" s="39" t="s">
        <v>430</v>
      </c>
      <c r="E80" s="39" t="s">
        <v>448</v>
      </c>
      <c r="F80" s="39" t="s">
        <v>486</v>
      </c>
      <c r="G80" s="39" t="s">
        <v>1844</v>
      </c>
      <c r="H80">
        <f t="shared" si="4"/>
        <v>4</v>
      </c>
    </row>
    <row r="81" spans="1:8">
      <c r="A81">
        <f t="shared" si="3"/>
        <v>74</v>
      </c>
      <c r="B81" s="128" t="s">
        <v>254</v>
      </c>
      <c r="C81" s="39" t="s">
        <v>377</v>
      </c>
      <c r="D81" s="39" t="s">
        <v>430</v>
      </c>
      <c r="E81" s="39" t="s">
        <v>448</v>
      </c>
      <c r="F81" s="39" t="s">
        <v>522</v>
      </c>
      <c r="G81" s="39" t="s">
        <v>1844</v>
      </c>
      <c r="H81">
        <f t="shared" si="4"/>
        <v>4</v>
      </c>
    </row>
    <row r="82" spans="1:8">
      <c r="A82">
        <f t="shared" si="3"/>
        <v>75</v>
      </c>
      <c r="B82" s="128" t="s">
        <v>255</v>
      </c>
      <c r="C82" s="39" t="s">
        <v>378</v>
      </c>
      <c r="D82" s="39" t="s">
        <v>430</v>
      </c>
      <c r="E82" s="39" t="s">
        <v>448</v>
      </c>
      <c r="F82" s="39" t="s">
        <v>523</v>
      </c>
      <c r="G82" s="39" t="s">
        <v>1844</v>
      </c>
      <c r="H82">
        <f t="shared" si="4"/>
        <v>4</v>
      </c>
    </row>
    <row r="83" spans="1:8">
      <c r="A83">
        <f t="shared" si="3"/>
        <v>76</v>
      </c>
      <c r="B83" s="128" t="s">
        <v>256</v>
      </c>
      <c r="C83" s="39" t="s">
        <v>379</v>
      </c>
      <c r="D83" s="39" t="s">
        <v>430</v>
      </c>
      <c r="E83" s="39" t="s">
        <v>448</v>
      </c>
      <c r="F83" s="39" t="s">
        <v>487</v>
      </c>
      <c r="G83" s="39" t="s">
        <v>1845</v>
      </c>
      <c r="H83">
        <f t="shared" si="4"/>
        <v>6</v>
      </c>
    </row>
    <row r="84" spans="1:8">
      <c r="A84">
        <f t="shared" si="3"/>
        <v>77</v>
      </c>
      <c r="B84" s="128" t="s">
        <v>257</v>
      </c>
      <c r="C84" s="39" t="s">
        <v>380</v>
      </c>
      <c r="D84" s="39" t="s">
        <v>430</v>
      </c>
      <c r="E84" s="39" t="s">
        <v>448</v>
      </c>
      <c r="F84" s="39" t="s">
        <v>524</v>
      </c>
      <c r="G84" s="39" t="s">
        <v>1844</v>
      </c>
      <c r="H84">
        <f t="shared" si="4"/>
        <v>4</v>
      </c>
    </row>
    <row r="85" spans="1:8">
      <c r="A85">
        <f t="shared" si="3"/>
        <v>78</v>
      </c>
      <c r="B85" s="128" t="s">
        <v>258</v>
      </c>
      <c r="C85" s="39" t="s">
        <v>381</v>
      </c>
      <c r="D85" s="39" t="s">
        <v>430</v>
      </c>
      <c r="E85" s="39" t="s">
        <v>448</v>
      </c>
      <c r="F85" s="39" t="s">
        <v>500</v>
      </c>
      <c r="G85" s="39" t="s">
        <v>1844</v>
      </c>
      <c r="H85">
        <f t="shared" si="4"/>
        <v>4</v>
      </c>
    </row>
    <row r="86" spans="1:8">
      <c r="A86">
        <f t="shared" si="3"/>
        <v>79</v>
      </c>
      <c r="B86" s="128" t="s">
        <v>259</v>
      </c>
      <c r="C86" s="39" t="s">
        <v>382</v>
      </c>
      <c r="D86" s="39" t="s">
        <v>430</v>
      </c>
      <c r="E86" s="39" t="s">
        <v>448</v>
      </c>
      <c r="F86" s="39" t="s">
        <v>523</v>
      </c>
      <c r="G86" s="39" t="s">
        <v>1844</v>
      </c>
      <c r="H86">
        <f t="shared" si="4"/>
        <v>4</v>
      </c>
    </row>
    <row r="87" spans="1:8">
      <c r="A87">
        <f t="shared" si="3"/>
        <v>80</v>
      </c>
      <c r="B87" s="128" t="s">
        <v>260</v>
      </c>
      <c r="C87" s="39" t="s">
        <v>383</v>
      </c>
      <c r="D87" s="39" t="s">
        <v>430</v>
      </c>
      <c r="E87" s="39" t="s">
        <v>448</v>
      </c>
      <c r="F87" s="39" t="s">
        <v>525</v>
      </c>
      <c r="G87" s="39" t="s">
        <v>1844</v>
      </c>
      <c r="H87">
        <f t="shared" si="4"/>
        <v>4</v>
      </c>
    </row>
    <row r="88" spans="1:8">
      <c r="A88">
        <f t="shared" si="3"/>
        <v>81</v>
      </c>
      <c r="B88" s="128" t="s">
        <v>261</v>
      </c>
      <c r="C88" s="39" t="s">
        <v>384</v>
      </c>
      <c r="D88" s="39" t="s">
        <v>430</v>
      </c>
      <c r="E88" s="39" t="s">
        <v>435</v>
      </c>
      <c r="F88" s="39" t="s">
        <v>487</v>
      </c>
      <c r="G88" s="39" t="s">
        <v>1845</v>
      </c>
      <c r="H88">
        <f t="shared" si="4"/>
        <v>6</v>
      </c>
    </row>
    <row r="89" spans="1:8">
      <c r="A89">
        <f t="shared" si="3"/>
        <v>82</v>
      </c>
      <c r="B89" s="128" t="s">
        <v>262</v>
      </c>
      <c r="C89" s="39" t="s">
        <v>385</v>
      </c>
      <c r="D89" s="39" t="s">
        <v>430</v>
      </c>
      <c r="E89" s="39" t="s">
        <v>435</v>
      </c>
      <c r="F89" s="39" t="s">
        <v>526</v>
      </c>
      <c r="G89" s="39" t="s">
        <v>1844</v>
      </c>
      <c r="H89">
        <f t="shared" si="4"/>
        <v>4</v>
      </c>
    </row>
    <row r="90" spans="1:8">
      <c r="A90">
        <f t="shared" si="3"/>
        <v>83</v>
      </c>
      <c r="B90" s="128" t="s">
        <v>263</v>
      </c>
      <c r="C90" s="39" t="s">
        <v>386</v>
      </c>
      <c r="D90" s="39" t="s">
        <v>430</v>
      </c>
      <c r="E90" s="39" t="s">
        <v>435</v>
      </c>
      <c r="F90" s="39" t="s">
        <v>527</v>
      </c>
      <c r="G90" s="39" t="s">
        <v>1844</v>
      </c>
      <c r="H90">
        <f t="shared" si="4"/>
        <v>4</v>
      </c>
    </row>
    <row r="91" spans="1:8">
      <c r="A91">
        <f t="shared" si="3"/>
        <v>84</v>
      </c>
      <c r="B91" s="128" t="s">
        <v>264</v>
      </c>
      <c r="C91" s="39" t="s">
        <v>387</v>
      </c>
      <c r="D91" s="39" t="s">
        <v>430</v>
      </c>
      <c r="E91" s="39" t="s">
        <v>435</v>
      </c>
      <c r="F91" s="39" t="s">
        <v>528</v>
      </c>
      <c r="G91" s="39" t="s">
        <v>1844</v>
      </c>
      <c r="H91">
        <f t="shared" si="4"/>
        <v>4</v>
      </c>
    </row>
    <row r="92" spans="1:8">
      <c r="A92">
        <f t="shared" si="3"/>
        <v>85</v>
      </c>
      <c r="B92" s="128" t="s">
        <v>265</v>
      </c>
      <c r="C92" s="39" t="s">
        <v>388</v>
      </c>
      <c r="D92" s="39" t="s">
        <v>430</v>
      </c>
      <c r="E92" s="39" t="s">
        <v>435</v>
      </c>
      <c r="F92" s="39" t="s">
        <v>529</v>
      </c>
      <c r="G92" s="39" t="s">
        <v>1849</v>
      </c>
      <c r="H92">
        <f t="shared" si="4"/>
        <v>4</v>
      </c>
    </row>
    <row r="93" spans="1:8">
      <c r="A93">
        <f t="shared" si="3"/>
        <v>86</v>
      </c>
      <c r="B93" s="128" t="s">
        <v>266</v>
      </c>
      <c r="C93" s="39" t="s">
        <v>389</v>
      </c>
      <c r="D93" s="39" t="s">
        <v>430</v>
      </c>
      <c r="E93" s="39" t="s">
        <v>435</v>
      </c>
      <c r="F93" s="39" t="s">
        <v>530</v>
      </c>
      <c r="G93" s="39" t="s">
        <v>1848</v>
      </c>
      <c r="H93">
        <f t="shared" si="4"/>
        <v>4</v>
      </c>
    </row>
    <row r="94" spans="1:8">
      <c r="A94">
        <f t="shared" si="3"/>
        <v>87</v>
      </c>
      <c r="B94" s="128" t="s">
        <v>267</v>
      </c>
      <c r="C94" s="39" t="s">
        <v>390</v>
      </c>
      <c r="D94" s="39" t="s">
        <v>430</v>
      </c>
      <c r="E94" s="39" t="s">
        <v>435</v>
      </c>
      <c r="F94" s="39" t="s">
        <v>531</v>
      </c>
      <c r="G94" s="39" t="s">
        <v>1848</v>
      </c>
      <c r="H94">
        <f t="shared" si="4"/>
        <v>4</v>
      </c>
    </row>
    <row r="95" spans="1:8">
      <c r="A95">
        <f t="shared" si="3"/>
        <v>88</v>
      </c>
      <c r="B95" s="128" t="s">
        <v>268</v>
      </c>
      <c r="C95" s="39" t="s">
        <v>391</v>
      </c>
      <c r="D95" s="39" t="s">
        <v>430</v>
      </c>
      <c r="E95" s="39" t="s">
        <v>435</v>
      </c>
      <c r="F95" s="39" t="s">
        <v>504</v>
      </c>
      <c r="G95" s="39" t="s">
        <v>1844</v>
      </c>
      <c r="H95">
        <f t="shared" si="4"/>
        <v>4</v>
      </c>
    </row>
    <row r="96" spans="1:8">
      <c r="A96">
        <f t="shared" si="3"/>
        <v>89</v>
      </c>
      <c r="B96" s="128" t="s">
        <v>269</v>
      </c>
      <c r="C96" s="39" t="s">
        <v>392</v>
      </c>
      <c r="D96" s="39" t="s">
        <v>430</v>
      </c>
      <c r="E96" s="39" t="s">
        <v>435</v>
      </c>
      <c r="F96" s="39" t="s">
        <v>532</v>
      </c>
      <c r="G96" s="39" t="s">
        <v>1844</v>
      </c>
      <c r="H96">
        <f t="shared" si="4"/>
        <v>4</v>
      </c>
    </row>
    <row r="97" spans="1:8">
      <c r="A97">
        <f t="shared" si="3"/>
        <v>90</v>
      </c>
      <c r="B97" s="128" t="s">
        <v>270</v>
      </c>
      <c r="C97" s="39" t="s">
        <v>393</v>
      </c>
      <c r="D97" s="39" t="s">
        <v>430</v>
      </c>
      <c r="E97" s="39" t="s">
        <v>449</v>
      </c>
      <c r="F97" s="39" t="s">
        <v>533</v>
      </c>
      <c r="G97" s="39" t="s">
        <v>1847</v>
      </c>
      <c r="H97">
        <f t="shared" si="4"/>
        <v>2</v>
      </c>
    </row>
    <row r="98" spans="1:8">
      <c r="A98">
        <f t="shared" si="3"/>
        <v>91</v>
      </c>
      <c r="B98" s="128" t="s">
        <v>271</v>
      </c>
      <c r="C98" s="39" t="s">
        <v>394</v>
      </c>
      <c r="D98" s="39" t="s">
        <v>430</v>
      </c>
      <c r="E98" s="39" t="s">
        <v>449</v>
      </c>
      <c r="F98" s="39" t="s">
        <v>468</v>
      </c>
      <c r="G98" s="39" t="s">
        <v>1844</v>
      </c>
      <c r="H98">
        <f t="shared" si="4"/>
        <v>4</v>
      </c>
    </row>
    <row r="99" spans="1:8">
      <c r="A99">
        <f t="shared" si="3"/>
        <v>92</v>
      </c>
      <c r="B99" s="128" t="s">
        <v>272</v>
      </c>
      <c r="C99" s="39" t="s">
        <v>395</v>
      </c>
      <c r="D99" s="39" t="s">
        <v>430</v>
      </c>
      <c r="E99" s="39" t="s">
        <v>449</v>
      </c>
      <c r="F99" s="39" t="s">
        <v>468</v>
      </c>
      <c r="G99" s="39" t="s">
        <v>1844</v>
      </c>
      <c r="H99">
        <f t="shared" si="4"/>
        <v>4</v>
      </c>
    </row>
    <row r="100" spans="1:8">
      <c r="A100">
        <f t="shared" si="3"/>
        <v>93</v>
      </c>
      <c r="B100" s="128" t="s">
        <v>273</v>
      </c>
      <c r="C100" s="39" t="s">
        <v>396</v>
      </c>
      <c r="D100" s="39" t="s">
        <v>430</v>
      </c>
      <c r="E100" s="39" t="s">
        <v>449</v>
      </c>
      <c r="F100" s="39" t="s">
        <v>510</v>
      </c>
      <c r="G100" s="39" t="s">
        <v>1844</v>
      </c>
      <c r="H100">
        <f t="shared" si="4"/>
        <v>4</v>
      </c>
    </row>
    <row r="101" spans="1:8">
      <c r="A101">
        <f t="shared" si="3"/>
        <v>94</v>
      </c>
      <c r="B101" s="128" t="s">
        <v>274</v>
      </c>
      <c r="C101" s="39" t="s">
        <v>397</v>
      </c>
      <c r="D101" s="39" t="s">
        <v>430</v>
      </c>
      <c r="E101" s="39" t="s">
        <v>449</v>
      </c>
      <c r="F101" s="39" t="s">
        <v>534</v>
      </c>
      <c r="G101" s="39" t="s">
        <v>1844</v>
      </c>
      <c r="H101">
        <f t="shared" si="4"/>
        <v>4</v>
      </c>
    </row>
    <row r="102" spans="1:8">
      <c r="A102">
        <f t="shared" si="3"/>
        <v>95</v>
      </c>
      <c r="B102" s="128" t="s">
        <v>275</v>
      </c>
      <c r="C102" s="39" t="s">
        <v>398</v>
      </c>
      <c r="D102" s="39" t="s">
        <v>430</v>
      </c>
      <c r="E102" s="39" t="s">
        <v>449</v>
      </c>
      <c r="F102" s="39" t="s">
        <v>535</v>
      </c>
      <c r="G102" s="39" t="s">
        <v>1849</v>
      </c>
      <c r="H102">
        <f t="shared" si="4"/>
        <v>4</v>
      </c>
    </row>
    <row r="103" spans="1:8">
      <c r="A103">
        <f t="shared" si="3"/>
        <v>96</v>
      </c>
      <c r="B103" s="128" t="s">
        <v>276</v>
      </c>
      <c r="C103" s="39" t="s">
        <v>399</v>
      </c>
      <c r="D103" s="39" t="s">
        <v>430</v>
      </c>
      <c r="E103" s="39" t="s">
        <v>449</v>
      </c>
      <c r="F103" s="39" t="s">
        <v>501</v>
      </c>
      <c r="G103" s="39" t="s">
        <v>1844</v>
      </c>
      <c r="H103">
        <f t="shared" si="4"/>
        <v>4</v>
      </c>
    </row>
    <row r="104" spans="1:8">
      <c r="A104">
        <f t="shared" si="3"/>
        <v>97</v>
      </c>
      <c r="B104" s="128" t="s">
        <v>277</v>
      </c>
      <c r="C104" s="39" t="s">
        <v>400</v>
      </c>
      <c r="D104" s="39" t="s">
        <v>430</v>
      </c>
      <c r="E104" s="39" t="s">
        <v>449</v>
      </c>
      <c r="F104" s="39" t="s">
        <v>536</v>
      </c>
      <c r="G104" s="39" t="s">
        <v>1843</v>
      </c>
      <c r="H104">
        <f t="shared" si="4"/>
        <v>5</v>
      </c>
    </row>
    <row r="105" spans="1:8">
      <c r="A105">
        <f t="shared" ref="A105:A133" si="5">A104+1</f>
        <v>98</v>
      </c>
      <c r="B105" s="128" t="s">
        <v>278</v>
      </c>
      <c r="C105" s="39" t="s">
        <v>401</v>
      </c>
      <c r="D105" s="39" t="s">
        <v>430</v>
      </c>
      <c r="E105" s="39" t="s">
        <v>449</v>
      </c>
      <c r="F105" s="39" t="s">
        <v>537</v>
      </c>
      <c r="G105" s="39" t="s">
        <v>1844</v>
      </c>
      <c r="H105">
        <f t="shared" si="4"/>
        <v>4</v>
      </c>
    </row>
    <row r="106" spans="1:8">
      <c r="A106">
        <f t="shared" si="5"/>
        <v>99</v>
      </c>
      <c r="B106" s="128" t="s">
        <v>279</v>
      </c>
      <c r="C106" s="39" t="s">
        <v>402</v>
      </c>
      <c r="D106" s="39" t="s">
        <v>430</v>
      </c>
      <c r="E106" s="39" t="s">
        <v>449</v>
      </c>
      <c r="F106" s="39" t="s">
        <v>475</v>
      </c>
      <c r="G106" s="39" t="s">
        <v>1846</v>
      </c>
      <c r="H106">
        <f t="shared" si="4"/>
        <v>3</v>
      </c>
    </row>
    <row r="107" spans="1:8">
      <c r="A107">
        <f t="shared" si="5"/>
        <v>100</v>
      </c>
      <c r="B107" s="128" t="s">
        <v>280</v>
      </c>
      <c r="C107" s="39" t="s">
        <v>403</v>
      </c>
      <c r="D107" s="39" t="s">
        <v>430</v>
      </c>
      <c r="E107" s="39" t="s">
        <v>450</v>
      </c>
      <c r="F107" s="39" t="s">
        <v>538</v>
      </c>
      <c r="G107" s="39" t="s">
        <v>1844</v>
      </c>
      <c r="H107">
        <f t="shared" si="4"/>
        <v>4</v>
      </c>
    </row>
    <row r="108" spans="1:8">
      <c r="A108">
        <f t="shared" si="5"/>
        <v>101</v>
      </c>
      <c r="B108" s="128" t="s">
        <v>281</v>
      </c>
      <c r="C108" s="39" t="s">
        <v>404</v>
      </c>
      <c r="D108" s="39" t="s">
        <v>430</v>
      </c>
      <c r="E108" s="39" t="s">
        <v>450</v>
      </c>
      <c r="F108" s="39" t="s">
        <v>539</v>
      </c>
      <c r="G108" s="39" t="s">
        <v>1843</v>
      </c>
      <c r="H108">
        <f t="shared" si="4"/>
        <v>5</v>
      </c>
    </row>
    <row r="109" spans="1:8">
      <c r="A109">
        <f t="shared" si="5"/>
        <v>102</v>
      </c>
      <c r="B109" s="128" t="s">
        <v>282</v>
      </c>
      <c r="C109" s="39" t="s">
        <v>405</v>
      </c>
      <c r="D109" s="39" t="s">
        <v>430</v>
      </c>
      <c r="E109" s="39" t="s">
        <v>451</v>
      </c>
      <c r="F109" s="39" t="s">
        <v>540</v>
      </c>
      <c r="G109" s="39" t="s">
        <v>1847</v>
      </c>
      <c r="H109">
        <f t="shared" si="4"/>
        <v>2</v>
      </c>
    </row>
    <row r="110" spans="1:8">
      <c r="A110">
        <f t="shared" si="5"/>
        <v>103</v>
      </c>
      <c r="B110" s="128" t="s">
        <v>283</v>
      </c>
      <c r="C110" s="39" t="s">
        <v>406</v>
      </c>
      <c r="D110" s="39" t="s">
        <v>430</v>
      </c>
      <c r="E110" s="39" t="s">
        <v>451</v>
      </c>
      <c r="F110" s="39" t="s">
        <v>504</v>
      </c>
      <c r="G110" s="39" t="s">
        <v>1844</v>
      </c>
      <c r="H110">
        <f t="shared" si="4"/>
        <v>4</v>
      </c>
    </row>
    <row r="111" spans="1:8">
      <c r="A111">
        <f t="shared" si="5"/>
        <v>104</v>
      </c>
      <c r="B111" s="128" t="s">
        <v>284</v>
      </c>
      <c r="C111" s="39" t="s">
        <v>407</v>
      </c>
      <c r="D111" s="39" t="s">
        <v>430</v>
      </c>
      <c r="E111" s="39" t="s">
        <v>451</v>
      </c>
      <c r="F111" s="39" t="s">
        <v>541</v>
      </c>
      <c r="G111" s="39" t="s">
        <v>1844</v>
      </c>
      <c r="H111">
        <f t="shared" si="4"/>
        <v>4</v>
      </c>
    </row>
    <row r="112" spans="1:8">
      <c r="A112">
        <f t="shared" si="5"/>
        <v>105</v>
      </c>
      <c r="B112" s="128" t="s">
        <v>285</v>
      </c>
      <c r="C112" s="39" t="s">
        <v>408</v>
      </c>
      <c r="D112" s="39" t="s">
        <v>430</v>
      </c>
      <c r="E112" s="39" t="s">
        <v>452</v>
      </c>
      <c r="F112" s="39" t="s">
        <v>542</v>
      </c>
      <c r="G112" s="39" t="s">
        <v>1844</v>
      </c>
      <c r="H112">
        <f t="shared" si="4"/>
        <v>4</v>
      </c>
    </row>
    <row r="113" spans="1:8">
      <c r="A113">
        <f t="shared" si="5"/>
        <v>106</v>
      </c>
      <c r="B113" s="128" t="s">
        <v>286</v>
      </c>
      <c r="C113" s="39" t="s">
        <v>409</v>
      </c>
      <c r="D113" s="39" t="s">
        <v>430</v>
      </c>
      <c r="E113" s="39" t="s">
        <v>452</v>
      </c>
      <c r="F113" s="39" t="s">
        <v>517</v>
      </c>
      <c r="G113" s="39" t="s">
        <v>1844</v>
      </c>
      <c r="H113">
        <f t="shared" si="4"/>
        <v>4</v>
      </c>
    </row>
    <row r="114" spans="1:8">
      <c r="A114">
        <f t="shared" si="5"/>
        <v>107</v>
      </c>
      <c r="B114" s="128" t="s">
        <v>287</v>
      </c>
      <c r="C114" s="39" t="s">
        <v>410</v>
      </c>
      <c r="D114" s="39" t="s">
        <v>430</v>
      </c>
      <c r="E114" s="39" t="s">
        <v>453</v>
      </c>
      <c r="F114" s="39" t="s">
        <v>471</v>
      </c>
      <c r="G114" s="39" t="s">
        <v>1849</v>
      </c>
      <c r="H114">
        <f t="shared" si="4"/>
        <v>4</v>
      </c>
    </row>
    <row r="115" spans="1:8">
      <c r="A115">
        <f t="shared" si="5"/>
        <v>108</v>
      </c>
      <c r="B115" s="128" t="s">
        <v>288</v>
      </c>
      <c r="C115" s="39" t="s">
        <v>411</v>
      </c>
      <c r="D115" s="39" t="s">
        <v>430</v>
      </c>
      <c r="E115" s="39" t="s">
        <v>453</v>
      </c>
      <c r="F115" s="39" t="s">
        <v>543</v>
      </c>
      <c r="G115" s="39" t="s">
        <v>1844</v>
      </c>
      <c r="H115">
        <f t="shared" si="4"/>
        <v>4</v>
      </c>
    </row>
    <row r="116" spans="1:8">
      <c r="A116">
        <f t="shared" si="5"/>
        <v>109</v>
      </c>
      <c r="B116" s="128" t="s">
        <v>289</v>
      </c>
      <c r="C116" s="39" t="s">
        <v>412</v>
      </c>
      <c r="D116" s="39" t="s">
        <v>430</v>
      </c>
      <c r="E116" s="39" t="s">
        <v>453</v>
      </c>
      <c r="F116" s="39" t="s">
        <v>544</v>
      </c>
      <c r="G116" s="39" t="s">
        <v>1843</v>
      </c>
      <c r="H116">
        <f t="shared" si="4"/>
        <v>5</v>
      </c>
    </row>
    <row r="117" spans="1:8">
      <c r="A117">
        <f t="shared" si="5"/>
        <v>110</v>
      </c>
      <c r="B117" s="128" t="s">
        <v>290</v>
      </c>
      <c r="C117" s="39" t="s">
        <v>413</v>
      </c>
      <c r="D117" s="39" t="s">
        <v>430</v>
      </c>
      <c r="E117" s="39" t="s">
        <v>454</v>
      </c>
      <c r="F117" s="39" t="s">
        <v>467</v>
      </c>
      <c r="G117" s="39" t="s">
        <v>1844</v>
      </c>
      <c r="H117">
        <f t="shared" si="4"/>
        <v>4</v>
      </c>
    </row>
    <row r="118" spans="1:8">
      <c r="A118">
        <f t="shared" si="5"/>
        <v>111</v>
      </c>
      <c r="B118" s="128" t="s">
        <v>291</v>
      </c>
      <c r="C118" s="39" t="s">
        <v>414</v>
      </c>
      <c r="D118" s="39" t="s">
        <v>430</v>
      </c>
      <c r="E118" s="39" t="s">
        <v>455</v>
      </c>
      <c r="F118" s="39" t="s">
        <v>545</v>
      </c>
      <c r="G118" s="39" t="s">
        <v>1844</v>
      </c>
      <c r="H118">
        <f t="shared" si="4"/>
        <v>4</v>
      </c>
    </row>
    <row r="119" spans="1:8">
      <c r="A119">
        <f t="shared" si="5"/>
        <v>112</v>
      </c>
      <c r="B119" s="128" t="s">
        <v>292</v>
      </c>
      <c r="C119" s="39" t="s">
        <v>415</v>
      </c>
      <c r="D119" s="39" t="s">
        <v>430</v>
      </c>
      <c r="E119" s="39" t="s">
        <v>455</v>
      </c>
      <c r="F119" s="39" t="s">
        <v>546</v>
      </c>
      <c r="G119" s="39" t="s">
        <v>1844</v>
      </c>
      <c r="H119">
        <f t="shared" si="4"/>
        <v>4</v>
      </c>
    </row>
    <row r="120" spans="1:8">
      <c r="A120">
        <f t="shared" si="5"/>
        <v>113</v>
      </c>
      <c r="B120" s="128" t="s">
        <v>293</v>
      </c>
      <c r="C120" s="39" t="s">
        <v>416</v>
      </c>
      <c r="D120" s="39" t="s">
        <v>430</v>
      </c>
      <c r="E120" s="39" t="s">
        <v>456</v>
      </c>
      <c r="F120" s="39" t="s">
        <v>547</v>
      </c>
      <c r="G120" s="39" t="s">
        <v>1844</v>
      </c>
      <c r="H120">
        <f t="shared" si="4"/>
        <v>4</v>
      </c>
    </row>
    <row r="121" spans="1:8">
      <c r="A121">
        <f t="shared" si="5"/>
        <v>114</v>
      </c>
      <c r="B121" s="128" t="s">
        <v>294</v>
      </c>
      <c r="C121" s="39" t="s">
        <v>417</v>
      </c>
      <c r="D121" s="39" t="s">
        <v>430</v>
      </c>
      <c r="E121" s="39" t="s">
        <v>456</v>
      </c>
      <c r="F121" s="39" t="s">
        <v>547</v>
      </c>
      <c r="G121" s="39" t="s">
        <v>1844</v>
      </c>
      <c r="H121">
        <f t="shared" si="4"/>
        <v>4</v>
      </c>
    </row>
    <row r="122" spans="1:8">
      <c r="A122">
        <f t="shared" si="5"/>
        <v>115</v>
      </c>
      <c r="B122" s="128" t="s">
        <v>295</v>
      </c>
      <c r="C122" s="39" t="s">
        <v>418</v>
      </c>
      <c r="D122" s="39" t="s">
        <v>430</v>
      </c>
      <c r="E122" s="39" t="s">
        <v>456</v>
      </c>
      <c r="F122" s="39" t="s">
        <v>547</v>
      </c>
      <c r="G122" s="39" t="s">
        <v>1844</v>
      </c>
      <c r="H122">
        <f t="shared" si="4"/>
        <v>4</v>
      </c>
    </row>
    <row r="123" spans="1:8">
      <c r="A123">
        <f t="shared" si="5"/>
        <v>116</v>
      </c>
      <c r="B123" s="128" t="s">
        <v>296</v>
      </c>
      <c r="C123" s="39" t="s">
        <v>419</v>
      </c>
      <c r="D123" s="39" t="s">
        <v>430</v>
      </c>
      <c r="E123" s="39" t="s">
        <v>457</v>
      </c>
      <c r="F123" s="39" t="s">
        <v>504</v>
      </c>
      <c r="G123" s="39" t="s">
        <v>1844</v>
      </c>
      <c r="H123">
        <f t="shared" si="4"/>
        <v>4</v>
      </c>
    </row>
    <row r="124" spans="1:8">
      <c r="A124">
        <f t="shared" si="5"/>
        <v>117</v>
      </c>
      <c r="B124" s="128" t="s">
        <v>297</v>
      </c>
      <c r="C124" s="39" t="s">
        <v>420</v>
      </c>
      <c r="D124" s="39" t="s">
        <v>430</v>
      </c>
      <c r="E124" s="39" t="s">
        <v>457</v>
      </c>
      <c r="F124" s="39" t="s">
        <v>538</v>
      </c>
      <c r="G124" s="39" t="s">
        <v>1844</v>
      </c>
      <c r="H124">
        <f t="shared" si="4"/>
        <v>4</v>
      </c>
    </row>
    <row r="125" spans="1:8">
      <c r="A125">
        <f t="shared" si="5"/>
        <v>118</v>
      </c>
      <c r="B125" s="128" t="s">
        <v>298</v>
      </c>
      <c r="C125" s="39" t="s">
        <v>421</v>
      </c>
      <c r="D125" s="39" t="s">
        <v>430</v>
      </c>
      <c r="E125" s="39" t="s">
        <v>458</v>
      </c>
      <c r="F125" s="39" t="s">
        <v>548</v>
      </c>
      <c r="G125" s="39" t="s">
        <v>1844</v>
      </c>
      <c r="H125">
        <f t="shared" si="4"/>
        <v>4</v>
      </c>
    </row>
    <row r="126" spans="1:8">
      <c r="A126">
        <f t="shared" si="5"/>
        <v>119</v>
      </c>
      <c r="B126" s="128" t="s">
        <v>299</v>
      </c>
      <c r="C126" s="39" t="s">
        <v>422</v>
      </c>
      <c r="D126" s="39" t="s">
        <v>430</v>
      </c>
      <c r="E126" s="39" t="s">
        <v>459</v>
      </c>
      <c r="F126" s="39" t="s">
        <v>510</v>
      </c>
      <c r="G126" s="39" t="s">
        <v>1844</v>
      </c>
      <c r="H126">
        <f t="shared" si="4"/>
        <v>4</v>
      </c>
    </row>
    <row r="127" spans="1:8">
      <c r="A127">
        <f t="shared" si="5"/>
        <v>120</v>
      </c>
      <c r="B127" s="128" t="s">
        <v>300</v>
      </c>
      <c r="C127" s="39" t="s">
        <v>423</v>
      </c>
      <c r="D127" s="39" t="s">
        <v>430</v>
      </c>
      <c r="E127" s="39" t="s">
        <v>460</v>
      </c>
      <c r="F127" s="39" t="s">
        <v>502</v>
      </c>
      <c r="G127" s="39" t="s">
        <v>1849</v>
      </c>
      <c r="H127">
        <f t="shared" si="4"/>
        <v>4</v>
      </c>
    </row>
    <row r="128" spans="1:8">
      <c r="A128">
        <f t="shared" si="5"/>
        <v>121</v>
      </c>
      <c r="B128" s="128" t="s">
        <v>301</v>
      </c>
      <c r="C128" s="39" t="s">
        <v>424</v>
      </c>
      <c r="D128" s="39" t="s">
        <v>430</v>
      </c>
      <c r="E128" s="39" t="s">
        <v>461</v>
      </c>
      <c r="F128" s="39" t="s">
        <v>549</v>
      </c>
      <c r="G128" s="39" t="s">
        <v>1844</v>
      </c>
      <c r="H128">
        <f t="shared" si="4"/>
        <v>4</v>
      </c>
    </row>
    <row r="129" spans="1:8">
      <c r="A129">
        <f t="shared" si="5"/>
        <v>122</v>
      </c>
      <c r="B129" s="128" t="s">
        <v>302</v>
      </c>
      <c r="C129" s="39" t="s">
        <v>425</v>
      </c>
      <c r="D129" s="39" t="s">
        <v>430</v>
      </c>
      <c r="E129" s="39" t="s">
        <v>462</v>
      </c>
      <c r="F129" s="39" t="s">
        <v>550</v>
      </c>
      <c r="G129" s="39" t="s">
        <v>1845</v>
      </c>
      <c r="H129">
        <f t="shared" si="4"/>
        <v>6</v>
      </c>
    </row>
    <row r="130" spans="1:8">
      <c r="A130">
        <f t="shared" si="5"/>
        <v>123</v>
      </c>
      <c r="B130" s="128" t="s">
        <v>303</v>
      </c>
      <c r="C130" s="39" t="s">
        <v>426</v>
      </c>
      <c r="D130" s="39" t="s">
        <v>430</v>
      </c>
      <c r="E130" s="39" t="s">
        <v>462</v>
      </c>
      <c r="F130" s="39" t="s">
        <v>550</v>
      </c>
      <c r="G130" s="39" t="s">
        <v>1845</v>
      </c>
      <c r="H130">
        <f t="shared" si="4"/>
        <v>6</v>
      </c>
    </row>
    <row r="131" spans="1:8">
      <c r="A131">
        <f t="shared" si="5"/>
        <v>124</v>
      </c>
      <c r="B131" s="128" t="s">
        <v>304</v>
      </c>
      <c r="C131" s="39" t="s">
        <v>427</v>
      </c>
      <c r="D131" s="39" t="s">
        <v>430</v>
      </c>
      <c r="E131" s="39" t="s">
        <v>463</v>
      </c>
      <c r="F131" s="39" t="s">
        <v>551</v>
      </c>
      <c r="G131" s="39" t="s">
        <v>1844</v>
      </c>
      <c r="H131">
        <f t="shared" si="4"/>
        <v>4</v>
      </c>
    </row>
    <row r="132" spans="1:8">
      <c r="A132">
        <f t="shared" si="5"/>
        <v>125</v>
      </c>
      <c r="B132" s="128" t="s">
        <v>305</v>
      </c>
      <c r="C132" s="39" t="s">
        <v>428</v>
      </c>
      <c r="D132" s="39" t="s">
        <v>430</v>
      </c>
      <c r="E132" s="39" t="s">
        <v>463</v>
      </c>
      <c r="F132" s="39" t="s">
        <v>552</v>
      </c>
      <c r="G132" s="39" t="s">
        <v>1844</v>
      </c>
      <c r="H132">
        <f t="shared" si="4"/>
        <v>4</v>
      </c>
    </row>
    <row r="133" spans="1:8">
      <c r="A133">
        <f t="shared" si="5"/>
        <v>126</v>
      </c>
      <c r="B133" s="128" t="s">
        <v>306</v>
      </c>
      <c r="C133" s="39" t="s">
        <v>429</v>
      </c>
      <c r="D133" s="39" t="s">
        <v>430</v>
      </c>
      <c r="E133" s="39" t="s">
        <v>464</v>
      </c>
      <c r="F133" s="39" t="s">
        <v>501</v>
      </c>
      <c r="G133" s="39" t="s">
        <v>1844</v>
      </c>
      <c r="H133">
        <f t="shared" si="4"/>
        <v>4</v>
      </c>
    </row>
    <row r="134" spans="1:8" s="109" customFormat="1">
      <c r="B134" s="129"/>
      <c r="C134" s="110"/>
      <c r="D134" s="110"/>
      <c r="E134" s="110"/>
      <c r="F134" s="110"/>
      <c r="G134" s="110"/>
    </row>
    <row r="135" spans="1:8">
      <c r="A135" s="112" t="s">
        <v>1908</v>
      </c>
      <c r="B135" s="127"/>
      <c r="C135" s="112"/>
    </row>
    <row r="136" spans="1:8">
      <c r="A136">
        <v>1</v>
      </c>
      <c r="B136" s="128" t="s">
        <v>553</v>
      </c>
      <c r="C136" s="39" t="s">
        <v>1012</v>
      </c>
      <c r="D136" s="39" t="s">
        <v>1476</v>
      </c>
      <c r="E136" s="39" t="s">
        <v>431</v>
      </c>
      <c r="F136" s="39" t="s">
        <v>1485</v>
      </c>
      <c r="G136" s="39" t="s">
        <v>1847</v>
      </c>
      <c r="H136">
        <f>IF(G136="社会福祉協議会",1,IF(G136="社会福祉法人（社協以外）",2,IF(G136="医療法人",3,IF(G136="営利法人",4,IF(G136="非営利法人（ＮＰＯ）",5,IF(G136="社団・財団",6))))))</f>
        <v>2</v>
      </c>
    </row>
    <row r="137" spans="1:8">
      <c r="A137">
        <f t="shared" ref="A137:A200" si="6">A136+1</f>
        <v>2</v>
      </c>
      <c r="B137" s="128" t="s">
        <v>554</v>
      </c>
      <c r="C137" s="39" t="s">
        <v>1013</v>
      </c>
      <c r="D137" s="39" t="s">
        <v>1476</v>
      </c>
      <c r="E137" s="39" t="s">
        <v>431</v>
      </c>
      <c r="F137" s="39" t="s">
        <v>1486</v>
      </c>
      <c r="G137" s="39" t="s">
        <v>1847</v>
      </c>
      <c r="H137">
        <f t="shared" ref="H137:H200" si="7">IF(G137="社会福祉協議会",1,IF(G137="社会福祉法人（社協以外）",2,IF(G137="医療法人",3,IF(G137="営利法人",4,IF(G137="非営利法人（ＮＰＯ）",5,IF(G137="社団・財団",6))))))</f>
        <v>2</v>
      </c>
    </row>
    <row r="138" spans="1:8">
      <c r="A138">
        <f t="shared" si="6"/>
        <v>3</v>
      </c>
      <c r="B138" s="128" t="s">
        <v>555</v>
      </c>
      <c r="C138" s="39" t="s">
        <v>1014</v>
      </c>
      <c r="D138" s="39" t="s">
        <v>1476</v>
      </c>
      <c r="E138" s="39" t="s">
        <v>431</v>
      </c>
      <c r="F138" s="39" t="s">
        <v>465</v>
      </c>
      <c r="G138" s="39" t="s">
        <v>1850</v>
      </c>
      <c r="H138">
        <f t="shared" si="7"/>
        <v>1</v>
      </c>
    </row>
    <row r="139" spans="1:8">
      <c r="A139">
        <f t="shared" si="6"/>
        <v>4</v>
      </c>
      <c r="B139" s="128" t="s">
        <v>556</v>
      </c>
      <c r="C139" s="39" t="s">
        <v>1015</v>
      </c>
      <c r="D139" s="39" t="s">
        <v>1476</v>
      </c>
      <c r="E139" s="39" t="s">
        <v>431</v>
      </c>
      <c r="F139" s="39" t="s">
        <v>1487</v>
      </c>
      <c r="G139" s="39" t="s">
        <v>1847</v>
      </c>
      <c r="H139">
        <f t="shared" si="7"/>
        <v>2</v>
      </c>
    </row>
    <row r="140" spans="1:8">
      <c r="A140">
        <f t="shared" si="6"/>
        <v>5</v>
      </c>
      <c r="B140" s="128" t="s">
        <v>557</v>
      </c>
      <c r="C140" s="39" t="s">
        <v>1016</v>
      </c>
      <c r="D140" s="39" t="s">
        <v>1476</v>
      </c>
      <c r="E140" s="39" t="s">
        <v>431</v>
      </c>
      <c r="F140" s="39" t="s">
        <v>1486</v>
      </c>
      <c r="G140" s="39" t="s">
        <v>1847</v>
      </c>
      <c r="H140">
        <f t="shared" si="7"/>
        <v>2</v>
      </c>
    </row>
    <row r="141" spans="1:8">
      <c r="A141">
        <f t="shared" si="6"/>
        <v>6</v>
      </c>
      <c r="B141" s="128" t="s">
        <v>558</v>
      </c>
      <c r="C141" s="39" t="s">
        <v>1017</v>
      </c>
      <c r="D141" s="39" t="s">
        <v>1476</v>
      </c>
      <c r="E141" s="39" t="s">
        <v>431</v>
      </c>
      <c r="F141" s="39" t="s">
        <v>1488</v>
      </c>
      <c r="G141" s="39" t="s">
        <v>1847</v>
      </c>
      <c r="H141">
        <f t="shared" si="7"/>
        <v>2</v>
      </c>
    </row>
    <row r="142" spans="1:8">
      <c r="A142">
        <f t="shared" si="6"/>
        <v>7</v>
      </c>
      <c r="B142" s="128" t="s">
        <v>559</v>
      </c>
      <c r="C142" s="39" t="s">
        <v>1018</v>
      </c>
      <c r="D142" s="39" t="s">
        <v>1476</v>
      </c>
      <c r="E142" s="39" t="s">
        <v>431</v>
      </c>
      <c r="F142" s="39" t="s">
        <v>465</v>
      </c>
      <c r="G142" s="39" t="s">
        <v>1856</v>
      </c>
      <c r="H142">
        <f t="shared" si="7"/>
        <v>1</v>
      </c>
    </row>
    <row r="143" spans="1:8">
      <c r="A143">
        <f t="shared" si="6"/>
        <v>8</v>
      </c>
      <c r="B143" s="128" t="s">
        <v>560</v>
      </c>
      <c r="C143" s="39" t="s">
        <v>1019</v>
      </c>
      <c r="D143" s="39" t="s">
        <v>1476</v>
      </c>
      <c r="E143" s="39" t="s">
        <v>431</v>
      </c>
      <c r="F143" s="39" t="s">
        <v>465</v>
      </c>
      <c r="G143" s="39" t="s">
        <v>1856</v>
      </c>
      <c r="H143">
        <f t="shared" si="7"/>
        <v>1</v>
      </c>
    </row>
    <row r="144" spans="1:8">
      <c r="A144">
        <f t="shared" si="6"/>
        <v>9</v>
      </c>
      <c r="B144" s="128" t="s">
        <v>561</v>
      </c>
      <c r="C144" s="39" t="s">
        <v>1020</v>
      </c>
      <c r="D144" s="39" t="s">
        <v>1476</v>
      </c>
      <c r="E144" s="39" t="s">
        <v>431</v>
      </c>
      <c r="F144" s="39" t="s">
        <v>1489</v>
      </c>
      <c r="G144" s="39" t="s">
        <v>1843</v>
      </c>
      <c r="H144">
        <f t="shared" si="7"/>
        <v>5</v>
      </c>
    </row>
    <row r="145" spans="1:8">
      <c r="A145">
        <f t="shared" si="6"/>
        <v>10</v>
      </c>
      <c r="B145" s="128" t="s">
        <v>562</v>
      </c>
      <c r="C145" s="39" t="s">
        <v>1021</v>
      </c>
      <c r="D145" s="39" t="s">
        <v>1476</v>
      </c>
      <c r="E145" s="39" t="s">
        <v>431</v>
      </c>
      <c r="F145" s="39" t="s">
        <v>1490</v>
      </c>
      <c r="G145" s="39" t="s">
        <v>1843</v>
      </c>
      <c r="H145">
        <f t="shared" si="7"/>
        <v>5</v>
      </c>
    </row>
    <row r="146" spans="1:8">
      <c r="A146">
        <f t="shared" si="6"/>
        <v>11</v>
      </c>
      <c r="B146" s="128" t="s">
        <v>563</v>
      </c>
      <c r="C146" s="39" t="s">
        <v>1022</v>
      </c>
      <c r="D146" s="39" t="s">
        <v>1476</v>
      </c>
      <c r="E146" s="39" t="s">
        <v>431</v>
      </c>
      <c r="F146" s="39" t="s">
        <v>1491</v>
      </c>
      <c r="G146" s="39" t="s">
        <v>1847</v>
      </c>
      <c r="H146">
        <f t="shared" si="7"/>
        <v>2</v>
      </c>
    </row>
    <row r="147" spans="1:8">
      <c r="A147">
        <f t="shared" si="6"/>
        <v>12</v>
      </c>
      <c r="B147" s="128" t="s">
        <v>564</v>
      </c>
      <c r="C147" s="39" t="s">
        <v>1023</v>
      </c>
      <c r="D147" s="39" t="s">
        <v>1476</v>
      </c>
      <c r="E147" s="39" t="s">
        <v>431</v>
      </c>
      <c r="F147" s="39" t="s">
        <v>1492</v>
      </c>
      <c r="G147" s="39" t="s">
        <v>1843</v>
      </c>
      <c r="H147">
        <f t="shared" si="7"/>
        <v>5</v>
      </c>
    </row>
    <row r="148" spans="1:8">
      <c r="A148">
        <f t="shared" si="6"/>
        <v>13</v>
      </c>
      <c r="B148" s="128" t="s">
        <v>565</v>
      </c>
      <c r="C148" s="39" t="s">
        <v>1024</v>
      </c>
      <c r="D148" s="39" t="s">
        <v>1476</v>
      </c>
      <c r="E148" s="39" t="s">
        <v>431</v>
      </c>
      <c r="F148" s="39" t="s">
        <v>1493</v>
      </c>
      <c r="G148" s="39" t="s">
        <v>1847</v>
      </c>
      <c r="H148">
        <f t="shared" si="7"/>
        <v>2</v>
      </c>
    </row>
    <row r="149" spans="1:8">
      <c r="A149">
        <f t="shared" si="6"/>
        <v>14</v>
      </c>
      <c r="B149" s="128" t="s">
        <v>566</v>
      </c>
      <c r="C149" s="39" t="s">
        <v>1025</v>
      </c>
      <c r="D149" s="39" t="s">
        <v>1476</v>
      </c>
      <c r="E149" s="39" t="s">
        <v>431</v>
      </c>
      <c r="F149" s="39" t="s">
        <v>1494</v>
      </c>
      <c r="G149" s="39" t="s">
        <v>1843</v>
      </c>
      <c r="H149">
        <f t="shared" si="7"/>
        <v>5</v>
      </c>
    </row>
    <row r="150" spans="1:8">
      <c r="A150">
        <f t="shared" si="6"/>
        <v>15</v>
      </c>
      <c r="B150" s="128" t="s">
        <v>567</v>
      </c>
      <c r="C150" s="39" t="s">
        <v>1026</v>
      </c>
      <c r="D150" s="39" t="s">
        <v>1476</v>
      </c>
      <c r="E150" s="39" t="s">
        <v>431</v>
      </c>
      <c r="F150" s="39" t="s">
        <v>465</v>
      </c>
      <c r="G150" s="39" t="s">
        <v>1856</v>
      </c>
      <c r="H150">
        <f t="shared" si="7"/>
        <v>1</v>
      </c>
    </row>
    <row r="151" spans="1:8">
      <c r="A151">
        <f t="shared" si="6"/>
        <v>16</v>
      </c>
      <c r="B151" s="128" t="s">
        <v>568</v>
      </c>
      <c r="C151" s="39" t="s">
        <v>1027</v>
      </c>
      <c r="D151" s="39" t="s">
        <v>1476</v>
      </c>
      <c r="E151" s="39" t="s">
        <v>431</v>
      </c>
      <c r="F151" s="39" t="s">
        <v>1495</v>
      </c>
      <c r="G151" s="39" t="s">
        <v>1847</v>
      </c>
      <c r="H151">
        <f t="shared" si="7"/>
        <v>2</v>
      </c>
    </row>
    <row r="152" spans="1:8">
      <c r="A152">
        <f t="shared" si="6"/>
        <v>17</v>
      </c>
      <c r="B152" s="128" t="s">
        <v>569</v>
      </c>
      <c r="C152" s="39" t="s">
        <v>1028</v>
      </c>
      <c r="D152" s="39" t="s">
        <v>1476</v>
      </c>
      <c r="E152" s="39" t="s">
        <v>431</v>
      </c>
      <c r="F152" s="39" t="s">
        <v>1496</v>
      </c>
      <c r="G152" s="39" t="s">
        <v>1843</v>
      </c>
      <c r="H152">
        <f t="shared" si="7"/>
        <v>5</v>
      </c>
    </row>
    <row r="153" spans="1:8">
      <c r="A153">
        <f t="shared" si="6"/>
        <v>18</v>
      </c>
      <c r="B153" s="128" t="s">
        <v>570</v>
      </c>
      <c r="C153" s="39" t="s">
        <v>1029</v>
      </c>
      <c r="D153" s="39" t="s">
        <v>1476</v>
      </c>
      <c r="E153" s="39" t="s">
        <v>431</v>
      </c>
      <c r="F153" s="39" t="s">
        <v>465</v>
      </c>
      <c r="G153" s="39" t="s">
        <v>1856</v>
      </c>
      <c r="H153">
        <f t="shared" si="7"/>
        <v>1</v>
      </c>
    </row>
    <row r="154" spans="1:8">
      <c r="A154">
        <f t="shared" si="6"/>
        <v>19</v>
      </c>
      <c r="B154" s="128" t="s">
        <v>571</v>
      </c>
      <c r="C154" s="39" t="s">
        <v>1030</v>
      </c>
      <c r="D154" s="39" t="s">
        <v>1476</v>
      </c>
      <c r="E154" s="39" t="s">
        <v>431</v>
      </c>
      <c r="F154" s="39" t="s">
        <v>1497</v>
      </c>
      <c r="G154" s="39" t="s">
        <v>1843</v>
      </c>
      <c r="H154">
        <f t="shared" si="7"/>
        <v>5</v>
      </c>
    </row>
    <row r="155" spans="1:8">
      <c r="A155">
        <f t="shared" si="6"/>
        <v>20</v>
      </c>
      <c r="B155" s="128" t="s">
        <v>572</v>
      </c>
      <c r="C155" s="39" t="s">
        <v>1031</v>
      </c>
      <c r="D155" s="39" t="s">
        <v>1476</v>
      </c>
      <c r="E155" s="39" t="s">
        <v>431</v>
      </c>
      <c r="F155" s="39" t="s">
        <v>1498</v>
      </c>
      <c r="G155" s="39" t="s">
        <v>1843</v>
      </c>
      <c r="H155">
        <f t="shared" si="7"/>
        <v>5</v>
      </c>
    </row>
    <row r="156" spans="1:8">
      <c r="A156">
        <f t="shared" si="6"/>
        <v>21</v>
      </c>
      <c r="B156" s="128" t="s">
        <v>573</v>
      </c>
      <c r="C156" s="39" t="s">
        <v>1032</v>
      </c>
      <c r="D156" s="39" t="s">
        <v>1476</v>
      </c>
      <c r="E156" s="39" t="s">
        <v>431</v>
      </c>
      <c r="F156" s="39" t="s">
        <v>1499</v>
      </c>
      <c r="G156" s="39" t="s">
        <v>1843</v>
      </c>
      <c r="H156">
        <f t="shared" si="7"/>
        <v>5</v>
      </c>
    </row>
    <row r="157" spans="1:8">
      <c r="A157">
        <f t="shared" si="6"/>
        <v>22</v>
      </c>
      <c r="B157" s="128" t="s">
        <v>574</v>
      </c>
      <c r="C157" s="39" t="s">
        <v>1033</v>
      </c>
      <c r="D157" s="39" t="s">
        <v>1476</v>
      </c>
      <c r="E157" s="39" t="s">
        <v>431</v>
      </c>
      <c r="F157" s="39" t="s">
        <v>1491</v>
      </c>
      <c r="G157" s="39" t="s">
        <v>1847</v>
      </c>
      <c r="H157">
        <f t="shared" si="7"/>
        <v>2</v>
      </c>
    </row>
    <row r="158" spans="1:8">
      <c r="A158">
        <f t="shared" si="6"/>
        <v>23</v>
      </c>
      <c r="B158" s="128" t="s">
        <v>575</v>
      </c>
      <c r="C158" s="39" t="s">
        <v>1034</v>
      </c>
      <c r="D158" s="39" t="s">
        <v>1476</v>
      </c>
      <c r="E158" s="39" t="s">
        <v>431</v>
      </c>
      <c r="F158" s="39" t="s">
        <v>1491</v>
      </c>
      <c r="G158" s="39" t="s">
        <v>1847</v>
      </c>
      <c r="H158">
        <f t="shared" si="7"/>
        <v>2</v>
      </c>
    </row>
    <row r="159" spans="1:8">
      <c r="A159">
        <f t="shared" si="6"/>
        <v>24</v>
      </c>
      <c r="B159" s="128" t="s">
        <v>576</v>
      </c>
      <c r="C159" s="39" t="s">
        <v>1035</v>
      </c>
      <c r="D159" s="39" t="s">
        <v>1476</v>
      </c>
      <c r="E159" s="39" t="s">
        <v>431</v>
      </c>
      <c r="F159" s="39" t="s">
        <v>1500</v>
      </c>
      <c r="G159" s="39" t="s">
        <v>1844</v>
      </c>
      <c r="H159">
        <f t="shared" si="7"/>
        <v>4</v>
      </c>
    </row>
    <row r="160" spans="1:8">
      <c r="A160">
        <f t="shared" si="6"/>
        <v>25</v>
      </c>
      <c r="B160" s="128" t="s">
        <v>577</v>
      </c>
      <c r="C160" s="39" t="s">
        <v>1036</v>
      </c>
      <c r="D160" s="39" t="s">
        <v>1476</v>
      </c>
      <c r="E160" s="39" t="s">
        <v>431</v>
      </c>
      <c r="F160" s="39" t="s">
        <v>1501</v>
      </c>
      <c r="G160" s="39" t="s">
        <v>1843</v>
      </c>
      <c r="H160">
        <f t="shared" si="7"/>
        <v>5</v>
      </c>
    </row>
    <row r="161" spans="1:8">
      <c r="A161">
        <f t="shared" si="6"/>
        <v>26</v>
      </c>
      <c r="B161" s="128" t="s">
        <v>578</v>
      </c>
      <c r="C161" s="39" t="s">
        <v>1037</v>
      </c>
      <c r="D161" s="39" t="s">
        <v>1476</v>
      </c>
      <c r="E161" s="39" t="s">
        <v>431</v>
      </c>
      <c r="F161" s="39" t="s">
        <v>1502</v>
      </c>
      <c r="G161" s="39" t="s">
        <v>1843</v>
      </c>
      <c r="H161">
        <f t="shared" si="7"/>
        <v>5</v>
      </c>
    </row>
    <row r="162" spans="1:8">
      <c r="A162">
        <f t="shared" si="6"/>
        <v>27</v>
      </c>
      <c r="B162" s="128" t="s">
        <v>579</v>
      </c>
      <c r="C162" s="39" t="s">
        <v>1038</v>
      </c>
      <c r="D162" s="39" t="s">
        <v>1476</v>
      </c>
      <c r="E162" s="39" t="s">
        <v>431</v>
      </c>
      <c r="F162" s="39" t="s">
        <v>1503</v>
      </c>
      <c r="G162" s="39" t="s">
        <v>1843</v>
      </c>
      <c r="H162">
        <f t="shared" si="7"/>
        <v>5</v>
      </c>
    </row>
    <row r="163" spans="1:8">
      <c r="A163">
        <f t="shared" si="6"/>
        <v>28</v>
      </c>
      <c r="B163" s="128" t="s">
        <v>580</v>
      </c>
      <c r="C163" s="39" t="s">
        <v>1039</v>
      </c>
      <c r="D163" s="39" t="s">
        <v>1476</v>
      </c>
      <c r="E163" s="39" t="s">
        <v>431</v>
      </c>
      <c r="F163" s="39" t="s">
        <v>1504</v>
      </c>
      <c r="G163" s="39" t="s">
        <v>1843</v>
      </c>
      <c r="H163">
        <f t="shared" si="7"/>
        <v>5</v>
      </c>
    </row>
    <row r="164" spans="1:8">
      <c r="A164">
        <f t="shared" si="6"/>
        <v>29</v>
      </c>
      <c r="B164" s="128" t="s">
        <v>581</v>
      </c>
      <c r="C164" s="39" t="s">
        <v>1040</v>
      </c>
      <c r="D164" s="39" t="s">
        <v>1476</v>
      </c>
      <c r="E164" s="39" t="s">
        <v>431</v>
      </c>
      <c r="F164" s="39" t="s">
        <v>1505</v>
      </c>
      <c r="G164" s="39" t="s">
        <v>1843</v>
      </c>
      <c r="H164">
        <f t="shared" si="7"/>
        <v>5</v>
      </c>
    </row>
    <row r="165" spans="1:8">
      <c r="A165">
        <f t="shared" si="6"/>
        <v>30</v>
      </c>
      <c r="B165" s="128" t="s">
        <v>582</v>
      </c>
      <c r="C165" s="39" t="s">
        <v>1041</v>
      </c>
      <c r="D165" s="39" t="s">
        <v>1476</v>
      </c>
      <c r="E165" s="39" t="s">
        <v>431</v>
      </c>
      <c r="F165" s="39" t="s">
        <v>1506</v>
      </c>
      <c r="G165" s="39" t="s">
        <v>1845</v>
      </c>
      <c r="H165">
        <f t="shared" si="7"/>
        <v>6</v>
      </c>
    </row>
    <row r="166" spans="1:8">
      <c r="A166">
        <f t="shared" si="6"/>
        <v>31</v>
      </c>
      <c r="B166" s="128" t="s">
        <v>583</v>
      </c>
      <c r="C166" s="39" t="s">
        <v>1042</v>
      </c>
      <c r="D166" s="39" t="s">
        <v>1476</v>
      </c>
      <c r="E166" s="39" t="s">
        <v>431</v>
      </c>
      <c r="F166" s="39" t="s">
        <v>1507</v>
      </c>
      <c r="G166" s="39" t="s">
        <v>1844</v>
      </c>
      <c r="H166">
        <f t="shared" si="7"/>
        <v>4</v>
      </c>
    </row>
    <row r="167" spans="1:8">
      <c r="A167">
        <f t="shared" si="6"/>
        <v>32</v>
      </c>
      <c r="B167" s="128" t="s">
        <v>584</v>
      </c>
      <c r="C167" s="39" t="s">
        <v>1043</v>
      </c>
      <c r="D167" s="39" t="s">
        <v>1476</v>
      </c>
      <c r="E167" s="39" t="s">
        <v>431</v>
      </c>
      <c r="F167" s="39" t="s">
        <v>1508</v>
      </c>
      <c r="G167" s="39" t="s">
        <v>1843</v>
      </c>
      <c r="H167">
        <f t="shared" si="7"/>
        <v>5</v>
      </c>
    </row>
    <row r="168" spans="1:8">
      <c r="A168">
        <f t="shared" si="6"/>
        <v>33</v>
      </c>
      <c r="B168" s="128" t="s">
        <v>585</v>
      </c>
      <c r="C168" s="39" t="s">
        <v>1044</v>
      </c>
      <c r="D168" s="39" t="s">
        <v>1476</v>
      </c>
      <c r="E168" s="39" t="s">
        <v>431</v>
      </c>
      <c r="F168" s="39" t="s">
        <v>1509</v>
      </c>
      <c r="G168" s="39" t="s">
        <v>1844</v>
      </c>
      <c r="H168">
        <f t="shared" si="7"/>
        <v>4</v>
      </c>
    </row>
    <row r="169" spans="1:8">
      <c r="A169">
        <f t="shared" si="6"/>
        <v>34</v>
      </c>
      <c r="B169" s="128" t="s">
        <v>585</v>
      </c>
      <c r="C169" s="39" t="s">
        <v>1044</v>
      </c>
      <c r="D169" s="39" t="s">
        <v>1476</v>
      </c>
      <c r="E169" s="39" t="s">
        <v>431</v>
      </c>
      <c r="F169" s="39" t="s">
        <v>1509</v>
      </c>
      <c r="G169" s="39" t="s">
        <v>1844</v>
      </c>
      <c r="H169">
        <f t="shared" si="7"/>
        <v>4</v>
      </c>
    </row>
    <row r="170" spans="1:8">
      <c r="A170">
        <f t="shared" si="6"/>
        <v>35</v>
      </c>
      <c r="B170" s="128" t="s">
        <v>586</v>
      </c>
      <c r="C170" s="39" t="s">
        <v>1045</v>
      </c>
      <c r="D170" s="39" t="s">
        <v>1476</v>
      </c>
      <c r="E170" s="39" t="s">
        <v>431</v>
      </c>
      <c r="F170" s="39" t="s">
        <v>477</v>
      </c>
      <c r="G170" s="39" t="s">
        <v>1844</v>
      </c>
      <c r="H170">
        <f t="shared" si="7"/>
        <v>4</v>
      </c>
    </row>
    <row r="171" spans="1:8">
      <c r="A171">
        <f t="shared" si="6"/>
        <v>36</v>
      </c>
      <c r="B171" s="128" t="s">
        <v>587</v>
      </c>
      <c r="C171" s="39" t="s">
        <v>1046</v>
      </c>
      <c r="D171" s="39" t="s">
        <v>1476</v>
      </c>
      <c r="E171" s="39" t="s">
        <v>431</v>
      </c>
      <c r="F171" s="39" t="s">
        <v>1491</v>
      </c>
      <c r="G171" s="39" t="s">
        <v>1847</v>
      </c>
      <c r="H171">
        <f t="shared" si="7"/>
        <v>2</v>
      </c>
    </row>
    <row r="172" spans="1:8">
      <c r="A172">
        <f t="shared" si="6"/>
        <v>37</v>
      </c>
      <c r="B172" s="128" t="s">
        <v>186</v>
      </c>
      <c r="C172" s="39" t="s">
        <v>309</v>
      </c>
      <c r="D172" s="39" t="s">
        <v>1476</v>
      </c>
      <c r="E172" s="39" t="s">
        <v>431</v>
      </c>
      <c r="F172" s="39" t="s">
        <v>469</v>
      </c>
      <c r="G172" s="39" t="s">
        <v>1845</v>
      </c>
      <c r="H172">
        <f t="shared" si="7"/>
        <v>6</v>
      </c>
    </row>
    <row r="173" spans="1:8">
      <c r="A173">
        <f t="shared" si="6"/>
        <v>38</v>
      </c>
      <c r="B173" s="128" t="s">
        <v>588</v>
      </c>
      <c r="C173" s="39" t="s">
        <v>1047</v>
      </c>
      <c r="D173" s="39" t="s">
        <v>1476</v>
      </c>
      <c r="E173" s="39" t="s">
        <v>431</v>
      </c>
      <c r="F173" s="39" t="s">
        <v>1510</v>
      </c>
      <c r="G173" s="39" t="s">
        <v>1845</v>
      </c>
      <c r="H173">
        <f t="shared" si="7"/>
        <v>6</v>
      </c>
    </row>
    <row r="174" spans="1:8">
      <c r="A174">
        <f t="shared" si="6"/>
        <v>39</v>
      </c>
      <c r="B174" s="128" t="s">
        <v>589</v>
      </c>
      <c r="C174" s="39" t="s">
        <v>1048</v>
      </c>
      <c r="D174" s="39" t="s">
        <v>1476</v>
      </c>
      <c r="E174" s="39" t="s">
        <v>431</v>
      </c>
      <c r="F174" s="39" t="s">
        <v>1511</v>
      </c>
      <c r="G174" s="39" t="s">
        <v>1845</v>
      </c>
      <c r="H174">
        <f t="shared" si="7"/>
        <v>6</v>
      </c>
    </row>
    <row r="175" spans="1:8">
      <c r="A175">
        <f t="shared" si="6"/>
        <v>40</v>
      </c>
      <c r="B175" s="128" t="s">
        <v>590</v>
      </c>
      <c r="C175" s="39" t="s">
        <v>1049</v>
      </c>
      <c r="D175" s="39" t="s">
        <v>1476</v>
      </c>
      <c r="E175" s="39" t="s">
        <v>431</v>
      </c>
      <c r="F175" s="39" t="s">
        <v>477</v>
      </c>
      <c r="G175" s="39" t="s">
        <v>1844</v>
      </c>
      <c r="H175">
        <f t="shared" si="7"/>
        <v>4</v>
      </c>
    </row>
    <row r="176" spans="1:8">
      <c r="A176">
        <f t="shared" si="6"/>
        <v>41</v>
      </c>
      <c r="B176" s="128" t="s">
        <v>591</v>
      </c>
      <c r="C176" s="39" t="s">
        <v>1050</v>
      </c>
      <c r="D176" s="39" t="s">
        <v>1476</v>
      </c>
      <c r="E176" s="39" t="s">
        <v>431</v>
      </c>
      <c r="F176" s="39" t="s">
        <v>1512</v>
      </c>
      <c r="G176" s="39" t="s">
        <v>1845</v>
      </c>
      <c r="H176">
        <f t="shared" si="7"/>
        <v>6</v>
      </c>
    </row>
    <row r="177" spans="1:8">
      <c r="A177">
        <f t="shared" si="6"/>
        <v>42</v>
      </c>
      <c r="B177" s="128" t="s">
        <v>592</v>
      </c>
      <c r="C177" s="39" t="s">
        <v>1051</v>
      </c>
      <c r="D177" s="39" t="s">
        <v>1476</v>
      </c>
      <c r="E177" s="39" t="s">
        <v>431</v>
      </c>
      <c r="F177" s="39" t="s">
        <v>1513</v>
      </c>
      <c r="G177" s="39" t="s">
        <v>1844</v>
      </c>
      <c r="H177">
        <f t="shared" si="7"/>
        <v>4</v>
      </c>
    </row>
    <row r="178" spans="1:8">
      <c r="A178">
        <f t="shared" si="6"/>
        <v>43</v>
      </c>
      <c r="B178" s="128" t="s">
        <v>593</v>
      </c>
      <c r="C178" s="39" t="s">
        <v>1052</v>
      </c>
      <c r="D178" s="39" t="s">
        <v>1476</v>
      </c>
      <c r="E178" s="39" t="s">
        <v>431</v>
      </c>
      <c r="F178" s="39" t="s">
        <v>1514</v>
      </c>
      <c r="G178" s="39" t="s">
        <v>1847</v>
      </c>
      <c r="H178">
        <f t="shared" si="7"/>
        <v>2</v>
      </c>
    </row>
    <row r="179" spans="1:8">
      <c r="A179">
        <f t="shared" si="6"/>
        <v>44</v>
      </c>
      <c r="B179" s="128" t="s">
        <v>593</v>
      </c>
      <c r="C179" s="39" t="s">
        <v>1052</v>
      </c>
      <c r="D179" s="39" t="s">
        <v>1476</v>
      </c>
      <c r="E179" s="39" t="s">
        <v>431</v>
      </c>
      <c r="F179" s="39" t="s">
        <v>1514</v>
      </c>
      <c r="G179" s="39" t="s">
        <v>1847</v>
      </c>
      <c r="H179">
        <f t="shared" si="7"/>
        <v>2</v>
      </c>
    </row>
    <row r="180" spans="1:8">
      <c r="A180">
        <f t="shared" si="6"/>
        <v>45</v>
      </c>
      <c r="B180" s="128" t="s">
        <v>594</v>
      </c>
      <c r="C180" s="39" t="s">
        <v>1053</v>
      </c>
      <c r="D180" s="39" t="s">
        <v>1476</v>
      </c>
      <c r="E180" s="39" t="s">
        <v>431</v>
      </c>
      <c r="F180" s="39" t="s">
        <v>1515</v>
      </c>
      <c r="G180" s="39" t="s">
        <v>1844</v>
      </c>
      <c r="H180">
        <f t="shared" si="7"/>
        <v>4</v>
      </c>
    </row>
    <row r="181" spans="1:8">
      <c r="A181">
        <f t="shared" si="6"/>
        <v>46</v>
      </c>
      <c r="B181" s="128" t="s">
        <v>595</v>
      </c>
      <c r="C181" s="39" t="s">
        <v>1054</v>
      </c>
      <c r="D181" s="39" t="s">
        <v>1476</v>
      </c>
      <c r="E181" s="39" t="s">
        <v>431</v>
      </c>
      <c r="F181" s="39" t="s">
        <v>1516</v>
      </c>
      <c r="G181" s="39" t="s">
        <v>1845</v>
      </c>
      <c r="H181">
        <f t="shared" si="7"/>
        <v>6</v>
      </c>
    </row>
    <row r="182" spans="1:8">
      <c r="A182">
        <f t="shared" si="6"/>
        <v>47</v>
      </c>
      <c r="B182" s="128" t="s">
        <v>596</v>
      </c>
      <c r="C182" s="39" t="s">
        <v>1055</v>
      </c>
      <c r="D182" s="39" t="s">
        <v>1476</v>
      </c>
      <c r="E182" s="39" t="s">
        <v>431</v>
      </c>
      <c r="F182" s="39" t="s">
        <v>1517</v>
      </c>
      <c r="G182" s="39" t="s">
        <v>1847</v>
      </c>
      <c r="H182">
        <f t="shared" si="7"/>
        <v>2</v>
      </c>
    </row>
    <row r="183" spans="1:8">
      <c r="A183">
        <f t="shared" si="6"/>
        <v>48</v>
      </c>
      <c r="B183" s="128" t="s">
        <v>597</v>
      </c>
      <c r="C183" s="39" t="s">
        <v>1056</v>
      </c>
      <c r="D183" s="39" t="s">
        <v>1476</v>
      </c>
      <c r="E183" s="39" t="s">
        <v>431</v>
      </c>
      <c r="F183" s="39" t="s">
        <v>1518</v>
      </c>
      <c r="G183" s="39" t="s">
        <v>1845</v>
      </c>
      <c r="H183">
        <f t="shared" si="7"/>
        <v>6</v>
      </c>
    </row>
    <row r="184" spans="1:8">
      <c r="A184">
        <f t="shared" si="6"/>
        <v>49</v>
      </c>
      <c r="B184" s="128" t="s">
        <v>598</v>
      </c>
      <c r="C184" s="39" t="s">
        <v>1057</v>
      </c>
      <c r="D184" s="39" t="s">
        <v>1476</v>
      </c>
      <c r="E184" s="39" t="s">
        <v>431</v>
      </c>
      <c r="F184" s="39" t="s">
        <v>1519</v>
      </c>
      <c r="G184" s="39" t="s">
        <v>1844</v>
      </c>
      <c r="H184">
        <f t="shared" si="7"/>
        <v>4</v>
      </c>
    </row>
    <row r="185" spans="1:8">
      <c r="A185">
        <f t="shared" si="6"/>
        <v>50</v>
      </c>
      <c r="B185" s="128" t="s">
        <v>599</v>
      </c>
      <c r="C185" s="39" t="s">
        <v>1058</v>
      </c>
      <c r="D185" s="39" t="s">
        <v>1476</v>
      </c>
      <c r="E185" s="39" t="s">
        <v>431</v>
      </c>
      <c r="F185" s="39" t="s">
        <v>1520</v>
      </c>
      <c r="G185" s="39" t="s">
        <v>1843</v>
      </c>
      <c r="H185">
        <f t="shared" si="7"/>
        <v>5</v>
      </c>
    </row>
    <row r="186" spans="1:8">
      <c r="A186">
        <f t="shared" si="6"/>
        <v>51</v>
      </c>
      <c r="B186" s="128" t="s">
        <v>600</v>
      </c>
      <c r="C186" s="39" t="s">
        <v>1059</v>
      </c>
      <c r="D186" s="39" t="s">
        <v>1476</v>
      </c>
      <c r="E186" s="39" t="s">
        <v>458</v>
      </c>
      <c r="F186" s="39" t="s">
        <v>1521</v>
      </c>
      <c r="G186" s="39" t="s">
        <v>1847</v>
      </c>
      <c r="H186">
        <f t="shared" si="7"/>
        <v>2</v>
      </c>
    </row>
    <row r="187" spans="1:8">
      <c r="A187">
        <f t="shared" si="6"/>
        <v>52</v>
      </c>
      <c r="B187" s="128" t="s">
        <v>601</v>
      </c>
      <c r="C187" s="39" t="s">
        <v>1060</v>
      </c>
      <c r="D187" s="39" t="s">
        <v>1476</v>
      </c>
      <c r="E187" s="39" t="s">
        <v>431</v>
      </c>
      <c r="F187" s="39" t="s">
        <v>1522</v>
      </c>
      <c r="G187" s="39" t="s">
        <v>1843</v>
      </c>
      <c r="H187">
        <f t="shared" si="7"/>
        <v>5</v>
      </c>
    </row>
    <row r="188" spans="1:8">
      <c r="A188">
        <f t="shared" si="6"/>
        <v>53</v>
      </c>
      <c r="B188" s="128" t="s">
        <v>602</v>
      </c>
      <c r="C188" s="39" t="s">
        <v>1061</v>
      </c>
      <c r="D188" s="39" t="s">
        <v>1476</v>
      </c>
      <c r="E188" s="39" t="s">
        <v>431</v>
      </c>
      <c r="F188" s="39" t="s">
        <v>1523</v>
      </c>
      <c r="G188" s="39" t="s">
        <v>1844</v>
      </c>
      <c r="H188">
        <f t="shared" si="7"/>
        <v>4</v>
      </c>
    </row>
    <row r="189" spans="1:8">
      <c r="A189">
        <f t="shared" si="6"/>
        <v>54</v>
      </c>
      <c r="B189" s="128" t="s">
        <v>603</v>
      </c>
      <c r="C189" s="39" t="s">
        <v>1062</v>
      </c>
      <c r="D189" s="39" t="s">
        <v>1476</v>
      </c>
      <c r="E189" s="39" t="s">
        <v>431</v>
      </c>
      <c r="F189" s="39" t="s">
        <v>1524</v>
      </c>
      <c r="G189" s="39" t="s">
        <v>1844</v>
      </c>
      <c r="H189">
        <f t="shared" si="7"/>
        <v>4</v>
      </c>
    </row>
    <row r="190" spans="1:8">
      <c r="A190">
        <f t="shared" si="6"/>
        <v>55</v>
      </c>
      <c r="B190" s="128" t="s">
        <v>604</v>
      </c>
      <c r="C190" s="39" t="s">
        <v>1063</v>
      </c>
      <c r="D190" s="39" t="s">
        <v>1476</v>
      </c>
      <c r="E190" s="39" t="s">
        <v>431</v>
      </c>
      <c r="F190" s="39" t="s">
        <v>471</v>
      </c>
      <c r="G190" s="39" t="s">
        <v>1844</v>
      </c>
      <c r="H190">
        <f t="shared" si="7"/>
        <v>4</v>
      </c>
    </row>
    <row r="191" spans="1:8">
      <c r="A191">
        <f t="shared" si="6"/>
        <v>56</v>
      </c>
      <c r="B191" s="128" t="s">
        <v>605</v>
      </c>
      <c r="C191" s="39" t="s">
        <v>1064</v>
      </c>
      <c r="D191" s="39" t="s">
        <v>1476</v>
      </c>
      <c r="E191" s="39" t="s">
        <v>431</v>
      </c>
      <c r="F191" s="39" t="s">
        <v>1525</v>
      </c>
      <c r="G191" s="39" t="s">
        <v>1844</v>
      </c>
      <c r="H191">
        <f t="shared" si="7"/>
        <v>4</v>
      </c>
    </row>
    <row r="192" spans="1:8">
      <c r="A192">
        <f t="shared" si="6"/>
        <v>57</v>
      </c>
      <c r="B192" s="128" t="s">
        <v>606</v>
      </c>
      <c r="C192" s="39" t="s">
        <v>1065</v>
      </c>
      <c r="D192" s="39" t="s">
        <v>1476</v>
      </c>
      <c r="E192" s="39" t="s">
        <v>431</v>
      </c>
      <c r="F192" s="39" t="s">
        <v>1526</v>
      </c>
      <c r="G192" s="39" t="s">
        <v>1844</v>
      </c>
      <c r="H192">
        <f t="shared" si="7"/>
        <v>4</v>
      </c>
    </row>
    <row r="193" spans="1:8">
      <c r="A193">
        <f t="shared" si="6"/>
        <v>58</v>
      </c>
      <c r="B193" s="128" t="s">
        <v>607</v>
      </c>
      <c r="C193" s="39" t="s">
        <v>1066</v>
      </c>
      <c r="D193" s="39" t="s">
        <v>1476</v>
      </c>
      <c r="E193" s="39" t="s">
        <v>431</v>
      </c>
      <c r="F193" s="39" t="s">
        <v>1527</v>
      </c>
      <c r="G193" s="39" t="s">
        <v>1844</v>
      </c>
      <c r="H193">
        <f t="shared" si="7"/>
        <v>4</v>
      </c>
    </row>
    <row r="194" spans="1:8">
      <c r="A194">
        <f t="shared" si="6"/>
        <v>59</v>
      </c>
      <c r="B194" s="128" t="s">
        <v>608</v>
      </c>
      <c r="C194" s="39" t="s">
        <v>1067</v>
      </c>
      <c r="D194" s="39" t="s">
        <v>1476</v>
      </c>
      <c r="E194" s="39" t="s">
        <v>431</v>
      </c>
      <c r="F194" s="39" t="s">
        <v>1528</v>
      </c>
      <c r="G194" s="39" t="s">
        <v>1844</v>
      </c>
      <c r="H194">
        <f t="shared" si="7"/>
        <v>4</v>
      </c>
    </row>
    <row r="195" spans="1:8">
      <c r="A195">
        <f t="shared" si="6"/>
        <v>60</v>
      </c>
      <c r="B195" s="128" t="s">
        <v>609</v>
      </c>
      <c r="C195" s="39" t="s">
        <v>1068</v>
      </c>
      <c r="D195" s="39" t="s">
        <v>1476</v>
      </c>
      <c r="E195" s="39" t="s">
        <v>431</v>
      </c>
      <c r="F195" s="39" t="s">
        <v>1529</v>
      </c>
      <c r="G195" s="39" t="s">
        <v>1844</v>
      </c>
      <c r="H195">
        <f t="shared" si="7"/>
        <v>4</v>
      </c>
    </row>
    <row r="196" spans="1:8">
      <c r="A196">
        <f t="shared" si="6"/>
        <v>61</v>
      </c>
      <c r="B196" s="128" t="s">
        <v>1871</v>
      </c>
      <c r="C196" s="39" t="s">
        <v>1069</v>
      </c>
      <c r="D196" s="39" t="s">
        <v>1476</v>
      </c>
      <c r="E196" s="39" t="s">
        <v>431</v>
      </c>
      <c r="F196" s="39" t="s">
        <v>1530</v>
      </c>
      <c r="G196" s="39" t="s">
        <v>1844</v>
      </c>
      <c r="H196">
        <f t="shared" si="7"/>
        <v>4</v>
      </c>
    </row>
    <row r="197" spans="1:8">
      <c r="A197">
        <f t="shared" si="6"/>
        <v>62</v>
      </c>
      <c r="B197" s="128" t="s">
        <v>196</v>
      </c>
      <c r="C197" s="39" t="s">
        <v>319</v>
      </c>
      <c r="D197" s="39" t="s">
        <v>1476</v>
      </c>
      <c r="E197" s="39" t="s">
        <v>431</v>
      </c>
      <c r="F197" s="39" t="s">
        <v>477</v>
      </c>
      <c r="G197" s="39" t="s">
        <v>1844</v>
      </c>
      <c r="H197">
        <f t="shared" si="7"/>
        <v>4</v>
      </c>
    </row>
    <row r="198" spans="1:8">
      <c r="A198">
        <f t="shared" si="6"/>
        <v>63</v>
      </c>
      <c r="B198" s="128" t="s">
        <v>610</v>
      </c>
      <c r="C198" s="39" t="s">
        <v>1070</v>
      </c>
      <c r="D198" s="39" t="s">
        <v>1476</v>
      </c>
      <c r="E198" s="39" t="s">
        <v>431</v>
      </c>
      <c r="F198" s="39" t="s">
        <v>1530</v>
      </c>
      <c r="G198" s="39" t="s">
        <v>1844</v>
      </c>
      <c r="H198">
        <f t="shared" si="7"/>
        <v>4</v>
      </c>
    </row>
    <row r="199" spans="1:8">
      <c r="A199">
        <f t="shared" si="6"/>
        <v>64</v>
      </c>
      <c r="B199" s="128" t="s">
        <v>611</v>
      </c>
      <c r="C199" s="39" t="s">
        <v>1071</v>
      </c>
      <c r="D199" s="39" t="s">
        <v>1476</v>
      </c>
      <c r="E199" s="39" t="s">
        <v>431</v>
      </c>
      <c r="F199" s="39" t="s">
        <v>1531</v>
      </c>
      <c r="G199" s="39" t="s">
        <v>1845</v>
      </c>
      <c r="H199">
        <f t="shared" si="7"/>
        <v>6</v>
      </c>
    </row>
    <row r="200" spans="1:8">
      <c r="A200">
        <f t="shared" si="6"/>
        <v>65</v>
      </c>
      <c r="B200" s="128" t="s">
        <v>612</v>
      </c>
      <c r="C200" s="39" t="s">
        <v>1072</v>
      </c>
      <c r="D200" s="39" t="s">
        <v>1476</v>
      </c>
      <c r="E200" s="39" t="s">
        <v>431</v>
      </c>
      <c r="F200" s="39" t="s">
        <v>1532</v>
      </c>
      <c r="G200" s="39" t="s">
        <v>1844</v>
      </c>
      <c r="H200">
        <f t="shared" si="7"/>
        <v>4</v>
      </c>
    </row>
    <row r="201" spans="1:8">
      <c r="A201">
        <f t="shared" ref="A201:A264" si="8">A200+1</f>
        <v>66</v>
      </c>
      <c r="B201" s="128" t="s">
        <v>613</v>
      </c>
      <c r="C201" s="39" t="s">
        <v>1073</v>
      </c>
      <c r="D201" s="39" t="s">
        <v>1476</v>
      </c>
      <c r="E201" s="39" t="s">
        <v>431</v>
      </c>
      <c r="F201" s="39" t="s">
        <v>1533</v>
      </c>
      <c r="G201" s="39" t="s">
        <v>1843</v>
      </c>
      <c r="H201">
        <f t="shared" ref="H201:H264" si="9">IF(G201="社会福祉協議会",1,IF(G201="社会福祉法人（社協以外）",2,IF(G201="医療法人",3,IF(G201="営利法人",4,IF(G201="非営利法人（ＮＰＯ）",5,IF(G201="社団・財団",6))))))</f>
        <v>5</v>
      </c>
    </row>
    <row r="202" spans="1:8">
      <c r="A202">
        <f t="shared" si="8"/>
        <v>67</v>
      </c>
      <c r="B202" s="128" t="s">
        <v>614</v>
      </c>
      <c r="C202" s="39" t="s">
        <v>1074</v>
      </c>
      <c r="D202" s="39" t="s">
        <v>1476</v>
      </c>
      <c r="E202" s="39" t="s">
        <v>431</v>
      </c>
      <c r="F202" s="39" t="s">
        <v>1488</v>
      </c>
      <c r="G202" s="39" t="s">
        <v>1847</v>
      </c>
      <c r="H202">
        <f t="shared" si="9"/>
        <v>2</v>
      </c>
    </row>
    <row r="203" spans="1:8">
      <c r="A203">
        <f t="shared" si="8"/>
        <v>68</v>
      </c>
      <c r="B203" s="128" t="s">
        <v>615</v>
      </c>
      <c r="C203" s="39" t="s">
        <v>1075</v>
      </c>
      <c r="D203" s="39" t="s">
        <v>1476</v>
      </c>
      <c r="E203" s="39" t="s">
        <v>431</v>
      </c>
      <c r="F203" s="39" t="s">
        <v>1511</v>
      </c>
      <c r="G203" s="39" t="s">
        <v>1845</v>
      </c>
      <c r="H203">
        <f t="shared" si="9"/>
        <v>6</v>
      </c>
    </row>
    <row r="204" spans="1:8">
      <c r="A204">
        <f t="shared" si="8"/>
        <v>69</v>
      </c>
      <c r="B204" s="128" t="s">
        <v>616</v>
      </c>
      <c r="C204" s="39" t="s">
        <v>1076</v>
      </c>
      <c r="D204" s="39" t="s">
        <v>1476</v>
      </c>
      <c r="E204" s="39" t="s">
        <v>431</v>
      </c>
      <c r="F204" s="39" t="s">
        <v>1534</v>
      </c>
      <c r="G204" s="39" t="s">
        <v>1844</v>
      </c>
      <c r="H204">
        <f t="shared" si="9"/>
        <v>4</v>
      </c>
    </row>
    <row r="205" spans="1:8">
      <c r="A205">
        <f t="shared" si="8"/>
        <v>70</v>
      </c>
      <c r="B205" s="128" t="s">
        <v>617</v>
      </c>
      <c r="C205" s="39" t="s">
        <v>1077</v>
      </c>
      <c r="D205" s="39" t="s">
        <v>1476</v>
      </c>
      <c r="E205" s="39" t="s">
        <v>431</v>
      </c>
      <c r="F205" s="39" t="s">
        <v>1535</v>
      </c>
      <c r="G205" s="39" t="s">
        <v>1847</v>
      </c>
      <c r="H205">
        <f t="shared" si="9"/>
        <v>2</v>
      </c>
    </row>
    <row r="206" spans="1:8">
      <c r="A206">
        <f t="shared" si="8"/>
        <v>71</v>
      </c>
      <c r="B206" s="128" t="s">
        <v>618</v>
      </c>
      <c r="C206" s="39" t="s">
        <v>1078</v>
      </c>
      <c r="D206" s="39" t="s">
        <v>1476</v>
      </c>
      <c r="E206" s="39" t="s">
        <v>432</v>
      </c>
      <c r="F206" s="39" t="s">
        <v>1536</v>
      </c>
      <c r="G206" s="39" t="s">
        <v>1856</v>
      </c>
      <c r="H206">
        <f t="shared" si="9"/>
        <v>1</v>
      </c>
    </row>
    <row r="207" spans="1:8">
      <c r="A207">
        <f t="shared" si="8"/>
        <v>72</v>
      </c>
      <c r="B207" s="128" t="s">
        <v>619</v>
      </c>
      <c r="C207" s="39" t="s">
        <v>1079</v>
      </c>
      <c r="D207" s="39" t="s">
        <v>1476</v>
      </c>
      <c r="E207" s="39" t="s">
        <v>432</v>
      </c>
      <c r="F207" s="39" t="s">
        <v>1537</v>
      </c>
      <c r="G207" s="39" t="s">
        <v>1847</v>
      </c>
      <c r="H207">
        <f t="shared" si="9"/>
        <v>2</v>
      </c>
    </row>
    <row r="208" spans="1:8">
      <c r="A208">
        <f t="shared" si="8"/>
        <v>73</v>
      </c>
      <c r="B208" s="128" t="s">
        <v>620</v>
      </c>
      <c r="C208" s="39" t="s">
        <v>1080</v>
      </c>
      <c r="D208" s="39" t="s">
        <v>1476</v>
      </c>
      <c r="E208" s="39" t="s">
        <v>432</v>
      </c>
      <c r="F208" s="39" t="s">
        <v>1538</v>
      </c>
      <c r="G208" s="39" t="s">
        <v>1843</v>
      </c>
      <c r="H208">
        <f t="shared" si="9"/>
        <v>5</v>
      </c>
    </row>
    <row r="209" spans="1:8">
      <c r="A209">
        <f t="shared" si="8"/>
        <v>74</v>
      </c>
      <c r="B209" s="128" t="s">
        <v>621</v>
      </c>
      <c r="C209" s="39" t="s">
        <v>1081</v>
      </c>
      <c r="D209" s="39" t="s">
        <v>1476</v>
      </c>
      <c r="E209" s="39" t="s">
        <v>432</v>
      </c>
      <c r="F209" s="39" t="s">
        <v>1539</v>
      </c>
      <c r="G209" s="39" t="s">
        <v>1843</v>
      </c>
      <c r="H209">
        <f t="shared" si="9"/>
        <v>5</v>
      </c>
    </row>
    <row r="210" spans="1:8">
      <c r="A210">
        <f t="shared" si="8"/>
        <v>75</v>
      </c>
      <c r="B210" s="128" t="s">
        <v>622</v>
      </c>
      <c r="C210" s="39" t="s">
        <v>1082</v>
      </c>
      <c r="D210" s="39" t="s">
        <v>1476</v>
      </c>
      <c r="E210" s="39" t="s">
        <v>432</v>
      </c>
      <c r="F210" s="39" t="s">
        <v>1536</v>
      </c>
      <c r="G210" s="39" t="s">
        <v>1856</v>
      </c>
      <c r="H210">
        <f t="shared" si="9"/>
        <v>1</v>
      </c>
    </row>
    <row r="211" spans="1:8">
      <c r="A211">
        <f t="shared" si="8"/>
        <v>76</v>
      </c>
      <c r="B211" s="128" t="s">
        <v>623</v>
      </c>
      <c r="C211" s="39" t="s">
        <v>1083</v>
      </c>
      <c r="D211" s="39" t="s">
        <v>1476</v>
      </c>
      <c r="E211" s="39" t="s">
        <v>432</v>
      </c>
      <c r="F211" s="39" t="s">
        <v>1536</v>
      </c>
      <c r="G211" s="39" t="s">
        <v>1856</v>
      </c>
      <c r="H211">
        <f t="shared" si="9"/>
        <v>1</v>
      </c>
    </row>
    <row r="212" spans="1:8">
      <c r="A212">
        <f t="shared" si="8"/>
        <v>77</v>
      </c>
      <c r="B212" s="128" t="s">
        <v>624</v>
      </c>
      <c r="C212" s="39" t="s">
        <v>1084</v>
      </c>
      <c r="D212" s="39" t="s">
        <v>1476</v>
      </c>
      <c r="E212" s="39" t="s">
        <v>432</v>
      </c>
      <c r="F212" s="39" t="s">
        <v>1536</v>
      </c>
      <c r="G212" s="39" t="s">
        <v>1856</v>
      </c>
      <c r="H212">
        <f t="shared" si="9"/>
        <v>1</v>
      </c>
    </row>
    <row r="213" spans="1:8">
      <c r="A213">
        <f t="shared" si="8"/>
        <v>78</v>
      </c>
      <c r="B213" s="128" t="s">
        <v>625</v>
      </c>
      <c r="C213" s="39" t="s">
        <v>1085</v>
      </c>
      <c r="D213" s="39" t="s">
        <v>1476</v>
      </c>
      <c r="E213" s="39" t="s">
        <v>432</v>
      </c>
      <c r="F213" s="39" t="s">
        <v>1540</v>
      </c>
      <c r="G213" s="39" t="s">
        <v>1847</v>
      </c>
      <c r="H213">
        <f t="shared" si="9"/>
        <v>2</v>
      </c>
    </row>
    <row r="214" spans="1:8">
      <c r="A214">
        <f t="shared" si="8"/>
        <v>79</v>
      </c>
      <c r="B214" s="128" t="s">
        <v>626</v>
      </c>
      <c r="C214" s="39" t="s">
        <v>1086</v>
      </c>
      <c r="D214" s="39" t="s">
        <v>1476</v>
      </c>
      <c r="E214" s="39" t="s">
        <v>432</v>
      </c>
      <c r="F214" s="39" t="s">
        <v>1541</v>
      </c>
      <c r="G214" s="39" t="s">
        <v>1846</v>
      </c>
      <c r="H214">
        <f t="shared" si="9"/>
        <v>3</v>
      </c>
    </row>
    <row r="215" spans="1:8">
      <c r="A215">
        <f t="shared" si="8"/>
        <v>80</v>
      </c>
      <c r="B215" s="128" t="s">
        <v>627</v>
      </c>
      <c r="C215" s="39" t="s">
        <v>1087</v>
      </c>
      <c r="D215" s="39" t="s">
        <v>1476</v>
      </c>
      <c r="E215" s="39" t="s">
        <v>432</v>
      </c>
      <c r="F215" s="39" t="s">
        <v>1536</v>
      </c>
      <c r="G215" s="39" t="s">
        <v>1856</v>
      </c>
      <c r="H215">
        <f t="shared" si="9"/>
        <v>1</v>
      </c>
    </row>
    <row r="216" spans="1:8">
      <c r="A216">
        <f t="shared" si="8"/>
        <v>81</v>
      </c>
      <c r="B216" s="128" t="s">
        <v>628</v>
      </c>
      <c r="C216" s="39" t="s">
        <v>1088</v>
      </c>
      <c r="D216" s="39" t="s">
        <v>1476</v>
      </c>
      <c r="E216" s="39" t="s">
        <v>432</v>
      </c>
      <c r="F216" s="39" t="s">
        <v>476</v>
      </c>
      <c r="G216" s="39" t="s">
        <v>1844</v>
      </c>
      <c r="H216">
        <f t="shared" si="9"/>
        <v>4</v>
      </c>
    </row>
    <row r="217" spans="1:8">
      <c r="A217">
        <f t="shared" si="8"/>
        <v>82</v>
      </c>
      <c r="B217" s="128" t="s">
        <v>629</v>
      </c>
      <c r="C217" s="39" t="s">
        <v>1089</v>
      </c>
      <c r="D217" s="39" t="s">
        <v>1476</v>
      </c>
      <c r="E217" s="39" t="s">
        <v>432</v>
      </c>
      <c r="F217" s="39" t="s">
        <v>1542</v>
      </c>
      <c r="G217" s="39" t="s">
        <v>1844</v>
      </c>
      <c r="H217">
        <f t="shared" si="9"/>
        <v>4</v>
      </c>
    </row>
    <row r="218" spans="1:8">
      <c r="A218">
        <f t="shared" si="8"/>
        <v>83</v>
      </c>
      <c r="B218" s="128" t="s">
        <v>630</v>
      </c>
      <c r="C218" s="39" t="s">
        <v>1090</v>
      </c>
      <c r="D218" s="39" t="s">
        <v>1476</v>
      </c>
      <c r="E218" s="39" t="s">
        <v>432</v>
      </c>
      <c r="F218" s="39" t="s">
        <v>1543</v>
      </c>
      <c r="G218" s="39" t="s">
        <v>1846</v>
      </c>
      <c r="H218">
        <f t="shared" si="9"/>
        <v>3</v>
      </c>
    </row>
    <row r="219" spans="1:8">
      <c r="A219">
        <f t="shared" si="8"/>
        <v>84</v>
      </c>
      <c r="B219" s="128" t="s">
        <v>202</v>
      </c>
      <c r="C219" s="39" t="s">
        <v>325</v>
      </c>
      <c r="D219" s="39" t="s">
        <v>1476</v>
      </c>
      <c r="E219" s="39" t="s">
        <v>432</v>
      </c>
      <c r="F219" s="39" t="s">
        <v>483</v>
      </c>
      <c r="G219" s="39" t="s">
        <v>1844</v>
      </c>
      <c r="H219">
        <f t="shared" si="9"/>
        <v>4</v>
      </c>
    </row>
    <row r="220" spans="1:8">
      <c r="A220">
        <f t="shared" si="8"/>
        <v>85</v>
      </c>
      <c r="B220" s="128" t="s">
        <v>202</v>
      </c>
      <c r="C220" s="39" t="s">
        <v>325</v>
      </c>
      <c r="D220" s="39" t="s">
        <v>1476</v>
      </c>
      <c r="E220" s="39" t="s">
        <v>432</v>
      </c>
      <c r="F220" s="39" t="s">
        <v>483</v>
      </c>
      <c r="G220" s="39" t="s">
        <v>1844</v>
      </c>
      <c r="H220">
        <f t="shared" si="9"/>
        <v>4</v>
      </c>
    </row>
    <row r="221" spans="1:8">
      <c r="A221">
        <f t="shared" si="8"/>
        <v>86</v>
      </c>
      <c r="B221" s="128" t="s">
        <v>631</v>
      </c>
      <c r="C221" s="39" t="s">
        <v>1091</v>
      </c>
      <c r="D221" s="39" t="s">
        <v>1476</v>
      </c>
      <c r="E221" s="39" t="s">
        <v>432</v>
      </c>
      <c r="F221" s="39" t="s">
        <v>1544</v>
      </c>
      <c r="G221" s="39" t="s">
        <v>1845</v>
      </c>
      <c r="H221">
        <f t="shared" si="9"/>
        <v>6</v>
      </c>
    </row>
    <row r="222" spans="1:8">
      <c r="A222">
        <f t="shared" si="8"/>
        <v>87</v>
      </c>
      <c r="B222" s="128" t="s">
        <v>632</v>
      </c>
      <c r="C222" s="39" t="s">
        <v>1092</v>
      </c>
      <c r="D222" s="39" t="s">
        <v>1476</v>
      </c>
      <c r="E222" s="39" t="s">
        <v>432</v>
      </c>
      <c r="F222" s="39" t="s">
        <v>1545</v>
      </c>
      <c r="G222" s="39" t="s">
        <v>1844</v>
      </c>
      <c r="H222">
        <f t="shared" si="9"/>
        <v>4</v>
      </c>
    </row>
    <row r="223" spans="1:8">
      <c r="A223">
        <f t="shared" si="8"/>
        <v>88</v>
      </c>
      <c r="B223" s="128" t="s">
        <v>633</v>
      </c>
      <c r="C223" s="39" t="s">
        <v>1093</v>
      </c>
      <c r="D223" s="39" t="s">
        <v>1476</v>
      </c>
      <c r="E223" s="39" t="s">
        <v>432</v>
      </c>
      <c r="F223" s="39" t="s">
        <v>1546</v>
      </c>
      <c r="G223" s="39" t="s">
        <v>1844</v>
      </c>
      <c r="H223">
        <f t="shared" si="9"/>
        <v>4</v>
      </c>
    </row>
    <row r="224" spans="1:8">
      <c r="A224">
        <f t="shared" si="8"/>
        <v>89</v>
      </c>
      <c r="B224" s="128" t="s">
        <v>634</v>
      </c>
      <c r="C224" s="39" t="s">
        <v>1094</v>
      </c>
      <c r="D224" s="39" t="s">
        <v>1476</v>
      </c>
      <c r="E224" s="39" t="s">
        <v>432</v>
      </c>
      <c r="F224" s="39" t="s">
        <v>483</v>
      </c>
      <c r="G224" s="39" t="s">
        <v>1844</v>
      </c>
      <c r="H224">
        <f t="shared" si="9"/>
        <v>4</v>
      </c>
    </row>
    <row r="225" spans="1:8">
      <c r="A225">
        <f t="shared" si="8"/>
        <v>90</v>
      </c>
      <c r="B225" s="128" t="s">
        <v>635</v>
      </c>
      <c r="C225" s="39" t="s">
        <v>1095</v>
      </c>
      <c r="D225" s="39" t="s">
        <v>1476</v>
      </c>
      <c r="E225" s="39" t="s">
        <v>432</v>
      </c>
      <c r="F225" s="39" t="s">
        <v>1547</v>
      </c>
      <c r="G225" s="39" t="s">
        <v>1845</v>
      </c>
      <c r="H225">
        <f t="shared" si="9"/>
        <v>6</v>
      </c>
    </row>
    <row r="226" spans="1:8">
      <c r="A226">
        <f t="shared" si="8"/>
        <v>91</v>
      </c>
      <c r="B226" s="128" t="s">
        <v>636</v>
      </c>
      <c r="C226" s="39" t="s">
        <v>1096</v>
      </c>
      <c r="D226" s="39" t="s">
        <v>1476</v>
      </c>
      <c r="E226" s="39" t="s">
        <v>432</v>
      </c>
      <c r="F226" s="39" t="s">
        <v>1548</v>
      </c>
      <c r="G226" s="39" t="s">
        <v>1844</v>
      </c>
      <c r="H226">
        <f t="shared" si="9"/>
        <v>4</v>
      </c>
    </row>
    <row r="227" spans="1:8">
      <c r="A227">
        <f t="shared" si="8"/>
        <v>92</v>
      </c>
      <c r="B227" s="128" t="s">
        <v>637</v>
      </c>
      <c r="C227" s="39" t="s">
        <v>1097</v>
      </c>
      <c r="D227" s="39" t="s">
        <v>1476</v>
      </c>
      <c r="E227" s="39" t="s">
        <v>432</v>
      </c>
      <c r="F227" s="39" t="s">
        <v>1549</v>
      </c>
      <c r="G227" s="39" t="s">
        <v>1844</v>
      </c>
      <c r="H227">
        <f t="shared" si="9"/>
        <v>4</v>
      </c>
    </row>
    <row r="228" spans="1:8">
      <c r="A228">
        <f t="shared" si="8"/>
        <v>93</v>
      </c>
      <c r="B228" s="128" t="s">
        <v>638</v>
      </c>
      <c r="C228" s="39" t="s">
        <v>1098</v>
      </c>
      <c r="D228" s="39" t="s">
        <v>1476</v>
      </c>
      <c r="E228" s="39" t="s">
        <v>432</v>
      </c>
      <c r="F228" s="39" t="s">
        <v>1550</v>
      </c>
      <c r="G228" s="39" t="s">
        <v>1844</v>
      </c>
      <c r="H228">
        <f t="shared" si="9"/>
        <v>4</v>
      </c>
    </row>
    <row r="229" spans="1:8">
      <c r="A229">
        <f t="shared" si="8"/>
        <v>94</v>
      </c>
      <c r="B229" s="128" t="s">
        <v>639</v>
      </c>
      <c r="C229" s="39" t="s">
        <v>1099</v>
      </c>
      <c r="D229" s="39" t="s">
        <v>1476</v>
      </c>
      <c r="E229" s="39" t="s">
        <v>432</v>
      </c>
      <c r="F229" s="39" t="s">
        <v>1551</v>
      </c>
      <c r="G229" s="39" t="s">
        <v>1844</v>
      </c>
      <c r="H229">
        <f t="shared" si="9"/>
        <v>4</v>
      </c>
    </row>
    <row r="230" spans="1:8">
      <c r="A230">
        <f t="shared" si="8"/>
        <v>95</v>
      </c>
      <c r="B230" s="128" t="s">
        <v>640</v>
      </c>
      <c r="C230" s="39" t="s">
        <v>1100</v>
      </c>
      <c r="D230" s="39" t="s">
        <v>1476</v>
      </c>
      <c r="E230" s="39" t="s">
        <v>432</v>
      </c>
      <c r="F230" s="39" t="s">
        <v>1552</v>
      </c>
      <c r="G230" s="39" t="s">
        <v>1843</v>
      </c>
      <c r="H230">
        <f t="shared" si="9"/>
        <v>5</v>
      </c>
    </row>
    <row r="231" spans="1:8">
      <c r="A231">
        <f t="shared" si="8"/>
        <v>96</v>
      </c>
      <c r="B231" s="128" t="s">
        <v>208</v>
      </c>
      <c r="C231" s="39" t="s">
        <v>331</v>
      </c>
      <c r="D231" s="39" t="s">
        <v>1476</v>
      </c>
      <c r="E231" s="39" t="s">
        <v>432</v>
      </c>
      <c r="F231" s="39" t="s">
        <v>483</v>
      </c>
      <c r="G231" s="39" t="s">
        <v>1844</v>
      </c>
      <c r="H231">
        <f t="shared" si="9"/>
        <v>4</v>
      </c>
    </row>
    <row r="232" spans="1:8">
      <c r="A232">
        <f t="shared" si="8"/>
        <v>97</v>
      </c>
      <c r="B232" s="128" t="s">
        <v>641</v>
      </c>
      <c r="C232" s="39" t="s">
        <v>1101</v>
      </c>
      <c r="D232" s="39" t="s">
        <v>1476</v>
      </c>
      <c r="E232" s="39" t="s">
        <v>432</v>
      </c>
      <c r="F232" s="39" t="s">
        <v>1553</v>
      </c>
      <c r="G232" s="39" t="s">
        <v>1844</v>
      </c>
      <c r="H232">
        <f t="shared" si="9"/>
        <v>4</v>
      </c>
    </row>
    <row r="233" spans="1:8">
      <c r="A233">
        <f t="shared" si="8"/>
        <v>98</v>
      </c>
      <c r="B233" s="128" t="s">
        <v>642</v>
      </c>
      <c r="C233" s="39" t="s">
        <v>1102</v>
      </c>
      <c r="D233" s="39" t="s">
        <v>1476</v>
      </c>
      <c r="E233" s="39" t="s">
        <v>432</v>
      </c>
      <c r="F233" s="39" t="s">
        <v>1554</v>
      </c>
      <c r="G233" s="39" t="s">
        <v>1844</v>
      </c>
      <c r="H233">
        <f t="shared" si="9"/>
        <v>4</v>
      </c>
    </row>
    <row r="234" spans="1:8">
      <c r="A234">
        <f t="shared" si="8"/>
        <v>99</v>
      </c>
      <c r="B234" s="128" t="s">
        <v>643</v>
      </c>
      <c r="C234" s="39" t="s">
        <v>1103</v>
      </c>
      <c r="D234" s="39" t="s">
        <v>1476</v>
      </c>
      <c r="E234" s="39" t="s">
        <v>432</v>
      </c>
      <c r="F234" s="39" t="s">
        <v>1555</v>
      </c>
      <c r="G234" s="39" t="s">
        <v>1844</v>
      </c>
      <c r="H234">
        <f t="shared" si="9"/>
        <v>4</v>
      </c>
    </row>
    <row r="235" spans="1:8">
      <c r="A235">
        <f t="shared" si="8"/>
        <v>100</v>
      </c>
      <c r="B235" s="128" t="s">
        <v>644</v>
      </c>
      <c r="C235" s="39" t="s">
        <v>1104</v>
      </c>
      <c r="D235" s="39" t="s">
        <v>1476</v>
      </c>
      <c r="E235" s="39" t="s">
        <v>432</v>
      </c>
      <c r="F235" s="39" t="s">
        <v>1556</v>
      </c>
      <c r="G235" s="39" t="s">
        <v>1844</v>
      </c>
      <c r="H235">
        <f t="shared" si="9"/>
        <v>4</v>
      </c>
    </row>
    <row r="236" spans="1:8">
      <c r="A236">
        <f t="shared" si="8"/>
        <v>101</v>
      </c>
      <c r="B236" s="128" t="s">
        <v>645</v>
      </c>
      <c r="C236" s="39" t="s">
        <v>1105</v>
      </c>
      <c r="D236" s="39" t="s">
        <v>1476</v>
      </c>
      <c r="E236" s="39" t="s">
        <v>432</v>
      </c>
      <c r="F236" s="39" t="s">
        <v>1557</v>
      </c>
      <c r="G236" s="39" t="s">
        <v>1844</v>
      </c>
      <c r="H236">
        <f t="shared" si="9"/>
        <v>4</v>
      </c>
    </row>
    <row r="237" spans="1:8">
      <c r="A237">
        <f t="shared" si="8"/>
        <v>102</v>
      </c>
      <c r="B237" s="128" t="s">
        <v>646</v>
      </c>
      <c r="C237" s="39" t="s">
        <v>1106</v>
      </c>
      <c r="D237" s="39" t="s">
        <v>1476</v>
      </c>
      <c r="E237" s="39" t="s">
        <v>433</v>
      </c>
      <c r="F237" s="39" t="s">
        <v>1558</v>
      </c>
      <c r="G237" s="39" t="s">
        <v>1856</v>
      </c>
      <c r="H237">
        <f t="shared" si="9"/>
        <v>1</v>
      </c>
    </row>
    <row r="238" spans="1:8">
      <c r="A238">
        <f t="shared" si="8"/>
        <v>103</v>
      </c>
      <c r="B238" s="128" t="s">
        <v>647</v>
      </c>
      <c r="C238" s="39" t="s">
        <v>1107</v>
      </c>
      <c r="D238" s="39" t="s">
        <v>1476</v>
      </c>
      <c r="E238" s="39" t="s">
        <v>433</v>
      </c>
      <c r="F238" s="39" t="s">
        <v>1559</v>
      </c>
      <c r="G238" s="39" t="s">
        <v>1847</v>
      </c>
      <c r="H238">
        <f t="shared" si="9"/>
        <v>2</v>
      </c>
    </row>
    <row r="239" spans="1:8">
      <c r="A239">
        <f t="shared" si="8"/>
        <v>104</v>
      </c>
      <c r="B239" s="128" t="s">
        <v>648</v>
      </c>
      <c r="C239" s="39" t="s">
        <v>1108</v>
      </c>
      <c r="D239" s="39" t="s">
        <v>1476</v>
      </c>
      <c r="E239" s="39" t="s">
        <v>433</v>
      </c>
      <c r="F239" s="39" t="s">
        <v>1560</v>
      </c>
      <c r="G239" s="39" t="s">
        <v>1843</v>
      </c>
      <c r="H239">
        <f t="shared" si="9"/>
        <v>5</v>
      </c>
    </row>
    <row r="240" spans="1:8">
      <c r="A240">
        <f t="shared" si="8"/>
        <v>105</v>
      </c>
      <c r="B240" s="128" t="s">
        <v>649</v>
      </c>
      <c r="C240" s="39" t="s">
        <v>1109</v>
      </c>
      <c r="D240" s="39" t="s">
        <v>1476</v>
      </c>
      <c r="E240" s="39" t="s">
        <v>433</v>
      </c>
      <c r="F240" s="39" t="s">
        <v>1561</v>
      </c>
      <c r="G240" s="39" t="s">
        <v>1844</v>
      </c>
      <c r="H240">
        <f t="shared" si="9"/>
        <v>4</v>
      </c>
    </row>
    <row r="241" spans="1:8">
      <c r="A241">
        <f t="shared" si="8"/>
        <v>106</v>
      </c>
      <c r="B241" s="128" t="s">
        <v>650</v>
      </c>
      <c r="C241" s="39" t="s">
        <v>1110</v>
      </c>
      <c r="D241" s="39" t="s">
        <v>1476</v>
      </c>
      <c r="E241" s="39" t="s">
        <v>433</v>
      </c>
      <c r="F241" s="39" t="s">
        <v>1507</v>
      </c>
      <c r="G241" s="39" t="s">
        <v>1844</v>
      </c>
      <c r="H241">
        <f t="shared" si="9"/>
        <v>4</v>
      </c>
    </row>
    <row r="242" spans="1:8">
      <c r="A242">
        <f t="shared" si="8"/>
        <v>107</v>
      </c>
      <c r="B242" s="128" t="s">
        <v>651</v>
      </c>
      <c r="C242" s="39" t="s">
        <v>1111</v>
      </c>
      <c r="D242" s="39" t="s">
        <v>1476</v>
      </c>
      <c r="E242" s="39" t="s">
        <v>433</v>
      </c>
      <c r="F242" s="39" t="s">
        <v>1562</v>
      </c>
      <c r="G242" s="39" t="s">
        <v>1844</v>
      </c>
      <c r="H242">
        <f t="shared" si="9"/>
        <v>4</v>
      </c>
    </row>
    <row r="243" spans="1:8">
      <c r="A243">
        <f t="shared" si="8"/>
        <v>108</v>
      </c>
      <c r="B243" s="128" t="s">
        <v>210</v>
      </c>
      <c r="C243" s="39" t="s">
        <v>333</v>
      </c>
      <c r="D243" s="39" t="s">
        <v>1476</v>
      </c>
      <c r="E243" s="39" t="s">
        <v>433</v>
      </c>
      <c r="F243" s="39" t="s">
        <v>487</v>
      </c>
      <c r="G243" s="39" t="s">
        <v>1845</v>
      </c>
      <c r="H243">
        <f t="shared" si="9"/>
        <v>6</v>
      </c>
    </row>
    <row r="244" spans="1:8">
      <c r="A244">
        <f t="shared" si="8"/>
        <v>109</v>
      </c>
      <c r="B244" s="128" t="s">
        <v>652</v>
      </c>
      <c r="C244" s="39" t="s">
        <v>1112</v>
      </c>
      <c r="D244" s="39" t="s">
        <v>1476</v>
      </c>
      <c r="E244" s="39" t="s">
        <v>433</v>
      </c>
      <c r="F244" s="39" t="s">
        <v>1563</v>
      </c>
      <c r="G244" s="39" t="s">
        <v>1844</v>
      </c>
      <c r="H244">
        <f t="shared" si="9"/>
        <v>4</v>
      </c>
    </row>
    <row r="245" spans="1:8">
      <c r="A245">
        <f t="shared" si="8"/>
        <v>110</v>
      </c>
      <c r="B245" s="128" t="s">
        <v>653</v>
      </c>
      <c r="C245" s="39" t="s">
        <v>1113</v>
      </c>
      <c r="D245" s="39" t="s">
        <v>1476</v>
      </c>
      <c r="E245" s="39" t="s">
        <v>433</v>
      </c>
      <c r="F245" s="39" t="s">
        <v>1564</v>
      </c>
      <c r="G245" s="39" t="s">
        <v>1843</v>
      </c>
      <c r="H245">
        <f t="shared" si="9"/>
        <v>5</v>
      </c>
    </row>
    <row r="246" spans="1:8">
      <c r="A246">
        <f t="shared" si="8"/>
        <v>111</v>
      </c>
      <c r="B246" s="128" t="s">
        <v>654</v>
      </c>
      <c r="C246" s="39" t="s">
        <v>1114</v>
      </c>
      <c r="D246" s="39" t="s">
        <v>1476</v>
      </c>
      <c r="E246" s="39" t="s">
        <v>433</v>
      </c>
      <c r="F246" s="39" t="s">
        <v>1565</v>
      </c>
      <c r="G246" s="39" t="s">
        <v>1847</v>
      </c>
      <c r="H246">
        <f t="shared" si="9"/>
        <v>2</v>
      </c>
    </row>
    <row r="247" spans="1:8">
      <c r="A247">
        <f t="shared" si="8"/>
        <v>112</v>
      </c>
      <c r="B247" s="128" t="s">
        <v>215</v>
      </c>
      <c r="C247" s="39" t="s">
        <v>1115</v>
      </c>
      <c r="D247" s="39" t="s">
        <v>1476</v>
      </c>
      <c r="E247" s="39" t="s">
        <v>435</v>
      </c>
      <c r="F247" s="39" t="s">
        <v>490</v>
      </c>
      <c r="G247" s="39" t="s">
        <v>1843</v>
      </c>
      <c r="H247">
        <f t="shared" si="9"/>
        <v>5</v>
      </c>
    </row>
    <row r="248" spans="1:8">
      <c r="A248">
        <f t="shared" si="8"/>
        <v>113</v>
      </c>
      <c r="B248" s="128" t="s">
        <v>655</v>
      </c>
      <c r="C248" s="39" t="s">
        <v>1116</v>
      </c>
      <c r="D248" s="39" t="s">
        <v>1476</v>
      </c>
      <c r="E248" s="39" t="s">
        <v>433</v>
      </c>
      <c r="F248" s="39" t="s">
        <v>1566</v>
      </c>
      <c r="G248" s="39" t="s">
        <v>1844</v>
      </c>
      <c r="H248">
        <f t="shared" si="9"/>
        <v>4</v>
      </c>
    </row>
    <row r="249" spans="1:8">
      <c r="A249">
        <f t="shared" si="8"/>
        <v>114</v>
      </c>
      <c r="B249" s="128" t="s">
        <v>656</v>
      </c>
      <c r="C249" s="39" t="s">
        <v>1117</v>
      </c>
      <c r="D249" s="39" t="s">
        <v>1476</v>
      </c>
      <c r="E249" s="39" t="s">
        <v>433</v>
      </c>
      <c r="F249" s="39" t="s">
        <v>1567</v>
      </c>
      <c r="G249" s="39" t="s">
        <v>1845</v>
      </c>
      <c r="H249">
        <f t="shared" si="9"/>
        <v>6</v>
      </c>
    </row>
    <row r="250" spans="1:8">
      <c r="A250">
        <f t="shared" si="8"/>
        <v>115</v>
      </c>
      <c r="B250" s="128" t="s">
        <v>657</v>
      </c>
      <c r="C250" s="39" t="s">
        <v>1118</v>
      </c>
      <c r="D250" s="39" t="s">
        <v>1476</v>
      </c>
      <c r="E250" s="39" t="s">
        <v>433</v>
      </c>
      <c r="F250" s="39" t="s">
        <v>1554</v>
      </c>
      <c r="G250" s="39" t="s">
        <v>1844</v>
      </c>
      <c r="H250">
        <f t="shared" si="9"/>
        <v>4</v>
      </c>
    </row>
    <row r="251" spans="1:8">
      <c r="A251">
        <f t="shared" si="8"/>
        <v>116</v>
      </c>
      <c r="B251" s="128" t="s">
        <v>658</v>
      </c>
      <c r="C251" s="39" t="s">
        <v>1119</v>
      </c>
      <c r="D251" s="39" t="s">
        <v>1476</v>
      </c>
      <c r="E251" s="39" t="s">
        <v>433</v>
      </c>
      <c r="F251" s="39" t="s">
        <v>1568</v>
      </c>
      <c r="G251" s="39" t="s">
        <v>1843</v>
      </c>
      <c r="H251">
        <f t="shared" si="9"/>
        <v>5</v>
      </c>
    </row>
    <row r="252" spans="1:8">
      <c r="A252">
        <f t="shared" si="8"/>
        <v>117</v>
      </c>
      <c r="B252" s="128" t="s">
        <v>659</v>
      </c>
      <c r="C252" s="39" t="s">
        <v>1120</v>
      </c>
      <c r="D252" s="39" t="s">
        <v>1476</v>
      </c>
      <c r="E252" s="39" t="s">
        <v>436</v>
      </c>
      <c r="F252" s="39" t="s">
        <v>1569</v>
      </c>
      <c r="G252" s="39" t="s">
        <v>1847</v>
      </c>
      <c r="H252">
        <f t="shared" si="9"/>
        <v>2</v>
      </c>
    </row>
    <row r="253" spans="1:8">
      <c r="A253">
        <f t="shared" si="8"/>
        <v>118</v>
      </c>
      <c r="B253" s="128" t="s">
        <v>660</v>
      </c>
      <c r="C253" s="39" t="s">
        <v>1121</v>
      </c>
      <c r="D253" s="39" t="s">
        <v>1476</v>
      </c>
      <c r="E253" s="39" t="s">
        <v>436</v>
      </c>
      <c r="F253" s="39" t="s">
        <v>1570</v>
      </c>
      <c r="G253" s="39" t="s">
        <v>1844</v>
      </c>
      <c r="H253">
        <f t="shared" si="9"/>
        <v>4</v>
      </c>
    </row>
    <row r="254" spans="1:8">
      <c r="A254">
        <f t="shared" si="8"/>
        <v>119</v>
      </c>
      <c r="B254" s="128" t="s">
        <v>661</v>
      </c>
      <c r="C254" s="39" t="s">
        <v>1122</v>
      </c>
      <c r="D254" s="39" t="s">
        <v>1476</v>
      </c>
      <c r="E254" s="39" t="s">
        <v>436</v>
      </c>
      <c r="F254" s="39" t="s">
        <v>1571</v>
      </c>
      <c r="G254" s="39" t="s">
        <v>1844</v>
      </c>
      <c r="H254">
        <f t="shared" si="9"/>
        <v>4</v>
      </c>
    </row>
    <row r="255" spans="1:8">
      <c r="A255">
        <f t="shared" si="8"/>
        <v>120</v>
      </c>
      <c r="B255" s="128" t="s">
        <v>662</v>
      </c>
      <c r="C255" s="39" t="s">
        <v>1123</v>
      </c>
      <c r="D255" s="39" t="s">
        <v>1476</v>
      </c>
      <c r="E255" s="39" t="s">
        <v>436</v>
      </c>
      <c r="F255" s="39" t="s">
        <v>1572</v>
      </c>
      <c r="G255" s="39" t="s">
        <v>1847</v>
      </c>
      <c r="H255">
        <f t="shared" si="9"/>
        <v>2</v>
      </c>
    </row>
    <row r="256" spans="1:8">
      <c r="A256">
        <f t="shared" si="8"/>
        <v>121</v>
      </c>
      <c r="B256" s="128" t="s">
        <v>663</v>
      </c>
      <c r="C256" s="39" t="s">
        <v>1124</v>
      </c>
      <c r="D256" s="39" t="s">
        <v>1476</v>
      </c>
      <c r="E256" s="39" t="s">
        <v>436</v>
      </c>
      <c r="F256" s="39" t="s">
        <v>497</v>
      </c>
      <c r="G256" s="39" t="s">
        <v>1844</v>
      </c>
      <c r="H256">
        <f t="shared" si="9"/>
        <v>4</v>
      </c>
    </row>
    <row r="257" spans="1:8">
      <c r="A257">
        <f t="shared" si="8"/>
        <v>122</v>
      </c>
      <c r="B257" s="128" t="s">
        <v>664</v>
      </c>
      <c r="C257" s="39" t="s">
        <v>1125</v>
      </c>
      <c r="D257" s="39" t="s">
        <v>1476</v>
      </c>
      <c r="E257" s="39" t="s">
        <v>436</v>
      </c>
      <c r="F257" s="39" t="s">
        <v>1573</v>
      </c>
      <c r="G257" s="39" t="s">
        <v>1847</v>
      </c>
      <c r="H257">
        <f t="shared" si="9"/>
        <v>2</v>
      </c>
    </row>
    <row r="258" spans="1:8">
      <c r="A258">
        <f t="shared" si="8"/>
        <v>123</v>
      </c>
      <c r="B258" s="128" t="s">
        <v>665</v>
      </c>
      <c r="C258" s="39" t="s">
        <v>1126</v>
      </c>
      <c r="D258" s="39" t="s">
        <v>1476</v>
      </c>
      <c r="E258" s="39" t="s">
        <v>436</v>
      </c>
      <c r="F258" s="39" t="s">
        <v>1573</v>
      </c>
      <c r="G258" s="39" t="s">
        <v>1847</v>
      </c>
      <c r="H258">
        <f t="shared" si="9"/>
        <v>2</v>
      </c>
    </row>
    <row r="259" spans="1:8">
      <c r="A259">
        <f t="shared" si="8"/>
        <v>124</v>
      </c>
      <c r="B259" s="128" t="s">
        <v>666</v>
      </c>
      <c r="C259" s="39" t="s">
        <v>1127</v>
      </c>
      <c r="D259" s="39" t="s">
        <v>1476</v>
      </c>
      <c r="E259" s="39" t="s">
        <v>436</v>
      </c>
      <c r="F259" s="39" t="s">
        <v>1573</v>
      </c>
      <c r="G259" s="39" t="s">
        <v>1847</v>
      </c>
      <c r="H259">
        <f t="shared" si="9"/>
        <v>2</v>
      </c>
    </row>
    <row r="260" spans="1:8">
      <c r="A260">
        <f t="shared" si="8"/>
        <v>125</v>
      </c>
      <c r="B260" s="128" t="s">
        <v>222</v>
      </c>
      <c r="C260" s="39" t="s">
        <v>1128</v>
      </c>
      <c r="D260" s="39" t="s">
        <v>1476</v>
      </c>
      <c r="E260" s="39" t="s">
        <v>436</v>
      </c>
      <c r="F260" s="39" t="s">
        <v>496</v>
      </c>
      <c r="G260" s="39" t="s">
        <v>1843</v>
      </c>
      <c r="H260">
        <f t="shared" si="9"/>
        <v>5</v>
      </c>
    </row>
    <row r="261" spans="1:8">
      <c r="A261">
        <f t="shared" si="8"/>
        <v>126</v>
      </c>
      <c r="B261" s="128" t="s">
        <v>667</v>
      </c>
      <c r="C261" s="39" t="s">
        <v>1129</v>
      </c>
      <c r="D261" s="39" t="s">
        <v>1476</v>
      </c>
      <c r="E261" s="39" t="s">
        <v>436</v>
      </c>
      <c r="F261" s="39" t="s">
        <v>1574</v>
      </c>
      <c r="G261" s="39" t="s">
        <v>1843</v>
      </c>
      <c r="H261">
        <f t="shared" si="9"/>
        <v>5</v>
      </c>
    </row>
    <row r="262" spans="1:8">
      <c r="A262">
        <f t="shared" si="8"/>
        <v>127</v>
      </c>
      <c r="B262" s="128" t="s">
        <v>668</v>
      </c>
      <c r="C262" s="39" t="s">
        <v>1130</v>
      </c>
      <c r="D262" s="39" t="s">
        <v>1476</v>
      </c>
      <c r="E262" s="39" t="s">
        <v>436</v>
      </c>
      <c r="F262" s="39" t="s">
        <v>1575</v>
      </c>
      <c r="G262" s="39" t="s">
        <v>1844</v>
      </c>
      <c r="H262">
        <f t="shared" si="9"/>
        <v>4</v>
      </c>
    </row>
    <row r="263" spans="1:8">
      <c r="A263">
        <f t="shared" si="8"/>
        <v>128</v>
      </c>
      <c r="B263" s="128" t="s">
        <v>669</v>
      </c>
      <c r="C263" s="39" t="s">
        <v>1131</v>
      </c>
      <c r="D263" s="39" t="s">
        <v>1476</v>
      </c>
      <c r="E263" s="39" t="s">
        <v>436</v>
      </c>
      <c r="F263" s="39" t="s">
        <v>1576</v>
      </c>
      <c r="G263" s="39" t="s">
        <v>1844</v>
      </c>
      <c r="H263">
        <f t="shared" si="9"/>
        <v>4</v>
      </c>
    </row>
    <row r="264" spans="1:8">
      <c r="A264">
        <f t="shared" si="8"/>
        <v>129</v>
      </c>
      <c r="B264" s="128" t="s">
        <v>670</v>
      </c>
      <c r="C264" s="39" t="s">
        <v>1132</v>
      </c>
      <c r="D264" s="39" t="s">
        <v>1476</v>
      </c>
      <c r="E264" s="39" t="s">
        <v>436</v>
      </c>
      <c r="F264" s="39" t="s">
        <v>1577</v>
      </c>
      <c r="G264" s="39" t="s">
        <v>1845</v>
      </c>
      <c r="H264">
        <f t="shared" si="9"/>
        <v>6</v>
      </c>
    </row>
    <row r="265" spans="1:8">
      <c r="A265">
        <f t="shared" ref="A265:A328" si="10">A264+1</f>
        <v>130</v>
      </c>
      <c r="B265" s="128" t="s">
        <v>671</v>
      </c>
      <c r="C265" s="39" t="s">
        <v>1133</v>
      </c>
      <c r="D265" s="39" t="s">
        <v>1476</v>
      </c>
      <c r="E265" s="39" t="s">
        <v>436</v>
      </c>
      <c r="F265" s="39" t="s">
        <v>1578</v>
      </c>
      <c r="G265" s="39" t="s">
        <v>1844</v>
      </c>
      <c r="H265">
        <f t="shared" ref="H265:H328" si="11">IF(G265="社会福祉協議会",1,IF(G265="社会福祉法人（社協以外）",2,IF(G265="医療法人",3,IF(G265="営利法人",4,IF(G265="非営利法人（ＮＰＯ）",5,IF(G265="社団・財団",6))))))</f>
        <v>4</v>
      </c>
    </row>
    <row r="266" spans="1:8">
      <c r="A266">
        <f t="shared" si="10"/>
        <v>131</v>
      </c>
      <c r="B266" s="128" t="s">
        <v>672</v>
      </c>
      <c r="C266" s="39" t="s">
        <v>1134</v>
      </c>
      <c r="D266" s="39" t="s">
        <v>1476</v>
      </c>
      <c r="E266" s="39" t="s">
        <v>437</v>
      </c>
      <c r="F266" s="39" t="s">
        <v>1579</v>
      </c>
      <c r="G266" s="39" t="s">
        <v>1846</v>
      </c>
      <c r="H266">
        <f t="shared" si="11"/>
        <v>3</v>
      </c>
    </row>
    <row r="267" spans="1:8">
      <c r="A267">
        <f t="shared" si="10"/>
        <v>132</v>
      </c>
      <c r="B267" s="128" t="s">
        <v>673</v>
      </c>
      <c r="C267" s="39" t="s">
        <v>1135</v>
      </c>
      <c r="D267" s="39" t="s">
        <v>1476</v>
      </c>
      <c r="E267" s="39" t="s">
        <v>437</v>
      </c>
      <c r="F267" s="39" t="s">
        <v>1580</v>
      </c>
      <c r="G267" s="39" t="s">
        <v>1843</v>
      </c>
      <c r="H267">
        <f t="shared" si="11"/>
        <v>5</v>
      </c>
    </row>
    <row r="268" spans="1:8">
      <c r="A268">
        <f t="shared" si="10"/>
        <v>133</v>
      </c>
      <c r="B268" s="128" t="s">
        <v>674</v>
      </c>
      <c r="C268" s="39" t="s">
        <v>1136</v>
      </c>
      <c r="D268" s="39" t="s">
        <v>1476</v>
      </c>
      <c r="E268" s="39" t="s">
        <v>437</v>
      </c>
      <c r="F268" s="39" t="s">
        <v>1581</v>
      </c>
      <c r="G268" s="39" t="s">
        <v>1847</v>
      </c>
      <c r="H268">
        <f t="shared" si="11"/>
        <v>2</v>
      </c>
    </row>
    <row r="269" spans="1:8">
      <c r="A269">
        <f t="shared" si="10"/>
        <v>134</v>
      </c>
      <c r="B269" s="128" t="s">
        <v>675</v>
      </c>
      <c r="C269" s="39" t="s">
        <v>1137</v>
      </c>
      <c r="D269" s="39" t="s">
        <v>1476</v>
      </c>
      <c r="E269" s="39" t="s">
        <v>437</v>
      </c>
      <c r="F269" s="39" t="s">
        <v>1582</v>
      </c>
      <c r="G269" s="39" t="s">
        <v>1847</v>
      </c>
      <c r="H269">
        <f t="shared" si="11"/>
        <v>2</v>
      </c>
    </row>
    <row r="270" spans="1:8">
      <c r="A270">
        <f t="shared" si="10"/>
        <v>135</v>
      </c>
      <c r="B270" s="128" t="s">
        <v>676</v>
      </c>
      <c r="C270" s="39" t="s">
        <v>1138</v>
      </c>
      <c r="D270" s="39" t="s">
        <v>1476</v>
      </c>
      <c r="E270" s="39" t="s">
        <v>437</v>
      </c>
      <c r="F270" s="39" t="s">
        <v>1581</v>
      </c>
      <c r="G270" s="39" t="s">
        <v>1847</v>
      </c>
      <c r="H270">
        <f t="shared" si="11"/>
        <v>2</v>
      </c>
    </row>
    <row r="271" spans="1:8">
      <c r="A271">
        <f t="shared" si="10"/>
        <v>136</v>
      </c>
      <c r="B271" s="128" t="s">
        <v>677</v>
      </c>
      <c r="C271" s="39" t="s">
        <v>1139</v>
      </c>
      <c r="D271" s="39" t="s">
        <v>1476</v>
      </c>
      <c r="E271" s="39" t="s">
        <v>437</v>
      </c>
      <c r="F271" s="39" t="s">
        <v>1581</v>
      </c>
      <c r="G271" s="39" t="s">
        <v>1847</v>
      </c>
      <c r="H271">
        <f t="shared" si="11"/>
        <v>2</v>
      </c>
    </row>
    <row r="272" spans="1:8">
      <c r="A272">
        <f t="shared" si="10"/>
        <v>137</v>
      </c>
      <c r="B272" s="128" t="s">
        <v>678</v>
      </c>
      <c r="C272" s="39" t="s">
        <v>1140</v>
      </c>
      <c r="D272" s="39" t="s">
        <v>1476</v>
      </c>
      <c r="E272" s="39" t="s">
        <v>437</v>
      </c>
      <c r="F272" s="39" t="s">
        <v>1535</v>
      </c>
      <c r="G272" s="39" t="s">
        <v>1847</v>
      </c>
      <c r="H272">
        <f t="shared" si="11"/>
        <v>2</v>
      </c>
    </row>
    <row r="273" spans="1:8">
      <c r="A273">
        <f t="shared" si="10"/>
        <v>138</v>
      </c>
      <c r="B273" s="128" t="s">
        <v>679</v>
      </c>
      <c r="C273" s="39" t="s">
        <v>1141</v>
      </c>
      <c r="D273" s="39" t="s">
        <v>1476</v>
      </c>
      <c r="E273" s="39" t="s">
        <v>437</v>
      </c>
      <c r="F273" s="39" t="s">
        <v>1583</v>
      </c>
      <c r="G273" s="39" t="s">
        <v>1844</v>
      </c>
      <c r="H273">
        <f t="shared" si="11"/>
        <v>4</v>
      </c>
    </row>
    <row r="274" spans="1:8">
      <c r="A274">
        <f t="shared" si="10"/>
        <v>139</v>
      </c>
      <c r="B274" s="128" t="s">
        <v>680</v>
      </c>
      <c r="C274" s="39" t="s">
        <v>1142</v>
      </c>
      <c r="D274" s="39" t="s">
        <v>1476</v>
      </c>
      <c r="E274" s="39" t="s">
        <v>437</v>
      </c>
      <c r="F274" s="39" t="s">
        <v>1581</v>
      </c>
      <c r="G274" s="39" t="s">
        <v>1847</v>
      </c>
      <c r="H274">
        <f t="shared" si="11"/>
        <v>2</v>
      </c>
    </row>
    <row r="275" spans="1:8">
      <c r="A275">
        <f t="shared" si="10"/>
        <v>140</v>
      </c>
      <c r="B275" s="128" t="s">
        <v>227</v>
      </c>
      <c r="C275" s="39" t="s">
        <v>350</v>
      </c>
      <c r="D275" s="39" t="s">
        <v>1476</v>
      </c>
      <c r="E275" s="39" t="s">
        <v>437</v>
      </c>
      <c r="F275" s="39" t="s">
        <v>501</v>
      </c>
      <c r="G275" s="39" t="s">
        <v>1844</v>
      </c>
      <c r="H275">
        <f t="shared" si="11"/>
        <v>4</v>
      </c>
    </row>
    <row r="276" spans="1:8">
      <c r="A276">
        <f t="shared" si="10"/>
        <v>141</v>
      </c>
      <c r="B276" s="128" t="s">
        <v>681</v>
      </c>
      <c r="C276" s="39" t="s">
        <v>1143</v>
      </c>
      <c r="D276" s="39" t="s">
        <v>1476</v>
      </c>
      <c r="E276" s="39" t="s">
        <v>437</v>
      </c>
      <c r="F276" s="39" t="s">
        <v>1584</v>
      </c>
      <c r="G276" s="39" t="s">
        <v>1847</v>
      </c>
      <c r="H276">
        <f t="shared" si="11"/>
        <v>2</v>
      </c>
    </row>
    <row r="277" spans="1:8">
      <c r="A277">
        <f t="shared" si="10"/>
        <v>142</v>
      </c>
      <c r="B277" s="128" t="s">
        <v>682</v>
      </c>
      <c r="C277" s="39" t="s">
        <v>1144</v>
      </c>
      <c r="D277" s="39" t="s">
        <v>1476</v>
      </c>
      <c r="E277" s="39" t="s">
        <v>437</v>
      </c>
      <c r="F277" s="39" t="s">
        <v>1585</v>
      </c>
      <c r="G277" s="39" t="s">
        <v>1843</v>
      </c>
      <c r="H277">
        <f t="shared" si="11"/>
        <v>5</v>
      </c>
    </row>
    <row r="278" spans="1:8">
      <c r="A278">
        <f t="shared" si="10"/>
        <v>143</v>
      </c>
      <c r="B278" s="128" t="s">
        <v>683</v>
      </c>
      <c r="C278" s="39" t="s">
        <v>1145</v>
      </c>
      <c r="D278" s="39" t="s">
        <v>1476</v>
      </c>
      <c r="E278" s="39" t="s">
        <v>437</v>
      </c>
      <c r="F278" s="39" t="s">
        <v>1586</v>
      </c>
      <c r="G278" s="39" t="s">
        <v>1844</v>
      </c>
      <c r="H278">
        <f t="shared" si="11"/>
        <v>4</v>
      </c>
    </row>
    <row r="279" spans="1:8">
      <c r="A279">
        <f t="shared" si="10"/>
        <v>144</v>
      </c>
      <c r="B279" s="128" t="s">
        <v>684</v>
      </c>
      <c r="C279" s="39" t="s">
        <v>1146</v>
      </c>
      <c r="D279" s="39" t="s">
        <v>1476</v>
      </c>
      <c r="E279" s="39" t="s">
        <v>437</v>
      </c>
      <c r="F279" s="39" t="s">
        <v>1587</v>
      </c>
      <c r="G279" s="39" t="s">
        <v>1844</v>
      </c>
      <c r="H279">
        <f t="shared" si="11"/>
        <v>4</v>
      </c>
    </row>
    <row r="280" spans="1:8">
      <c r="A280">
        <f t="shared" si="10"/>
        <v>145</v>
      </c>
      <c r="B280" s="128" t="s">
        <v>685</v>
      </c>
      <c r="C280" s="39" t="s">
        <v>1147</v>
      </c>
      <c r="D280" s="39" t="s">
        <v>1476</v>
      </c>
      <c r="E280" s="39" t="s">
        <v>438</v>
      </c>
      <c r="F280" s="39" t="s">
        <v>1588</v>
      </c>
      <c r="G280" s="39" t="s">
        <v>1847</v>
      </c>
      <c r="H280">
        <f t="shared" si="11"/>
        <v>2</v>
      </c>
    </row>
    <row r="281" spans="1:8">
      <c r="A281">
        <f t="shared" si="10"/>
        <v>146</v>
      </c>
      <c r="B281" s="128" t="s">
        <v>686</v>
      </c>
      <c r="C281" s="39" t="s">
        <v>1148</v>
      </c>
      <c r="D281" s="39" t="s">
        <v>1476</v>
      </c>
      <c r="E281" s="39" t="s">
        <v>438</v>
      </c>
      <c r="F281" s="39" t="s">
        <v>1589</v>
      </c>
      <c r="G281" s="39" t="s">
        <v>1843</v>
      </c>
      <c r="H281">
        <f t="shared" si="11"/>
        <v>5</v>
      </c>
    </row>
    <row r="282" spans="1:8">
      <c r="A282">
        <f t="shared" si="10"/>
        <v>147</v>
      </c>
      <c r="B282" s="128" t="s">
        <v>687</v>
      </c>
      <c r="C282" s="39" t="s">
        <v>1149</v>
      </c>
      <c r="D282" s="39" t="s">
        <v>1476</v>
      </c>
      <c r="E282" s="39" t="s">
        <v>438</v>
      </c>
      <c r="F282" s="39" t="s">
        <v>1588</v>
      </c>
      <c r="G282" s="39" t="s">
        <v>1847</v>
      </c>
      <c r="H282">
        <f t="shared" si="11"/>
        <v>2</v>
      </c>
    </row>
    <row r="283" spans="1:8">
      <c r="A283">
        <f t="shared" si="10"/>
        <v>148</v>
      </c>
      <c r="B283" s="128" t="s">
        <v>229</v>
      </c>
      <c r="C283" s="39" t="s">
        <v>1150</v>
      </c>
      <c r="D283" s="39" t="s">
        <v>1476</v>
      </c>
      <c r="E283" s="39" t="s">
        <v>438</v>
      </c>
      <c r="F283" s="39" t="s">
        <v>503</v>
      </c>
      <c r="G283" s="39" t="s">
        <v>1845</v>
      </c>
      <c r="H283">
        <f t="shared" si="11"/>
        <v>6</v>
      </c>
    </row>
    <row r="284" spans="1:8">
      <c r="A284">
        <f t="shared" si="10"/>
        <v>149</v>
      </c>
      <c r="B284" s="128" t="s">
        <v>688</v>
      </c>
      <c r="C284" s="39" t="s">
        <v>1151</v>
      </c>
      <c r="D284" s="39" t="s">
        <v>1476</v>
      </c>
      <c r="E284" s="39" t="s">
        <v>438</v>
      </c>
      <c r="F284" s="39" t="s">
        <v>1590</v>
      </c>
      <c r="G284" s="39" t="s">
        <v>1843</v>
      </c>
      <c r="H284">
        <f t="shared" si="11"/>
        <v>5</v>
      </c>
    </row>
    <row r="285" spans="1:8">
      <c r="A285">
        <f t="shared" si="10"/>
        <v>150</v>
      </c>
      <c r="B285" s="128" t="s">
        <v>689</v>
      </c>
      <c r="C285" s="39" t="s">
        <v>1152</v>
      </c>
      <c r="D285" s="39" t="s">
        <v>1476</v>
      </c>
      <c r="E285" s="39" t="s">
        <v>438</v>
      </c>
      <c r="F285" s="39" t="s">
        <v>1591</v>
      </c>
      <c r="G285" s="39" t="s">
        <v>1844</v>
      </c>
      <c r="H285">
        <f t="shared" si="11"/>
        <v>4</v>
      </c>
    </row>
    <row r="286" spans="1:8">
      <c r="A286">
        <f t="shared" si="10"/>
        <v>151</v>
      </c>
      <c r="B286" s="128" t="s">
        <v>690</v>
      </c>
      <c r="C286" s="39" t="s">
        <v>1153</v>
      </c>
      <c r="D286" s="39" t="s">
        <v>1476</v>
      </c>
      <c r="E286" s="39" t="s">
        <v>438</v>
      </c>
      <c r="F286" s="39" t="s">
        <v>1592</v>
      </c>
      <c r="G286" s="39" t="s">
        <v>1844</v>
      </c>
      <c r="H286">
        <f t="shared" si="11"/>
        <v>4</v>
      </c>
    </row>
    <row r="287" spans="1:8">
      <c r="A287">
        <f t="shared" si="10"/>
        <v>152</v>
      </c>
      <c r="B287" s="128" t="s">
        <v>691</v>
      </c>
      <c r="C287" s="39" t="s">
        <v>1154</v>
      </c>
      <c r="D287" s="39" t="s">
        <v>1476</v>
      </c>
      <c r="E287" s="39" t="s">
        <v>438</v>
      </c>
      <c r="F287" s="39" t="s">
        <v>1593</v>
      </c>
      <c r="G287" s="39" t="s">
        <v>1856</v>
      </c>
      <c r="H287">
        <f t="shared" si="11"/>
        <v>1</v>
      </c>
    </row>
    <row r="288" spans="1:8">
      <c r="A288">
        <f t="shared" si="10"/>
        <v>153</v>
      </c>
      <c r="B288" s="128" t="s">
        <v>692</v>
      </c>
      <c r="C288" s="39" t="s">
        <v>1155</v>
      </c>
      <c r="D288" s="39" t="s">
        <v>1476</v>
      </c>
      <c r="E288" s="39" t="s">
        <v>438</v>
      </c>
      <c r="F288" s="39" t="s">
        <v>1594</v>
      </c>
      <c r="G288" s="39" t="s">
        <v>1847</v>
      </c>
      <c r="H288">
        <f t="shared" si="11"/>
        <v>2</v>
      </c>
    </row>
    <row r="289" spans="1:8">
      <c r="A289">
        <f t="shared" si="10"/>
        <v>154</v>
      </c>
      <c r="B289" s="128" t="s">
        <v>693</v>
      </c>
      <c r="C289" s="39" t="s">
        <v>1156</v>
      </c>
      <c r="D289" s="39" t="s">
        <v>1476</v>
      </c>
      <c r="E289" s="39" t="s">
        <v>439</v>
      </c>
      <c r="F289" s="39" t="s">
        <v>1595</v>
      </c>
      <c r="G289" s="39" t="s">
        <v>1856</v>
      </c>
      <c r="H289">
        <f t="shared" si="11"/>
        <v>1</v>
      </c>
    </row>
    <row r="290" spans="1:8">
      <c r="A290">
        <f t="shared" si="10"/>
        <v>155</v>
      </c>
      <c r="B290" s="128" t="s">
        <v>694</v>
      </c>
      <c r="C290" s="39" t="s">
        <v>1157</v>
      </c>
      <c r="D290" s="39" t="s">
        <v>1476</v>
      </c>
      <c r="E290" s="39" t="s">
        <v>439</v>
      </c>
      <c r="F290" s="39" t="s">
        <v>1596</v>
      </c>
      <c r="G290" s="39" t="s">
        <v>1843</v>
      </c>
      <c r="H290">
        <f t="shared" si="11"/>
        <v>5</v>
      </c>
    </row>
    <row r="291" spans="1:8">
      <c r="A291">
        <f t="shared" si="10"/>
        <v>156</v>
      </c>
      <c r="B291" s="128" t="s">
        <v>695</v>
      </c>
      <c r="C291" s="39" t="s">
        <v>1158</v>
      </c>
      <c r="D291" s="39" t="s">
        <v>1476</v>
      </c>
      <c r="E291" s="39" t="s">
        <v>439</v>
      </c>
      <c r="F291" s="39" t="s">
        <v>1597</v>
      </c>
      <c r="G291" s="39" t="s">
        <v>1847</v>
      </c>
      <c r="H291">
        <f t="shared" si="11"/>
        <v>2</v>
      </c>
    </row>
    <row r="292" spans="1:8">
      <c r="A292">
        <f t="shared" si="10"/>
        <v>157</v>
      </c>
      <c r="B292" s="128" t="s">
        <v>696</v>
      </c>
      <c r="C292" s="39" t="s">
        <v>1159</v>
      </c>
      <c r="D292" s="39" t="s">
        <v>1476</v>
      </c>
      <c r="E292" s="39" t="s">
        <v>439</v>
      </c>
      <c r="F292" s="39" t="s">
        <v>1598</v>
      </c>
      <c r="G292" s="39" t="s">
        <v>1843</v>
      </c>
      <c r="H292">
        <f t="shared" si="11"/>
        <v>5</v>
      </c>
    </row>
    <row r="293" spans="1:8">
      <c r="A293">
        <f t="shared" si="10"/>
        <v>158</v>
      </c>
      <c r="B293" s="128" t="s">
        <v>697</v>
      </c>
      <c r="C293" s="39" t="s">
        <v>1160</v>
      </c>
      <c r="D293" s="39" t="s">
        <v>1476</v>
      </c>
      <c r="E293" s="39" t="s">
        <v>439</v>
      </c>
      <c r="F293" s="39" t="s">
        <v>1599</v>
      </c>
      <c r="G293" s="39" t="s">
        <v>1844</v>
      </c>
      <c r="H293">
        <f t="shared" si="11"/>
        <v>4</v>
      </c>
    </row>
    <row r="294" spans="1:8">
      <c r="A294">
        <f t="shared" si="10"/>
        <v>159</v>
      </c>
      <c r="B294" s="128" t="s">
        <v>698</v>
      </c>
      <c r="C294" s="39" t="s">
        <v>1161</v>
      </c>
      <c r="D294" s="39" t="s">
        <v>1476</v>
      </c>
      <c r="E294" s="39" t="s">
        <v>439</v>
      </c>
      <c r="F294" s="39" t="s">
        <v>1600</v>
      </c>
      <c r="G294" s="39" t="s">
        <v>1844</v>
      </c>
      <c r="H294">
        <f t="shared" si="11"/>
        <v>4</v>
      </c>
    </row>
    <row r="295" spans="1:8">
      <c r="A295">
        <f t="shared" si="10"/>
        <v>160</v>
      </c>
      <c r="B295" s="128" t="s">
        <v>699</v>
      </c>
      <c r="C295" s="39" t="s">
        <v>1162</v>
      </c>
      <c r="D295" s="39" t="s">
        <v>1476</v>
      </c>
      <c r="E295" s="39" t="s">
        <v>439</v>
      </c>
      <c r="F295" s="39" t="s">
        <v>1601</v>
      </c>
      <c r="G295" s="39" t="s">
        <v>1843</v>
      </c>
      <c r="H295">
        <f t="shared" si="11"/>
        <v>5</v>
      </c>
    </row>
    <row r="296" spans="1:8">
      <c r="A296">
        <f t="shared" si="10"/>
        <v>161</v>
      </c>
      <c r="B296" s="128" t="s">
        <v>700</v>
      </c>
      <c r="C296" s="39" t="s">
        <v>1163</v>
      </c>
      <c r="D296" s="39" t="s">
        <v>1476</v>
      </c>
      <c r="E296" s="39" t="s">
        <v>439</v>
      </c>
      <c r="F296" s="39" t="s">
        <v>1599</v>
      </c>
      <c r="G296" s="39" t="s">
        <v>1844</v>
      </c>
      <c r="H296">
        <f t="shared" si="11"/>
        <v>4</v>
      </c>
    </row>
    <row r="297" spans="1:8">
      <c r="A297">
        <f t="shared" si="10"/>
        <v>162</v>
      </c>
      <c r="B297" s="128" t="s">
        <v>701</v>
      </c>
      <c r="C297" s="39" t="s">
        <v>1164</v>
      </c>
      <c r="D297" s="39" t="s">
        <v>1476</v>
      </c>
      <c r="E297" s="39" t="s">
        <v>439</v>
      </c>
      <c r="F297" s="39" t="s">
        <v>1602</v>
      </c>
      <c r="G297" s="39" t="s">
        <v>1844</v>
      </c>
      <c r="H297">
        <f t="shared" si="11"/>
        <v>4</v>
      </c>
    </row>
    <row r="298" spans="1:8">
      <c r="A298">
        <f t="shared" si="10"/>
        <v>163</v>
      </c>
      <c r="B298" s="128" t="s">
        <v>702</v>
      </c>
      <c r="C298" s="39" t="s">
        <v>1165</v>
      </c>
      <c r="D298" s="39" t="s">
        <v>1476</v>
      </c>
      <c r="E298" s="39" t="s">
        <v>439</v>
      </c>
      <c r="F298" s="39" t="s">
        <v>1599</v>
      </c>
      <c r="G298" s="39" t="s">
        <v>1844</v>
      </c>
      <c r="H298">
        <f t="shared" si="11"/>
        <v>4</v>
      </c>
    </row>
    <row r="299" spans="1:8">
      <c r="A299">
        <f t="shared" si="10"/>
        <v>164</v>
      </c>
      <c r="B299" s="128" t="s">
        <v>703</v>
      </c>
      <c r="C299" s="39" t="s">
        <v>1166</v>
      </c>
      <c r="D299" s="39" t="s">
        <v>1476</v>
      </c>
      <c r="E299" s="39" t="s">
        <v>439</v>
      </c>
      <c r="F299" s="39" t="s">
        <v>1603</v>
      </c>
      <c r="G299" s="39" t="s">
        <v>1844</v>
      </c>
      <c r="H299">
        <f t="shared" si="11"/>
        <v>4</v>
      </c>
    </row>
    <row r="300" spans="1:8">
      <c r="A300">
        <f t="shared" si="10"/>
        <v>165</v>
      </c>
      <c r="B300" s="128" t="s">
        <v>704</v>
      </c>
      <c r="C300" s="39" t="s">
        <v>1167</v>
      </c>
      <c r="D300" s="39" t="s">
        <v>1476</v>
      </c>
      <c r="E300" s="39" t="s">
        <v>439</v>
      </c>
      <c r="F300" s="39" t="s">
        <v>1604</v>
      </c>
      <c r="G300" s="39" t="s">
        <v>1845</v>
      </c>
      <c r="H300">
        <f t="shared" si="11"/>
        <v>6</v>
      </c>
    </row>
    <row r="301" spans="1:8">
      <c r="A301">
        <f t="shared" si="10"/>
        <v>166</v>
      </c>
      <c r="B301" s="128" t="s">
        <v>705</v>
      </c>
      <c r="C301" s="39" t="s">
        <v>1168</v>
      </c>
      <c r="D301" s="39" t="s">
        <v>1476</v>
      </c>
      <c r="E301" s="39" t="s">
        <v>439</v>
      </c>
      <c r="F301" s="39" t="s">
        <v>1605</v>
      </c>
      <c r="G301" s="39" t="s">
        <v>1844</v>
      </c>
      <c r="H301">
        <f t="shared" si="11"/>
        <v>4</v>
      </c>
    </row>
    <row r="302" spans="1:8">
      <c r="A302">
        <f t="shared" si="10"/>
        <v>167</v>
      </c>
      <c r="B302" s="128" t="s">
        <v>706</v>
      </c>
      <c r="C302" s="39" t="s">
        <v>1169</v>
      </c>
      <c r="D302" s="39" t="s">
        <v>1476</v>
      </c>
      <c r="E302" s="39" t="s">
        <v>439</v>
      </c>
      <c r="F302" s="39" t="s">
        <v>1606</v>
      </c>
      <c r="G302" s="39" t="s">
        <v>1844</v>
      </c>
      <c r="H302">
        <f t="shared" si="11"/>
        <v>4</v>
      </c>
    </row>
    <row r="303" spans="1:8">
      <c r="A303">
        <f t="shared" si="10"/>
        <v>168</v>
      </c>
      <c r="B303" s="128" t="s">
        <v>707</v>
      </c>
      <c r="C303" s="39" t="s">
        <v>1170</v>
      </c>
      <c r="D303" s="39" t="s">
        <v>1476</v>
      </c>
      <c r="E303" s="39" t="s">
        <v>439</v>
      </c>
      <c r="F303" s="39" t="s">
        <v>1607</v>
      </c>
      <c r="G303" s="39" t="s">
        <v>1844</v>
      </c>
      <c r="H303">
        <f t="shared" si="11"/>
        <v>4</v>
      </c>
    </row>
    <row r="304" spans="1:8">
      <c r="A304">
        <f t="shared" si="10"/>
        <v>169</v>
      </c>
      <c r="B304" s="128" t="s">
        <v>708</v>
      </c>
      <c r="C304" s="39" t="s">
        <v>1171</v>
      </c>
      <c r="D304" s="39" t="s">
        <v>1476</v>
      </c>
      <c r="E304" s="39" t="s">
        <v>440</v>
      </c>
      <c r="F304" s="39" t="s">
        <v>1608</v>
      </c>
      <c r="G304" s="39" t="s">
        <v>1847</v>
      </c>
      <c r="H304">
        <f t="shared" si="11"/>
        <v>2</v>
      </c>
    </row>
    <row r="305" spans="1:8">
      <c r="A305">
        <f t="shared" si="10"/>
        <v>170</v>
      </c>
      <c r="B305" s="128" t="s">
        <v>709</v>
      </c>
      <c r="C305" s="39" t="s">
        <v>1172</v>
      </c>
      <c r="D305" s="39" t="s">
        <v>1476</v>
      </c>
      <c r="E305" s="39" t="s">
        <v>440</v>
      </c>
      <c r="F305" s="39" t="s">
        <v>1609</v>
      </c>
      <c r="G305" s="39" t="s">
        <v>1843</v>
      </c>
      <c r="H305">
        <f t="shared" si="11"/>
        <v>5</v>
      </c>
    </row>
    <row r="306" spans="1:8">
      <c r="A306">
        <f t="shared" si="10"/>
        <v>171</v>
      </c>
      <c r="B306" s="128" t="s">
        <v>709</v>
      </c>
      <c r="C306" s="39" t="s">
        <v>1172</v>
      </c>
      <c r="D306" s="39" t="s">
        <v>1476</v>
      </c>
      <c r="E306" s="39" t="s">
        <v>440</v>
      </c>
      <c r="F306" s="39" t="s">
        <v>1609</v>
      </c>
      <c r="G306" s="39" t="s">
        <v>1843</v>
      </c>
      <c r="H306">
        <f t="shared" si="11"/>
        <v>5</v>
      </c>
    </row>
    <row r="307" spans="1:8">
      <c r="A307">
        <f t="shared" si="10"/>
        <v>172</v>
      </c>
      <c r="B307" s="128" t="s">
        <v>710</v>
      </c>
      <c r="C307" s="39" t="s">
        <v>1173</v>
      </c>
      <c r="D307" s="39" t="s">
        <v>1476</v>
      </c>
      <c r="E307" s="39" t="s">
        <v>440</v>
      </c>
      <c r="F307" s="39" t="s">
        <v>1173</v>
      </c>
      <c r="G307" s="39" t="s">
        <v>1843</v>
      </c>
      <c r="H307">
        <f t="shared" si="11"/>
        <v>5</v>
      </c>
    </row>
    <row r="308" spans="1:8">
      <c r="A308">
        <f t="shared" si="10"/>
        <v>173</v>
      </c>
      <c r="B308" s="128" t="s">
        <v>711</v>
      </c>
      <c r="C308" s="39" t="s">
        <v>1174</v>
      </c>
      <c r="D308" s="39" t="s">
        <v>1476</v>
      </c>
      <c r="E308" s="39" t="s">
        <v>440</v>
      </c>
      <c r="F308" s="39" t="s">
        <v>1610</v>
      </c>
      <c r="G308" s="39" t="s">
        <v>1844</v>
      </c>
      <c r="H308">
        <f t="shared" si="11"/>
        <v>4</v>
      </c>
    </row>
    <row r="309" spans="1:8">
      <c r="A309">
        <f t="shared" si="10"/>
        <v>174</v>
      </c>
      <c r="B309" s="128" t="s">
        <v>712</v>
      </c>
      <c r="C309" s="39" t="s">
        <v>1175</v>
      </c>
      <c r="D309" s="39" t="s">
        <v>1476</v>
      </c>
      <c r="E309" s="39" t="s">
        <v>440</v>
      </c>
      <c r="F309" s="39" t="s">
        <v>1611</v>
      </c>
      <c r="G309" s="39" t="s">
        <v>1844</v>
      </c>
      <c r="H309">
        <f t="shared" si="11"/>
        <v>4</v>
      </c>
    </row>
    <row r="310" spans="1:8">
      <c r="A310">
        <f t="shared" si="10"/>
        <v>175</v>
      </c>
      <c r="B310" s="128" t="s">
        <v>713</v>
      </c>
      <c r="C310" s="39" t="s">
        <v>1176</v>
      </c>
      <c r="D310" s="39" t="s">
        <v>1476</v>
      </c>
      <c r="E310" s="39" t="s">
        <v>441</v>
      </c>
      <c r="F310" s="39" t="s">
        <v>1612</v>
      </c>
      <c r="G310" s="39" t="s">
        <v>1856</v>
      </c>
      <c r="H310">
        <f t="shared" si="11"/>
        <v>1</v>
      </c>
    </row>
    <row r="311" spans="1:8">
      <c r="A311">
        <f t="shared" si="10"/>
        <v>176</v>
      </c>
      <c r="B311" s="128" t="s">
        <v>714</v>
      </c>
      <c r="C311" s="39" t="s">
        <v>1177</v>
      </c>
      <c r="D311" s="39" t="s">
        <v>1476</v>
      </c>
      <c r="E311" s="39" t="s">
        <v>441</v>
      </c>
      <c r="F311" s="39" t="s">
        <v>1613</v>
      </c>
      <c r="G311" s="39" t="s">
        <v>1847</v>
      </c>
      <c r="H311">
        <f t="shared" si="11"/>
        <v>2</v>
      </c>
    </row>
    <row r="312" spans="1:8">
      <c r="A312">
        <f t="shared" si="10"/>
        <v>177</v>
      </c>
      <c r="B312" s="128" t="s">
        <v>715</v>
      </c>
      <c r="C312" s="39" t="s">
        <v>1178</v>
      </c>
      <c r="D312" s="39" t="s">
        <v>1476</v>
      </c>
      <c r="E312" s="39" t="s">
        <v>441</v>
      </c>
      <c r="F312" s="39" t="s">
        <v>1614</v>
      </c>
      <c r="G312" s="39" t="s">
        <v>1843</v>
      </c>
      <c r="H312">
        <f t="shared" si="11"/>
        <v>5</v>
      </c>
    </row>
    <row r="313" spans="1:8">
      <c r="A313">
        <f t="shared" si="10"/>
        <v>178</v>
      </c>
      <c r="B313" s="128" t="s">
        <v>716</v>
      </c>
      <c r="C313" s="39" t="s">
        <v>1179</v>
      </c>
      <c r="D313" s="39" t="s">
        <v>1476</v>
      </c>
      <c r="E313" s="39" t="s">
        <v>441</v>
      </c>
      <c r="F313" s="39" t="s">
        <v>1615</v>
      </c>
      <c r="G313" s="39" t="s">
        <v>1843</v>
      </c>
      <c r="H313">
        <f t="shared" si="11"/>
        <v>5</v>
      </c>
    </row>
    <row r="314" spans="1:8">
      <c r="A314">
        <f t="shared" si="10"/>
        <v>179</v>
      </c>
      <c r="B314" s="128" t="s">
        <v>717</v>
      </c>
      <c r="C314" s="39" t="s">
        <v>1180</v>
      </c>
      <c r="D314" s="39" t="s">
        <v>1476</v>
      </c>
      <c r="E314" s="39" t="s">
        <v>441</v>
      </c>
      <c r="F314" s="39" t="s">
        <v>1616</v>
      </c>
      <c r="G314" s="39" t="s">
        <v>1844</v>
      </c>
      <c r="H314">
        <f t="shared" si="11"/>
        <v>4</v>
      </c>
    </row>
    <row r="315" spans="1:8">
      <c r="A315">
        <f t="shared" si="10"/>
        <v>180</v>
      </c>
      <c r="B315" s="128" t="s">
        <v>718</v>
      </c>
      <c r="C315" s="39" t="s">
        <v>1181</v>
      </c>
      <c r="D315" s="39" t="s">
        <v>1476</v>
      </c>
      <c r="E315" s="39" t="s">
        <v>441</v>
      </c>
      <c r="F315" s="39" t="s">
        <v>1617</v>
      </c>
      <c r="G315" s="39" t="s">
        <v>1847</v>
      </c>
      <c r="H315">
        <f t="shared" si="11"/>
        <v>2</v>
      </c>
    </row>
    <row r="316" spans="1:8">
      <c r="A316">
        <f t="shared" si="10"/>
        <v>181</v>
      </c>
      <c r="B316" s="128" t="s">
        <v>719</v>
      </c>
      <c r="C316" s="39" t="s">
        <v>1182</v>
      </c>
      <c r="D316" s="39" t="s">
        <v>1476</v>
      </c>
      <c r="E316" s="39" t="s">
        <v>441</v>
      </c>
      <c r="F316" s="39" t="s">
        <v>1618</v>
      </c>
      <c r="G316" s="39" t="s">
        <v>1844</v>
      </c>
      <c r="H316">
        <f t="shared" si="11"/>
        <v>4</v>
      </c>
    </row>
    <row r="317" spans="1:8">
      <c r="A317">
        <f t="shared" si="10"/>
        <v>182</v>
      </c>
      <c r="B317" s="128" t="s">
        <v>720</v>
      </c>
      <c r="C317" s="39" t="s">
        <v>1183</v>
      </c>
      <c r="D317" s="39" t="s">
        <v>1476</v>
      </c>
      <c r="E317" s="39" t="s">
        <v>442</v>
      </c>
      <c r="F317" s="39" t="s">
        <v>1619</v>
      </c>
      <c r="G317" s="39" t="s">
        <v>1847</v>
      </c>
      <c r="H317">
        <f t="shared" si="11"/>
        <v>2</v>
      </c>
    </row>
    <row r="318" spans="1:8">
      <c r="A318">
        <f t="shared" si="10"/>
        <v>183</v>
      </c>
      <c r="B318" s="128" t="s">
        <v>721</v>
      </c>
      <c r="C318" s="39" t="s">
        <v>1184</v>
      </c>
      <c r="D318" s="39" t="s">
        <v>1476</v>
      </c>
      <c r="E318" s="39" t="s">
        <v>442</v>
      </c>
      <c r="F318" s="39" t="s">
        <v>1549</v>
      </c>
      <c r="G318" s="39" t="s">
        <v>1844</v>
      </c>
      <c r="H318">
        <f t="shared" si="11"/>
        <v>4</v>
      </c>
    </row>
    <row r="319" spans="1:8">
      <c r="A319">
        <f t="shared" si="10"/>
        <v>184</v>
      </c>
      <c r="B319" s="128" t="s">
        <v>722</v>
      </c>
      <c r="C319" s="39" t="s">
        <v>1185</v>
      </c>
      <c r="D319" s="39" t="s">
        <v>1476</v>
      </c>
      <c r="E319" s="39" t="s">
        <v>442</v>
      </c>
      <c r="F319" s="39" t="s">
        <v>1542</v>
      </c>
      <c r="G319" s="39" t="s">
        <v>1844</v>
      </c>
      <c r="H319">
        <f t="shared" si="11"/>
        <v>4</v>
      </c>
    </row>
    <row r="320" spans="1:8">
      <c r="A320">
        <f t="shared" si="10"/>
        <v>185</v>
      </c>
      <c r="B320" s="128" t="s">
        <v>723</v>
      </c>
      <c r="C320" s="39" t="s">
        <v>1186</v>
      </c>
      <c r="D320" s="39" t="s">
        <v>1476</v>
      </c>
      <c r="E320" s="39" t="s">
        <v>442</v>
      </c>
      <c r="F320" s="39" t="s">
        <v>1620</v>
      </c>
      <c r="G320" s="39" t="s">
        <v>1845</v>
      </c>
      <c r="H320">
        <f t="shared" si="11"/>
        <v>6</v>
      </c>
    </row>
    <row r="321" spans="1:8">
      <c r="A321">
        <f t="shared" si="10"/>
        <v>186</v>
      </c>
      <c r="B321" s="128" t="s">
        <v>724</v>
      </c>
      <c r="C321" s="39" t="s">
        <v>1187</v>
      </c>
      <c r="D321" s="39" t="s">
        <v>1476</v>
      </c>
      <c r="E321" s="39" t="s">
        <v>442</v>
      </c>
      <c r="F321" s="39" t="s">
        <v>1619</v>
      </c>
      <c r="G321" s="39" t="s">
        <v>1847</v>
      </c>
      <c r="H321">
        <f t="shared" si="11"/>
        <v>2</v>
      </c>
    </row>
    <row r="322" spans="1:8">
      <c r="A322">
        <f t="shared" si="10"/>
        <v>187</v>
      </c>
      <c r="B322" s="128" t="s">
        <v>725</v>
      </c>
      <c r="C322" s="39" t="s">
        <v>1188</v>
      </c>
      <c r="D322" s="39" t="s">
        <v>1476</v>
      </c>
      <c r="E322" s="39" t="s">
        <v>442</v>
      </c>
      <c r="F322" s="39" t="s">
        <v>1621</v>
      </c>
      <c r="G322" s="39" t="s">
        <v>1844</v>
      </c>
      <c r="H322">
        <f t="shared" si="11"/>
        <v>4</v>
      </c>
    </row>
    <row r="323" spans="1:8">
      <c r="A323">
        <f t="shared" si="10"/>
        <v>188</v>
      </c>
      <c r="B323" s="128" t="s">
        <v>726</v>
      </c>
      <c r="C323" s="39" t="s">
        <v>1189</v>
      </c>
      <c r="D323" s="39" t="s">
        <v>1476</v>
      </c>
      <c r="E323" s="39" t="s">
        <v>442</v>
      </c>
      <c r="F323" s="39" t="s">
        <v>1622</v>
      </c>
      <c r="G323" s="39" t="s">
        <v>1844</v>
      </c>
      <c r="H323">
        <f t="shared" si="11"/>
        <v>4</v>
      </c>
    </row>
    <row r="324" spans="1:8">
      <c r="A324">
        <f t="shared" si="10"/>
        <v>189</v>
      </c>
      <c r="B324" s="128" t="s">
        <v>727</v>
      </c>
      <c r="C324" s="39" t="s">
        <v>1190</v>
      </c>
      <c r="D324" s="39" t="s">
        <v>1476</v>
      </c>
      <c r="E324" s="39" t="s">
        <v>1477</v>
      </c>
      <c r="F324" s="39" t="s">
        <v>1623</v>
      </c>
      <c r="G324" s="39" t="s">
        <v>1843</v>
      </c>
      <c r="H324">
        <f t="shared" si="11"/>
        <v>5</v>
      </c>
    </row>
    <row r="325" spans="1:8">
      <c r="A325">
        <f t="shared" si="10"/>
        <v>190</v>
      </c>
      <c r="B325" s="128" t="s">
        <v>728</v>
      </c>
      <c r="C325" s="39" t="s">
        <v>1191</v>
      </c>
      <c r="D325" s="39" t="s">
        <v>1476</v>
      </c>
      <c r="E325" s="39" t="s">
        <v>1477</v>
      </c>
      <c r="F325" s="39" t="s">
        <v>1624</v>
      </c>
      <c r="G325" s="39" t="s">
        <v>1847</v>
      </c>
      <c r="H325">
        <f t="shared" si="11"/>
        <v>2</v>
      </c>
    </row>
    <row r="326" spans="1:8">
      <c r="A326">
        <f t="shared" si="10"/>
        <v>191</v>
      </c>
      <c r="B326" s="128" t="s">
        <v>729</v>
      </c>
      <c r="C326" s="39" t="s">
        <v>1192</v>
      </c>
      <c r="D326" s="39" t="s">
        <v>1476</v>
      </c>
      <c r="E326" s="39" t="s">
        <v>1477</v>
      </c>
      <c r="F326" s="39" t="s">
        <v>1625</v>
      </c>
      <c r="G326" s="39" t="s">
        <v>1843</v>
      </c>
      <c r="H326">
        <f t="shared" si="11"/>
        <v>5</v>
      </c>
    </row>
    <row r="327" spans="1:8">
      <c r="A327">
        <f t="shared" si="10"/>
        <v>192</v>
      </c>
      <c r="B327" s="128" t="s">
        <v>730</v>
      </c>
      <c r="C327" s="39" t="s">
        <v>1193</v>
      </c>
      <c r="D327" s="39" t="s">
        <v>1476</v>
      </c>
      <c r="E327" s="39" t="s">
        <v>1477</v>
      </c>
      <c r="F327" s="39" t="s">
        <v>1626</v>
      </c>
      <c r="G327" s="39" t="s">
        <v>1843</v>
      </c>
      <c r="H327">
        <f t="shared" si="11"/>
        <v>5</v>
      </c>
    </row>
    <row r="328" spans="1:8">
      <c r="A328">
        <f t="shared" si="10"/>
        <v>193</v>
      </c>
      <c r="B328" s="128" t="s">
        <v>731</v>
      </c>
      <c r="C328" s="39" t="s">
        <v>1194</v>
      </c>
      <c r="D328" s="39" t="s">
        <v>1476</v>
      </c>
      <c r="E328" s="39" t="s">
        <v>443</v>
      </c>
      <c r="F328" s="39" t="s">
        <v>1627</v>
      </c>
      <c r="G328" s="39" t="s">
        <v>1847</v>
      </c>
      <c r="H328">
        <f t="shared" si="11"/>
        <v>2</v>
      </c>
    </row>
    <row r="329" spans="1:8">
      <c r="A329">
        <f t="shared" ref="A329:A392" si="12">A328+1</f>
        <v>194</v>
      </c>
      <c r="B329" s="128" t="s">
        <v>238</v>
      </c>
      <c r="C329" s="39" t="s">
        <v>361</v>
      </c>
      <c r="D329" s="39" t="s">
        <v>1476</v>
      </c>
      <c r="E329" s="39" t="s">
        <v>443</v>
      </c>
      <c r="F329" s="39" t="s">
        <v>511</v>
      </c>
      <c r="G329" s="39" t="s">
        <v>1843</v>
      </c>
      <c r="H329">
        <f t="shared" ref="H329:H392" si="13">IF(G329="社会福祉協議会",1,IF(G329="社会福祉法人（社協以外）",2,IF(G329="医療法人",3,IF(G329="営利法人",4,IF(G329="非営利法人（ＮＰＯ）",5,IF(G329="社団・財団",6))))))</f>
        <v>5</v>
      </c>
    </row>
    <row r="330" spans="1:8">
      <c r="A330">
        <f t="shared" si="12"/>
        <v>195</v>
      </c>
      <c r="B330" s="128" t="s">
        <v>732</v>
      </c>
      <c r="C330" s="39" t="s">
        <v>1195</v>
      </c>
      <c r="D330" s="39" t="s">
        <v>1476</v>
      </c>
      <c r="E330" s="39" t="s">
        <v>443</v>
      </c>
      <c r="F330" s="39" t="s">
        <v>1628</v>
      </c>
      <c r="G330" s="39" t="s">
        <v>1843</v>
      </c>
      <c r="H330">
        <f t="shared" si="13"/>
        <v>5</v>
      </c>
    </row>
    <row r="331" spans="1:8">
      <c r="A331">
        <f t="shared" si="12"/>
        <v>196</v>
      </c>
      <c r="B331" s="128" t="s">
        <v>732</v>
      </c>
      <c r="C331" s="39" t="s">
        <v>1195</v>
      </c>
      <c r="D331" s="39" t="s">
        <v>1476</v>
      </c>
      <c r="E331" s="39" t="s">
        <v>443</v>
      </c>
      <c r="F331" s="39" t="s">
        <v>1628</v>
      </c>
      <c r="G331" s="39" t="s">
        <v>1843</v>
      </c>
      <c r="H331">
        <f t="shared" si="13"/>
        <v>5</v>
      </c>
    </row>
    <row r="332" spans="1:8">
      <c r="A332">
        <f t="shared" si="12"/>
        <v>197</v>
      </c>
      <c r="B332" s="128" t="s">
        <v>733</v>
      </c>
      <c r="C332" s="39" t="s">
        <v>1196</v>
      </c>
      <c r="D332" s="39" t="s">
        <v>1476</v>
      </c>
      <c r="E332" s="39" t="s">
        <v>443</v>
      </c>
      <c r="F332" s="39" t="s">
        <v>1629</v>
      </c>
      <c r="G332" s="39" t="s">
        <v>1843</v>
      </c>
      <c r="H332">
        <f t="shared" si="13"/>
        <v>5</v>
      </c>
    </row>
    <row r="333" spans="1:8">
      <c r="A333">
        <f t="shared" si="12"/>
        <v>198</v>
      </c>
      <c r="B333" s="128" t="s">
        <v>734</v>
      </c>
      <c r="C333" s="39" t="s">
        <v>1197</v>
      </c>
      <c r="D333" s="39" t="s">
        <v>1476</v>
      </c>
      <c r="E333" s="39" t="s">
        <v>443</v>
      </c>
      <c r="F333" s="39" t="s">
        <v>1630</v>
      </c>
      <c r="G333" s="39" t="s">
        <v>1844</v>
      </c>
      <c r="H333">
        <f t="shared" si="13"/>
        <v>4</v>
      </c>
    </row>
    <row r="334" spans="1:8">
      <c r="A334">
        <f t="shared" si="12"/>
        <v>199</v>
      </c>
      <c r="B334" s="128" t="s">
        <v>735</v>
      </c>
      <c r="C334" s="39" t="s">
        <v>1198</v>
      </c>
      <c r="D334" s="39" t="s">
        <v>1476</v>
      </c>
      <c r="E334" s="39" t="s">
        <v>443</v>
      </c>
      <c r="F334" s="39" t="s">
        <v>1542</v>
      </c>
      <c r="G334" s="39" t="s">
        <v>1844</v>
      </c>
      <c r="H334">
        <f t="shared" si="13"/>
        <v>4</v>
      </c>
    </row>
    <row r="335" spans="1:8">
      <c r="A335">
        <f t="shared" si="12"/>
        <v>200</v>
      </c>
      <c r="B335" s="128" t="s">
        <v>736</v>
      </c>
      <c r="C335" s="39" t="s">
        <v>1199</v>
      </c>
      <c r="D335" s="39" t="s">
        <v>1476</v>
      </c>
      <c r="E335" s="39" t="s">
        <v>443</v>
      </c>
      <c r="F335" s="39" t="s">
        <v>1631</v>
      </c>
      <c r="G335" s="39" t="s">
        <v>1844</v>
      </c>
      <c r="H335">
        <f t="shared" si="13"/>
        <v>4</v>
      </c>
    </row>
    <row r="336" spans="1:8">
      <c r="A336">
        <f t="shared" si="12"/>
        <v>201</v>
      </c>
      <c r="B336" s="128" t="s">
        <v>737</v>
      </c>
      <c r="C336" s="39" t="s">
        <v>1200</v>
      </c>
      <c r="D336" s="39" t="s">
        <v>1476</v>
      </c>
      <c r="E336" s="39" t="s">
        <v>443</v>
      </c>
      <c r="F336" s="39" t="s">
        <v>1632</v>
      </c>
      <c r="G336" s="39" t="s">
        <v>1844</v>
      </c>
      <c r="H336">
        <f t="shared" si="13"/>
        <v>4</v>
      </c>
    </row>
    <row r="337" spans="1:8">
      <c r="A337">
        <f t="shared" si="12"/>
        <v>202</v>
      </c>
      <c r="B337" s="128" t="s">
        <v>738</v>
      </c>
      <c r="C337" s="39" t="s">
        <v>1201</v>
      </c>
      <c r="D337" s="39" t="s">
        <v>1476</v>
      </c>
      <c r="E337" s="39" t="s">
        <v>431</v>
      </c>
      <c r="F337" s="39" t="s">
        <v>1633</v>
      </c>
      <c r="G337" s="39" t="s">
        <v>1847</v>
      </c>
      <c r="H337">
        <f t="shared" si="13"/>
        <v>2</v>
      </c>
    </row>
    <row r="338" spans="1:8">
      <c r="A338">
        <f t="shared" si="12"/>
        <v>203</v>
      </c>
      <c r="B338" s="128" t="s">
        <v>739</v>
      </c>
      <c r="C338" s="39" t="s">
        <v>1202</v>
      </c>
      <c r="D338" s="39" t="s">
        <v>1476</v>
      </c>
      <c r="E338" s="39" t="s">
        <v>444</v>
      </c>
      <c r="F338" s="39" t="s">
        <v>1634</v>
      </c>
      <c r="G338" s="39" t="s">
        <v>1844</v>
      </c>
      <c r="H338">
        <f t="shared" si="13"/>
        <v>4</v>
      </c>
    </row>
    <row r="339" spans="1:8">
      <c r="A339">
        <f t="shared" si="12"/>
        <v>204</v>
      </c>
      <c r="B339" s="128" t="s">
        <v>740</v>
      </c>
      <c r="C339" s="39" t="s">
        <v>1203</v>
      </c>
      <c r="D339" s="39" t="s">
        <v>1476</v>
      </c>
      <c r="E339" s="39" t="s">
        <v>444</v>
      </c>
      <c r="F339" s="39" t="s">
        <v>1635</v>
      </c>
      <c r="G339" s="39" t="s">
        <v>1847</v>
      </c>
      <c r="H339">
        <f t="shared" si="13"/>
        <v>2</v>
      </c>
    </row>
    <row r="340" spans="1:8">
      <c r="A340">
        <f t="shared" si="12"/>
        <v>205</v>
      </c>
      <c r="B340" s="128" t="s">
        <v>741</v>
      </c>
      <c r="C340" s="39" t="s">
        <v>1204</v>
      </c>
      <c r="D340" s="39" t="s">
        <v>1476</v>
      </c>
      <c r="E340" s="39" t="s">
        <v>444</v>
      </c>
      <c r="F340" s="39" t="s">
        <v>1636</v>
      </c>
      <c r="G340" s="39" t="s">
        <v>1844</v>
      </c>
      <c r="H340">
        <f t="shared" si="13"/>
        <v>4</v>
      </c>
    </row>
    <row r="341" spans="1:8">
      <c r="A341">
        <f t="shared" si="12"/>
        <v>206</v>
      </c>
      <c r="B341" s="128" t="s">
        <v>742</v>
      </c>
      <c r="C341" s="39" t="s">
        <v>1205</v>
      </c>
      <c r="D341" s="39" t="s">
        <v>1476</v>
      </c>
      <c r="E341" s="39" t="s">
        <v>444</v>
      </c>
      <c r="F341" s="39" t="s">
        <v>512</v>
      </c>
      <c r="G341" s="39" t="s">
        <v>1847</v>
      </c>
      <c r="H341">
        <f t="shared" si="13"/>
        <v>2</v>
      </c>
    </row>
    <row r="342" spans="1:8">
      <c r="A342">
        <f t="shared" si="12"/>
        <v>207</v>
      </c>
      <c r="B342" s="128" t="s">
        <v>743</v>
      </c>
      <c r="C342" s="39" t="s">
        <v>1206</v>
      </c>
      <c r="D342" s="39" t="s">
        <v>1476</v>
      </c>
      <c r="E342" s="39" t="s">
        <v>444</v>
      </c>
      <c r="F342" s="39" t="s">
        <v>1637</v>
      </c>
      <c r="G342" s="39" t="s">
        <v>1844</v>
      </c>
      <c r="H342">
        <f t="shared" si="13"/>
        <v>4</v>
      </c>
    </row>
    <row r="343" spans="1:8">
      <c r="A343">
        <f t="shared" si="12"/>
        <v>208</v>
      </c>
      <c r="B343" s="128" t="s">
        <v>744</v>
      </c>
      <c r="C343" s="39" t="s">
        <v>1207</v>
      </c>
      <c r="D343" s="39" t="s">
        <v>1476</v>
      </c>
      <c r="E343" s="39" t="s">
        <v>444</v>
      </c>
      <c r="F343" s="39" t="s">
        <v>1638</v>
      </c>
      <c r="G343" s="39" t="s">
        <v>1843</v>
      </c>
      <c r="H343">
        <f t="shared" si="13"/>
        <v>5</v>
      </c>
    </row>
    <row r="344" spans="1:8">
      <c r="A344">
        <f t="shared" si="12"/>
        <v>209</v>
      </c>
      <c r="B344" s="128" t="s">
        <v>745</v>
      </c>
      <c r="C344" s="39" t="s">
        <v>1208</v>
      </c>
      <c r="D344" s="39" t="s">
        <v>1476</v>
      </c>
      <c r="E344" s="39" t="s">
        <v>444</v>
      </c>
      <c r="F344" s="39" t="s">
        <v>1639</v>
      </c>
      <c r="G344" s="39" t="s">
        <v>1856</v>
      </c>
      <c r="H344">
        <f t="shared" si="13"/>
        <v>1</v>
      </c>
    </row>
    <row r="345" spans="1:8">
      <c r="A345">
        <f t="shared" si="12"/>
        <v>210</v>
      </c>
      <c r="B345" s="128" t="s">
        <v>745</v>
      </c>
      <c r="C345" s="39" t="s">
        <v>1208</v>
      </c>
      <c r="D345" s="39" t="s">
        <v>1476</v>
      </c>
      <c r="E345" s="39" t="s">
        <v>444</v>
      </c>
      <c r="F345" s="39" t="s">
        <v>1639</v>
      </c>
      <c r="G345" s="39" t="s">
        <v>1856</v>
      </c>
      <c r="H345">
        <f t="shared" si="13"/>
        <v>1</v>
      </c>
    </row>
    <row r="346" spans="1:8">
      <c r="A346">
        <f t="shared" si="12"/>
        <v>211</v>
      </c>
      <c r="B346" s="128" t="s">
        <v>746</v>
      </c>
      <c r="C346" s="39" t="s">
        <v>1209</v>
      </c>
      <c r="D346" s="39" t="s">
        <v>1476</v>
      </c>
      <c r="E346" s="39" t="s">
        <v>444</v>
      </c>
      <c r="F346" s="39" t="s">
        <v>1640</v>
      </c>
      <c r="G346" s="39" t="s">
        <v>1843</v>
      </c>
      <c r="H346">
        <f t="shared" si="13"/>
        <v>5</v>
      </c>
    </row>
    <row r="347" spans="1:8">
      <c r="A347">
        <f t="shared" si="12"/>
        <v>212</v>
      </c>
      <c r="B347" s="128" t="s">
        <v>747</v>
      </c>
      <c r="C347" s="39" t="s">
        <v>1210</v>
      </c>
      <c r="D347" s="39" t="s">
        <v>1476</v>
      </c>
      <c r="E347" s="39" t="s">
        <v>444</v>
      </c>
      <c r="F347" s="39" t="s">
        <v>1497</v>
      </c>
      <c r="G347" s="39" t="s">
        <v>1843</v>
      </c>
      <c r="H347">
        <f t="shared" si="13"/>
        <v>5</v>
      </c>
    </row>
    <row r="348" spans="1:8">
      <c r="A348">
        <f t="shared" si="12"/>
        <v>213</v>
      </c>
      <c r="B348" s="128" t="s">
        <v>748</v>
      </c>
      <c r="C348" s="39" t="s">
        <v>1211</v>
      </c>
      <c r="D348" s="39" t="s">
        <v>1476</v>
      </c>
      <c r="E348" s="39" t="s">
        <v>444</v>
      </c>
      <c r="F348" s="39" t="s">
        <v>1641</v>
      </c>
      <c r="G348" s="39" t="s">
        <v>1844</v>
      </c>
      <c r="H348">
        <f t="shared" si="13"/>
        <v>4</v>
      </c>
    </row>
    <row r="349" spans="1:8">
      <c r="A349">
        <f t="shared" si="12"/>
        <v>214</v>
      </c>
      <c r="B349" s="128" t="s">
        <v>749</v>
      </c>
      <c r="C349" s="39" t="s">
        <v>1212</v>
      </c>
      <c r="D349" s="39" t="s">
        <v>1476</v>
      </c>
      <c r="E349" s="39" t="s">
        <v>444</v>
      </c>
      <c r="F349" s="39" t="s">
        <v>1642</v>
      </c>
      <c r="G349" s="39" t="s">
        <v>1843</v>
      </c>
      <c r="H349">
        <f t="shared" si="13"/>
        <v>5</v>
      </c>
    </row>
    <row r="350" spans="1:8">
      <c r="A350">
        <f t="shared" si="12"/>
        <v>215</v>
      </c>
      <c r="B350" s="128" t="s">
        <v>750</v>
      </c>
      <c r="C350" s="39" t="s">
        <v>1213</v>
      </c>
      <c r="D350" s="39" t="s">
        <v>1476</v>
      </c>
      <c r="E350" s="39" t="s">
        <v>444</v>
      </c>
      <c r="F350" s="39" t="s">
        <v>1643</v>
      </c>
      <c r="G350" s="39" t="s">
        <v>1848</v>
      </c>
      <c r="H350">
        <f t="shared" si="13"/>
        <v>4</v>
      </c>
    </row>
    <row r="351" spans="1:8">
      <c r="A351">
        <f t="shared" si="12"/>
        <v>216</v>
      </c>
      <c r="B351" s="128" t="s">
        <v>751</v>
      </c>
      <c r="C351" s="39" t="s">
        <v>1214</v>
      </c>
      <c r="D351" s="39" t="s">
        <v>1476</v>
      </c>
      <c r="E351" s="39" t="s">
        <v>444</v>
      </c>
      <c r="F351" s="39" t="s">
        <v>1644</v>
      </c>
      <c r="G351" s="39" t="s">
        <v>1848</v>
      </c>
      <c r="H351">
        <f t="shared" si="13"/>
        <v>4</v>
      </c>
    </row>
    <row r="352" spans="1:8">
      <c r="A352">
        <f t="shared" si="12"/>
        <v>217</v>
      </c>
      <c r="B352" s="128" t="s">
        <v>752</v>
      </c>
      <c r="C352" s="39" t="s">
        <v>1215</v>
      </c>
      <c r="D352" s="39" t="s">
        <v>1476</v>
      </c>
      <c r="E352" s="39" t="s">
        <v>444</v>
      </c>
      <c r="F352" s="39" t="s">
        <v>1645</v>
      </c>
      <c r="G352" s="39" t="s">
        <v>1844</v>
      </c>
      <c r="H352">
        <f t="shared" si="13"/>
        <v>4</v>
      </c>
    </row>
    <row r="353" spans="1:8">
      <c r="A353">
        <f t="shared" si="12"/>
        <v>218</v>
      </c>
      <c r="B353" s="128" t="s">
        <v>753</v>
      </c>
      <c r="C353" s="39" t="s">
        <v>1216</v>
      </c>
      <c r="D353" s="39" t="s">
        <v>1476</v>
      </c>
      <c r="E353" s="39" t="s">
        <v>444</v>
      </c>
      <c r="F353" s="39" t="s">
        <v>1646</v>
      </c>
      <c r="G353" s="39" t="s">
        <v>1844</v>
      </c>
      <c r="H353">
        <f t="shared" si="13"/>
        <v>4</v>
      </c>
    </row>
    <row r="354" spans="1:8">
      <c r="A354">
        <f t="shared" si="12"/>
        <v>219</v>
      </c>
      <c r="B354" s="128" t="s">
        <v>754</v>
      </c>
      <c r="C354" s="39" t="s">
        <v>1217</v>
      </c>
      <c r="D354" s="39" t="s">
        <v>1476</v>
      </c>
      <c r="E354" s="39" t="s">
        <v>445</v>
      </c>
      <c r="F354" s="39" t="s">
        <v>1647</v>
      </c>
      <c r="G354" s="39" t="s">
        <v>1856</v>
      </c>
      <c r="H354">
        <f t="shared" si="13"/>
        <v>1</v>
      </c>
    </row>
    <row r="355" spans="1:8">
      <c r="A355">
        <f t="shared" si="12"/>
        <v>220</v>
      </c>
      <c r="B355" s="128" t="s">
        <v>755</v>
      </c>
      <c r="C355" s="39" t="s">
        <v>1218</v>
      </c>
      <c r="D355" s="39" t="s">
        <v>1476</v>
      </c>
      <c r="E355" s="39" t="s">
        <v>445</v>
      </c>
      <c r="F355" s="39" t="s">
        <v>1648</v>
      </c>
      <c r="G355" s="39" t="s">
        <v>1847</v>
      </c>
      <c r="H355">
        <f t="shared" si="13"/>
        <v>2</v>
      </c>
    </row>
    <row r="356" spans="1:8">
      <c r="A356">
        <f t="shared" si="12"/>
        <v>221</v>
      </c>
      <c r="B356" s="128" t="s">
        <v>756</v>
      </c>
      <c r="C356" s="39" t="s">
        <v>1219</v>
      </c>
      <c r="D356" s="39" t="s">
        <v>1476</v>
      </c>
      <c r="E356" s="39" t="s">
        <v>445</v>
      </c>
      <c r="F356" s="39" t="s">
        <v>1649</v>
      </c>
      <c r="G356" s="39" t="s">
        <v>1843</v>
      </c>
      <c r="H356">
        <f t="shared" si="13"/>
        <v>5</v>
      </c>
    </row>
    <row r="357" spans="1:8">
      <c r="A357">
        <f t="shared" si="12"/>
        <v>222</v>
      </c>
      <c r="B357" s="128" t="s">
        <v>757</v>
      </c>
      <c r="C357" s="39" t="s">
        <v>1220</v>
      </c>
      <c r="D357" s="39" t="s">
        <v>1476</v>
      </c>
      <c r="E357" s="39" t="s">
        <v>445</v>
      </c>
      <c r="F357" s="39" t="s">
        <v>1647</v>
      </c>
      <c r="G357" s="39" t="s">
        <v>1856</v>
      </c>
      <c r="H357">
        <f t="shared" si="13"/>
        <v>1</v>
      </c>
    </row>
    <row r="358" spans="1:8">
      <c r="A358">
        <f t="shared" si="12"/>
        <v>223</v>
      </c>
      <c r="B358" s="128" t="s">
        <v>758</v>
      </c>
      <c r="C358" s="39" t="s">
        <v>1221</v>
      </c>
      <c r="D358" s="39" t="s">
        <v>1476</v>
      </c>
      <c r="E358" s="39" t="s">
        <v>445</v>
      </c>
      <c r="F358" s="39" t="s">
        <v>1650</v>
      </c>
      <c r="G358" s="39" t="s">
        <v>1843</v>
      </c>
      <c r="H358">
        <f t="shared" si="13"/>
        <v>5</v>
      </c>
    </row>
    <row r="359" spans="1:8">
      <c r="A359">
        <f t="shared" si="12"/>
        <v>224</v>
      </c>
      <c r="B359" s="128" t="s">
        <v>759</v>
      </c>
      <c r="C359" s="39" t="s">
        <v>1222</v>
      </c>
      <c r="D359" s="39" t="s">
        <v>1476</v>
      </c>
      <c r="E359" s="39" t="s">
        <v>445</v>
      </c>
      <c r="F359" s="39" t="s">
        <v>1651</v>
      </c>
      <c r="G359" s="39" t="s">
        <v>1843</v>
      </c>
      <c r="H359">
        <f t="shared" si="13"/>
        <v>5</v>
      </c>
    </row>
    <row r="360" spans="1:8">
      <c r="A360">
        <f t="shared" si="12"/>
        <v>225</v>
      </c>
      <c r="B360" s="128" t="s">
        <v>241</v>
      </c>
      <c r="C360" s="39" t="s">
        <v>364</v>
      </c>
      <c r="D360" s="39" t="s">
        <v>1476</v>
      </c>
      <c r="E360" s="39" t="s">
        <v>445</v>
      </c>
      <c r="F360" s="39" t="s">
        <v>513</v>
      </c>
      <c r="G360" s="39" t="s">
        <v>1844</v>
      </c>
      <c r="H360">
        <f t="shared" si="13"/>
        <v>4</v>
      </c>
    </row>
    <row r="361" spans="1:8">
      <c r="A361">
        <f t="shared" si="12"/>
        <v>226</v>
      </c>
      <c r="B361" s="128" t="s">
        <v>760</v>
      </c>
      <c r="C361" s="39" t="s">
        <v>1223</v>
      </c>
      <c r="D361" s="39" t="s">
        <v>1476</v>
      </c>
      <c r="E361" s="39" t="s">
        <v>445</v>
      </c>
      <c r="F361" s="39" t="s">
        <v>486</v>
      </c>
      <c r="G361" s="39" t="s">
        <v>1844</v>
      </c>
      <c r="H361">
        <f t="shared" si="13"/>
        <v>4</v>
      </c>
    </row>
    <row r="362" spans="1:8">
      <c r="A362">
        <f t="shared" si="12"/>
        <v>227</v>
      </c>
      <c r="B362" s="128" t="s">
        <v>761</v>
      </c>
      <c r="C362" s="39" t="s">
        <v>1224</v>
      </c>
      <c r="D362" s="39" t="s">
        <v>1476</v>
      </c>
      <c r="E362" s="39" t="s">
        <v>445</v>
      </c>
      <c r="F362" s="39" t="s">
        <v>1652</v>
      </c>
      <c r="G362" s="39" t="s">
        <v>1844</v>
      </c>
      <c r="H362">
        <f t="shared" si="13"/>
        <v>4</v>
      </c>
    </row>
    <row r="363" spans="1:8">
      <c r="A363">
        <f t="shared" si="12"/>
        <v>228</v>
      </c>
      <c r="B363" s="128" t="s">
        <v>762</v>
      </c>
      <c r="C363" s="39" t="s">
        <v>1225</v>
      </c>
      <c r="D363" s="39" t="s">
        <v>1476</v>
      </c>
      <c r="E363" s="39" t="s">
        <v>445</v>
      </c>
      <c r="F363" s="39" t="s">
        <v>1653</v>
      </c>
      <c r="G363" s="39" t="s">
        <v>1844</v>
      </c>
      <c r="H363">
        <f t="shared" si="13"/>
        <v>4</v>
      </c>
    </row>
    <row r="364" spans="1:8">
      <c r="A364">
        <f t="shared" si="12"/>
        <v>229</v>
      </c>
      <c r="B364" s="128" t="s">
        <v>763</v>
      </c>
      <c r="C364" s="39" t="s">
        <v>1226</v>
      </c>
      <c r="D364" s="39" t="s">
        <v>1476</v>
      </c>
      <c r="E364" s="39" t="s">
        <v>445</v>
      </c>
      <c r="F364" s="39" t="s">
        <v>1554</v>
      </c>
      <c r="G364" s="39" t="s">
        <v>1844</v>
      </c>
      <c r="H364">
        <f t="shared" si="13"/>
        <v>4</v>
      </c>
    </row>
    <row r="365" spans="1:8">
      <c r="A365">
        <f t="shared" si="12"/>
        <v>230</v>
      </c>
      <c r="B365" s="128" t="s">
        <v>764</v>
      </c>
      <c r="C365" s="39" t="s">
        <v>1227</v>
      </c>
      <c r="D365" s="39" t="s">
        <v>1476</v>
      </c>
      <c r="E365" s="39" t="s">
        <v>445</v>
      </c>
      <c r="F365" s="39" t="s">
        <v>1654</v>
      </c>
      <c r="G365" s="39" t="s">
        <v>1848</v>
      </c>
      <c r="H365">
        <f t="shared" si="13"/>
        <v>4</v>
      </c>
    </row>
    <row r="366" spans="1:8">
      <c r="A366">
        <f t="shared" si="12"/>
        <v>231</v>
      </c>
      <c r="B366" s="128" t="s">
        <v>765</v>
      </c>
      <c r="C366" s="39" t="s">
        <v>1228</v>
      </c>
      <c r="D366" s="39" t="s">
        <v>1476</v>
      </c>
      <c r="E366" s="39" t="s">
        <v>445</v>
      </c>
      <c r="F366" s="39" t="s">
        <v>1655</v>
      </c>
      <c r="G366" s="39" t="s">
        <v>1844</v>
      </c>
      <c r="H366">
        <f t="shared" si="13"/>
        <v>4</v>
      </c>
    </row>
    <row r="367" spans="1:8">
      <c r="A367">
        <f t="shared" si="12"/>
        <v>232</v>
      </c>
      <c r="B367" s="128" t="s">
        <v>766</v>
      </c>
      <c r="C367" s="39" t="s">
        <v>1229</v>
      </c>
      <c r="D367" s="39" t="s">
        <v>1476</v>
      </c>
      <c r="E367" s="39" t="s">
        <v>445</v>
      </c>
      <c r="F367" s="39" t="s">
        <v>1656</v>
      </c>
      <c r="G367" s="39" t="s">
        <v>1844</v>
      </c>
      <c r="H367">
        <f t="shared" si="13"/>
        <v>4</v>
      </c>
    </row>
    <row r="368" spans="1:8">
      <c r="A368">
        <f t="shared" si="12"/>
        <v>233</v>
      </c>
      <c r="B368" s="128" t="s">
        <v>767</v>
      </c>
      <c r="C368" s="39" t="s">
        <v>1230</v>
      </c>
      <c r="D368" s="39" t="s">
        <v>1476</v>
      </c>
      <c r="E368" s="39" t="s">
        <v>445</v>
      </c>
      <c r="F368" s="39" t="s">
        <v>1657</v>
      </c>
      <c r="G368" s="39" t="s">
        <v>1844</v>
      </c>
      <c r="H368">
        <f t="shared" si="13"/>
        <v>4</v>
      </c>
    </row>
    <row r="369" spans="1:8">
      <c r="A369">
        <f t="shared" si="12"/>
        <v>234</v>
      </c>
      <c r="B369" s="128" t="s">
        <v>768</v>
      </c>
      <c r="C369" s="39" t="s">
        <v>1231</v>
      </c>
      <c r="D369" s="39" t="s">
        <v>1476</v>
      </c>
      <c r="E369" s="39" t="s">
        <v>445</v>
      </c>
      <c r="F369" s="39" t="s">
        <v>1658</v>
      </c>
      <c r="G369" s="39" t="s">
        <v>1844</v>
      </c>
      <c r="H369">
        <f t="shared" si="13"/>
        <v>4</v>
      </c>
    </row>
    <row r="370" spans="1:8">
      <c r="A370">
        <f t="shared" si="12"/>
        <v>235</v>
      </c>
      <c r="B370" s="128" t="s">
        <v>769</v>
      </c>
      <c r="C370" s="39" t="s">
        <v>1232</v>
      </c>
      <c r="D370" s="39" t="s">
        <v>1476</v>
      </c>
      <c r="E370" s="39" t="s">
        <v>447</v>
      </c>
      <c r="F370" s="39" t="s">
        <v>1659</v>
      </c>
      <c r="G370" s="39" t="s">
        <v>1846</v>
      </c>
      <c r="H370">
        <f t="shared" si="13"/>
        <v>3</v>
      </c>
    </row>
    <row r="371" spans="1:8">
      <c r="A371">
        <f t="shared" si="12"/>
        <v>236</v>
      </c>
      <c r="B371" s="128" t="s">
        <v>770</v>
      </c>
      <c r="C371" s="39" t="s">
        <v>1233</v>
      </c>
      <c r="D371" s="39" t="s">
        <v>1476</v>
      </c>
      <c r="E371" s="39" t="s">
        <v>447</v>
      </c>
      <c r="F371" s="39" t="s">
        <v>1660</v>
      </c>
      <c r="G371" s="39" t="s">
        <v>1843</v>
      </c>
      <c r="H371">
        <f t="shared" si="13"/>
        <v>5</v>
      </c>
    </row>
    <row r="372" spans="1:8">
      <c r="A372">
        <f t="shared" si="12"/>
        <v>237</v>
      </c>
      <c r="B372" s="128" t="s">
        <v>771</v>
      </c>
      <c r="C372" s="39" t="s">
        <v>1234</v>
      </c>
      <c r="D372" s="39" t="s">
        <v>1476</v>
      </c>
      <c r="E372" s="39" t="s">
        <v>447</v>
      </c>
      <c r="F372" s="39" t="s">
        <v>1661</v>
      </c>
      <c r="G372" s="39" t="s">
        <v>1847</v>
      </c>
      <c r="H372">
        <f t="shared" si="13"/>
        <v>2</v>
      </c>
    </row>
    <row r="373" spans="1:8">
      <c r="A373">
        <f t="shared" si="12"/>
        <v>238</v>
      </c>
      <c r="B373" s="128" t="s">
        <v>772</v>
      </c>
      <c r="C373" s="39" t="s">
        <v>1235</v>
      </c>
      <c r="D373" s="39" t="s">
        <v>1476</v>
      </c>
      <c r="E373" s="39" t="s">
        <v>447</v>
      </c>
      <c r="F373" s="39" t="s">
        <v>1662</v>
      </c>
      <c r="G373" s="39" t="s">
        <v>1847</v>
      </c>
      <c r="H373">
        <f t="shared" si="13"/>
        <v>2</v>
      </c>
    </row>
    <row r="374" spans="1:8">
      <c r="A374">
        <f t="shared" si="12"/>
        <v>239</v>
      </c>
      <c r="B374" s="128" t="s">
        <v>773</v>
      </c>
      <c r="C374" s="39" t="s">
        <v>1236</v>
      </c>
      <c r="D374" s="39" t="s">
        <v>1476</v>
      </c>
      <c r="E374" s="39" t="s">
        <v>447</v>
      </c>
      <c r="F374" s="39" t="s">
        <v>1663</v>
      </c>
      <c r="G374" s="39" t="s">
        <v>1844</v>
      </c>
      <c r="H374">
        <f t="shared" si="13"/>
        <v>4</v>
      </c>
    </row>
    <row r="375" spans="1:8">
      <c r="A375">
        <f t="shared" si="12"/>
        <v>240</v>
      </c>
      <c r="B375" s="128" t="s">
        <v>774</v>
      </c>
      <c r="C375" s="39" t="s">
        <v>1237</v>
      </c>
      <c r="D375" s="39" t="s">
        <v>1476</v>
      </c>
      <c r="E375" s="39" t="s">
        <v>447</v>
      </c>
      <c r="F375" s="39" t="s">
        <v>1664</v>
      </c>
      <c r="G375" s="39" t="s">
        <v>1844</v>
      </c>
      <c r="H375">
        <f t="shared" si="13"/>
        <v>4</v>
      </c>
    </row>
    <row r="376" spans="1:8">
      <c r="A376">
        <f t="shared" si="12"/>
        <v>241</v>
      </c>
      <c r="B376" s="128" t="s">
        <v>775</v>
      </c>
      <c r="C376" s="39" t="s">
        <v>1238</v>
      </c>
      <c r="D376" s="39" t="s">
        <v>1476</v>
      </c>
      <c r="E376" s="39" t="s">
        <v>447</v>
      </c>
      <c r="F376" s="39" t="s">
        <v>1665</v>
      </c>
      <c r="G376" s="39" t="s">
        <v>1844</v>
      </c>
      <c r="H376">
        <f t="shared" si="13"/>
        <v>4</v>
      </c>
    </row>
    <row r="377" spans="1:8">
      <c r="A377">
        <f t="shared" si="12"/>
        <v>242</v>
      </c>
      <c r="B377" s="128" t="s">
        <v>776</v>
      </c>
      <c r="C377" s="39" t="s">
        <v>1239</v>
      </c>
      <c r="D377" s="39" t="s">
        <v>1476</v>
      </c>
      <c r="E377" s="39" t="s">
        <v>447</v>
      </c>
      <c r="F377" s="39" t="s">
        <v>1666</v>
      </c>
      <c r="G377" s="39" t="s">
        <v>1844</v>
      </c>
      <c r="H377">
        <f t="shared" si="13"/>
        <v>4</v>
      </c>
    </row>
    <row r="378" spans="1:8">
      <c r="A378">
        <f t="shared" si="12"/>
        <v>243</v>
      </c>
      <c r="B378" s="128" t="s">
        <v>777</v>
      </c>
      <c r="C378" s="39" t="s">
        <v>1240</v>
      </c>
      <c r="D378" s="39" t="s">
        <v>1476</v>
      </c>
      <c r="E378" s="39" t="s">
        <v>448</v>
      </c>
      <c r="F378" s="39" t="s">
        <v>1667</v>
      </c>
      <c r="G378" s="39" t="s">
        <v>1856</v>
      </c>
      <c r="H378">
        <f t="shared" si="13"/>
        <v>1</v>
      </c>
    </row>
    <row r="379" spans="1:8">
      <c r="A379">
        <f t="shared" si="12"/>
        <v>244</v>
      </c>
      <c r="B379" s="128" t="s">
        <v>778</v>
      </c>
      <c r="C379" s="39" t="s">
        <v>1241</v>
      </c>
      <c r="D379" s="39" t="s">
        <v>1476</v>
      </c>
      <c r="E379" s="39" t="s">
        <v>448</v>
      </c>
      <c r="F379" s="39" t="s">
        <v>1668</v>
      </c>
      <c r="G379" s="39" t="s">
        <v>1847</v>
      </c>
      <c r="H379">
        <f t="shared" si="13"/>
        <v>2</v>
      </c>
    </row>
    <row r="380" spans="1:8">
      <c r="A380">
        <f t="shared" si="12"/>
        <v>245</v>
      </c>
      <c r="B380" s="128" t="s">
        <v>779</v>
      </c>
      <c r="C380" s="39" t="s">
        <v>1242</v>
      </c>
      <c r="D380" s="39" t="s">
        <v>1476</v>
      </c>
      <c r="E380" s="39" t="s">
        <v>448</v>
      </c>
      <c r="F380" s="39" t="s">
        <v>1669</v>
      </c>
      <c r="G380" s="39" t="s">
        <v>1844</v>
      </c>
      <c r="H380">
        <f t="shared" si="13"/>
        <v>4</v>
      </c>
    </row>
    <row r="381" spans="1:8">
      <c r="A381">
        <f t="shared" si="12"/>
        <v>246</v>
      </c>
      <c r="B381" s="128" t="s">
        <v>780</v>
      </c>
      <c r="C381" s="39" t="s">
        <v>1243</v>
      </c>
      <c r="D381" s="39" t="s">
        <v>1476</v>
      </c>
      <c r="E381" s="39" t="s">
        <v>448</v>
      </c>
      <c r="F381" s="39" t="s">
        <v>1670</v>
      </c>
      <c r="G381" s="39" t="s">
        <v>1844</v>
      </c>
      <c r="H381">
        <f t="shared" si="13"/>
        <v>4</v>
      </c>
    </row>
    <row r="382" spans="1:8">
      <c r="A382">
        <f t="shared" si="12"/>
        <v>247</v>
      </c>
      <c r="B382" s="128" t="s">
        <v>781</v>
      </c>
      <c r="C382" s="39" t="s">
        <v>1244</v>
      </c>
      <c r="D382" s="39" t="s">
        <v>1476</v>
      </c>
      <c r="E382" s="39" t="s">
        <v>448</v>
      </c>
      <c r="F382" s="39" t="s">
        <v>1671</v>
      </c>
      <c r="G382" s="39" t="s">
        <v>1843</v>
      </c>
      <c r="H382">
        <f t="shared" si="13"/>
        <v>5</v>
      </c>
    </row>
    <row r="383" spans="1:8">
      <c r="A383">
        <f t="shared" si="12"/>
        <v>248</v>
      </c>
      <c r="B383" s="128" t="s">
        <v>782</v>
      </c>
      <c r="C383" s="39" t="s">
        <v>1245</v>
      </c>
      <c r="D383" s="39" t="s">
        <v>1476</v>
      </c>
      <c r="E383" s="39" t="s">
        <v>448</v>
      </c>
      <c r="F383" s="39" t="s">
        <v>1672</v>
      </c>
      <c r="G383" s="39" t="s">
        <v>1843</v>
      </c>
      <c r="H383">
        <f t="shared" si="13"/>
        <v>5</v>
      </c>
    </row>
    <row r="384" spans="1:8">
      <c r="A384">
        <f t="shared" si="12"/>
        <v>249</v>
      </c>
      <c r="B384" s="128" t="s">
        <v>783</v>
      </c>
      <c r="C384" s="39" t="s">
        <v>1246</v>
      </c>
      <c r="D384" s="39" t="s">
        <v>1476</v>
      </c>
      <c r="E384" s="39" t="s">
        <v>448</v>
      </c>
      <c r="F384" s="39" t="s">
        <v>486</v>
      </c>
      <c r="G384" s="39" t="s">
        <v>1844</v>
      </c>
      <c r="H384">
        <f t="shared" si="13"/>
        <v>4</v>
      </c>
    </row>
    <row r="385" spans="1:8">
      <c r="A385">
        <f t="shared" si="12"/>
        <v>250</v>
      </c>
      <c r="B385" s="128" t="s">
        <v>784</v>
      </c>
      <c r="C385" s="39" t="s">
        <v>1247</v>
      </c>
      <c r="D385" s="39" t="s">
        <v>1476</v>
      </c>
      <c r="E385" s="39" t="s">
        <v>448</v>
      </c>
      <c r="F385" s="39" t="s">
        <v>1673</v>
      </c>
      <c r="G385" s="39" t="s">
        <v>1845</v>
      </c>
      <c r="H385">
        <f t="shared" si="13"/>
        <v>6</v>
      </c>
    </row>
    <row r="386" spans="1:8">
      <c r="A386">
        <f t="shared" si="12"/>
        <v>251</v>
      </c>
      <c r="B386" s="128" t="s">
        <v>785</v>
      </c>
      <c r="C386" s="39" t="s">
        <v>1248</v>
      </c>
      <c r="D386" s="39" t="s">
        <v>1476</v>
      </c>
      <c r="E386" s="39" t="s">
        <v>448</v>
      </c>
      <c r="F386" s="39" t="s">
        <v>1674</v>
      </c>
      <c r="G386" s="39" t="s">
        <v>1844</v>
      </c>
      <c r="H386">
        <f t="shared" si="13"/>
        <v>4</v>
      </c>
    </row>
    <row r="387" spans="1:8">
      <c r="A387">
        <f t="shared" si="12"/>
        <v>252</v>
      </c>
      <c r="B387" s="128" t="s">
        <v>786</v>
      </c>
      <c r="C387" s="39" t="s">
        <v>1249</v>
      </c>
      <c r="D387" s="39" t="s">
        <v>1476</v>
      </c>
      <c r="E387" s="39" t="s">
        <v>448</v>
      </c>
      <c r="F387" s="39" t="s">
        <v>1675</v>
      </c>
      <c r="G387" s="39" t="s">
        <v>1844</v>
      </c>
      <c r="H387">
        <f t="shared" si="13"/>
        <v>4</v>
      </c>
    </row>
    <row r="388" spans="1:8">
      <c r="A388">
        <f t="shared" si="12"/>
        <v>253</v>
      </c>
      <c r="B388" s="128" t="s">
        <v>787</v>
      </c>
      <c r="C388" s="39" t="s">
        <v>1250</v>
      </c>
      <c r="D388" s="39" t="s">
        <v>1476</v>
      </c>
      <c r="E388" s="39" t="s">
        <v>448</v>
      </c>
      <c r="F388" s="39" t="s">
        <v>1676</v>
      </c>
      <c r="G388" s="39" t="s">
        <v>1843</v>
      </c>
      <c r="H388">
        <f t="shared" si="13"/>
        <v>5</v>
      </c>
    </row>
    <row r="389" spans="1:8">
      <c r="A389">
        <f t="shared" si="12"/>
        <v>254</v>
      </c>
      <c r="B389" s="128" t="s">
        <v>788</v>
      </c>
      <c r="C389" s="39" t="s">
        <v>1251</v>
      </c>
      <c r="D389" s="39" t="s">
        <v>1476</v>
      </c>
      <c r="E389" s="39" t="s">
        <v>448</v>
      </c>
      <c r="F389" s="39" t="s">
        <v>1677</v>
      </c>
      <c r="G389" s="39" t="s">
        <v>1848</v>
      </c>
      <c r="H389">
        <f t="shared" si="13"/>
        <v>4</v>
      </c>
    </row>
    <row r="390" spans="1:8">
      <c r="A390">
        <f t="shared" si="12"/>
        <v>255</v>
      </c>
      <c r="B390" s="128" t="s">
        <v>789</v>
      </c>
      <c r="C390" s="39" t="s">
        <v>1252</v>
      </c>
      <c r="D390" s="39" t="s">
        <v>1476</v>
      </c>
      <c r="E390" s="39" t="s">
        <v>448</v>
      </c>
      <c r="F390" s="39" t="s">
        <v>1678</v>
      </c>
      <c r="G390" s="39" t="s">
        <v>1844</v>
      </c>
      <c r="H390">
        <f t="shared" si="13"/>
        <v>4</v>
      </c>
    </row>
    <row r="391" spans="1:8">
      <c r="A391">
        <f t="shared" si="12"/>
        <v>256</v>
      </c>
      <c r="B391" s="128" t="s">
        <v>790</v>
      </c>
      <c r="C391" s="39" t="s">
        <v>1253</v>
      </c>
      <c r="D391" s="39" t="s">
        <v>1476</v>
      </c>
      <c r="E391" s="39" t="s">
        <v>448</v>
      </c>
      <c r="F391" s="39" t="s">
        <v>1679</v>
      </c>
      <c r="G391" s="39" t="s">
        <v>1844</v>
      </c>
      <c r="H391">
        <f t="shared" si="13"/>
        <v>4</v>
      </c>
    </row>
    <row r="392" spans="1:8">
      <c r="A392">
        <f t="shared" si="12"/>
        <v>257</v>
      </c>
      <c r="B392" s="128" t="s">
        <v>791</v>
      </c>
      <c r="C392" s="39" t="s">
        <v>1254</v>
      </c>
      <c r="D392" s="39" t="s">
        <v>1476</v>
      </c>
      <c r="E392" s="39" t="s">
        <v>448</v>
      </c>
      <c r="F392" s="39" t="s">
        <v>1680</v>
      </c>
      <c r="G392" s="39" t="s">
        <v>1844</v>
      </c>
      <c r="H392">
        <f t="shared" si="13"/>
        <v>4</v>
      </c>
    </row>
    <row r="393" spans="1:8">
      <c r="A393">
        <f t="shared" ref="A393:A456" si="14">A392+1</f>
        <v>258</v>
      </c>
      <c r="B393" s="128" t="s">
        <v>792</v>
      </c>
      <c r="C393" s="39" t="s">
        <v>1255</v>
      </c>
      <c r="D393" s="39" t="s">
        <v>1476</v>
      </c>
      <c r="E393" s="39" t="s">
        <v>448</v>
      </c>
      <c r="F393" s="39" t="s">
        <v>1681</v>
      </c>
      <c r="G393" s="39" t="s">
        <v>1844</v>
      </c>
      <c r="H393">
        <f t="shared" ref="H393:H456" si="15">IF(G393="社会福祉協議会",1,IF(G393="社会福祉法人（社協以外）",2,IF(G393="医療法人",3,IF(G393="営利法人",4,IF(G393="非営利法人（ＮＰＯ）",5,IF(G393="社団・財団",6))))))</f>
        <v>4</v>
      </c>
    </row>
    <row r="394" spans="1:8">
      <c r="A394">
        <f t="shared" si="14"/>
        <v>259</v>
      </c>
      <c r="B394" s="128" t="s">
        <v>793</v>
      </c>
      <c r="C394" s="39" t="s">
        <v>1256</v>
      </c>
      <c r="D394" s="39" t="s">
        <v>1476</v>
      </c>
      <c r="E394" s="39" t="s">
        <v>435</v>
      </c>
      <c r="F394" s="39" t="s">
        <v>1682</v>
      </c>
      <c r="G394" s="39" t="s">
        <v>1843</v>
      </c>
      <c r="H394">
        <f t="shared" si="15"/>
        <v>5</v>
      </c>
    </row>
    <row r="395" spans="1:8">
      <c r="A395">
        <f t="shared" si="14"/>
        <v>260</v>
      </c>
      <c r="B395" s="128" t="s">
        <v>794</v>
      </c>
      <c r="C395" s="39" t="s">
        <v>1257</v>
      </c>
      <c r="D395" s="39" t="s">
        <v>1476</v>
      </c>
      <c r="E395" s="39" t="s">
        <v>435</v>
      </c>
      <c r="F395" s="39" t="s">
        <v>540</v>
      </c>
      <c r="G395" s="39" t="s">
        <v>1847</v>
      </c>
      <c r="H395">
        <f t="shared" si="15"/>
        <v>2</v>
      </c>
    </row>
    <row r="396" spans="1:8">
      <c r="A396">
        <f t="shared" si="14"/>
        <v>261</v>
      </c>
      <c r="B396" s="128" t="s">
        <v>795</v>
      </c>
      <c r="C396" s="39" t="s">
        <v>1258</v>
      </c>
      <c r="D396" s="39" t="s">
        <v>1476</v>
      </c>
      <c r="E396" s="39" t="s">
        <v>435</v>
      </c>
      <c r="F396" s="39" t="s">
        <v>1683</v>
      </c>
      <c r="G396" s="39" t="s">
        <v>1847</v>
      </c>
      <c r="H396">
        <f t="shared" si="15"/>
        <v>2</v>
      </c>
    </row>
    <row r="397" spans="1:8">
      <c r="A397">
        <f t="shared" si="14"/>
        <v>262</v>
      </c>
      <c r="B397" s="128" t="s">
        <v>796</v>
      </c>
      <c r="C397" s="39" t="s">
        <v>1259</v>
      </c>
      <c r="D397" s="39" t="s">
        <v>1476</v>
      </c>
      <c r="E397" s="39" t="s">
        <v>435</v>
      </c>
      <c r="F397" s="39" t="s">
        <v>1684</v>
      </c>
      <c r="G397" s="39" t="s">
        <v>1847</v>
      </c>
      <c r="H397">
        <f t="shared" si="15"/>
        <v>2</v>
      </c>
    </row>
    <row r="398" spans="1:8">
      <c r="A398">
        <f t="shared" si="14"/>
        <v>263</v>
      </c>
      <c r="B398" s="128" t="s">
        <v>797</v>
      </c>
      <c r="C398" s="39" t="s">
        <v>1260</v>
      </c>
      <c r="D398" s="39" t="s">
        <v>1476</v>
      </c>
      <c r="E398" s="39" t="s">
        <v>435</v>
      </c>
      <c r="F398" s="39" t="s">
        <v>1614</v>
      </c>
      <c r="G398" s="39" t="s">
        <v>1843</v>
      </c>
      <c r="H398">
        <f t="shared" si="15"/>
        <v>5</v>
      </c>
    </row>
    <row r="399" spans="1:8">
      <c r="A399">
        <f t="shared" si="14"/>
        <v>264</v>
      </c>
      <c r="B399" s="128" t="s">
        <v>798</v>
      </c>
      <c r="C399" s="39" t="s">
        <v>1261</v>
      </c>
      <c r="D399" s="39" t="s">
        <v>1476</v>
      </c>
      <c r="E399" s="39" t="s">
        <v>435</v>
      </c>
      <c r="F399" s="39" t="s">
        <v>1685</v>
      </c>
      <c r="G399" s="39" t="s">
        <v>1843</v>
      </c>
      <c r="H399">
        <f t="shared" si="15"/>
        <v>5</v>
      </c>
    </row>
    <row r="400" spans="1:8">
      <c r="A400">
        <f t="shared" si="14"/>
        <v>265</v>
      </c>
      <c r="B400" s="128" t="s">
        <v>799</v>
      </c>
      <c r="C400" s="39" t="s">
        <v>1262</v>
      </c>
      <c r="D400" s="39" t="s">
        <v>1476</v>
      </c>
      <c r="E400" s="39" t="s">
        <v>435</v>
      </c>
      <c r="F400" s="39" t="s">
        <v>1686</v>
      </c>
      <c r="G400" s="39" t="s">
        <v>1843</v>
      </c>
      <c r="H400">
        <f t="shared" si="15"/>
        <v>5</v>
      </c>
    </row>
    <row r="401" spans="1:8">
      <c r="A401">
        <f t="shared" si="14"/>
        <v>266</v>
      </c>
      <c r="B401" s="128" t="s">
        <v>800</v>
      </c>
      <c r="C401" s="39" t="s">
        <v>1263</v>
      </c>
      <c r="D401" s="39" t="s">
        <v>1476</v>
      </c>
      <c r="E401" s="39" t="s">
        <v>435</v>
      </c>
      <c r="F401" s="39" t="s">
        <v>1687</v>
      </c>
      <c r="G401" s="39" t="s">
        <v>1844</v>
      </c>
      <c r="H401">
        <f t="shared" si="15"/>
        <v>4</v>
      </c>
    </row>
    <row r="402" spans="1:8">
      <c r="A402">
        <f t="shared" si="14"/>
        <v>267</v>
      </c>
      <c r="B402" s="128" t="s">
        <v>801</v>
      </c>
      <c r="C402" s="39" t="s">
        <v>1264</v>
      </c>
      <c r="D402" s="39" t="s">
        <v>1476</v>
      </c>
      <c r="E402" s="39" t="s">
        <v>435</v>
      </c>
      <c r="F402" s="39" t="s">
        <v>1597</v>
      </c>
      <c r="G402" s="39" t="s">
        <v>1847</v>
      </c>
      <c r="H402">
        <f t="shared" si="15"/>
        <v>2</v>
      </c>
    </row>
    <row r="403" spans="1:8">
      <c r="A403">
        <f t="shared" si="14"/>
        <v>268</v>
      </c>
      <c r="B403" s="128" t="s">
        <v>802</v>
      </c>
      <c r="C403" s="39" t="s">
        <v>1265</v>
      </c>
      <c r="D403" s="39" t="s">
        <v>1476</v>
      </c>
      <c r="E403" s="39" t="s">
        <v>435</v>
      </c>
      <c r="F403" s="39" t="s">
        <v>1688</v>
      </c>
      <c r="G403" s="39" t="s">
        <v>1843</v>
      </c>
      <c r="H403">
        <f t="shared" si="15"/>
        <v>5</v>
      </c>
    </row>
    <row r="404" spans="1:8">
      <c r="A404">
        <f t="shared" si="14"/>
        <v>269</v>
      </c>
      <c r="B404" s="128" t="s">
        <v>803</v>
      </c>
      <c r="C404" s="39" t="s">
        <v>1266</v>
      </c>
      <c r="D404" s="39" t="s">
        <v>1476</v>
      </c>
      <c r="E404" s="39" t="s">
        <v>435</v>
      </c>
      <c r="F404" s="39" t="s">
        <v>1689</v>
      </c>
      <c r="G404" s="39" t="s">
        <v>1848</v>
      </c>
      <c r="H404">
        <f t="shared" si="15"/>
        <v>4</v>
      </c>
    </row>
    <row r="405" spans="1:8">
      <c r="A405">
        <f t="shared" si="14"/>
        <v>270</v>
      </c>
      <c r="B405" s="128" t="s">
        <v>804</v>
      </c>
      <c r="C405" s="39" t="s">
        <v>1267</v>
      </c>
      <c r="D405" s="39" t="s">
        <v>1476</v>
      </c>
      <c r="E405" s="39" t="s">
        <v>435</v>
      </c>
      <c r="F405" s="39" t="s">
        <v>1690</v>
      </c>
      <c r="G405" s="39" t="s">
        <v>1844</v>
      </c>
      <c r="H405">
        <f t="shared" si="15"/>
        <v>4</v>
      </c>
    </row>
    <row r="406" spans="1:8">
      <c r="A406">
        <f t="shared" si="14"/>
        <v>271</v>
      </c>
      <c r="B406" s="128" t="s">
        <v>805</v>
      </c>
      <c r="C406" s="39" t="s">
        <v>1268</v>
      </c>
      <c r="D406" s="39" t="s">
        <v>1476</v>
      </c>
      <c r="E406" s="39" t="s">
        <v>435</v>
      </c>
      <c r="F406" s="39" t="s">
        <v>1686</v>
      </c>
      <c r="G406" s="39" t="s">
        <v>1843</v>
      </c>
      <c r="H406">
        <f t="shared" si="15"/>
        <v>5</v>
      </c>
    </row>
    <row r="407" spans="1:8">
      <c r="A407">
        <f t="shared" si="14"/>
        <v>272</v>
      </c>
      <c r="B407" s="128" t="s">
        <v>806</v>
      </c>
      <c r="C407" s="39" t="s">
        <v>1269</v>
      </c>
      <c r="D407" s="39" t="s">
        <v>1476</v>
      </c>
      <c r="E407" s="39" t="s">
        <v>435</v>
      </c>
      <c r="F407" s="39" t="s">
        <v>1687</v>
      </c>
      <c r="G407" s="39" t="s">
        <v>1844</v>
      </c>
      <c r="H407">
        <f t="shared" si="15"/>
        <v>4</v>
      </c>
    </row>
    <row r="408" spans="1:8">
      <c r="A408">
        <f t="shared" si="14"/>
        <v>273</v>
      </c>
      <c r="B408" s="128" t="s">
        <v>807</v>
      </c>
      <c r="C408" s="39" t="s">
        <v>1270</v>
      </c>
      <c r="D408" s="39" t="s">
        <v>1476</v>
      </c>
      <c r="E408" s="39" t="s">
        <v>435</v>
      </c>
      <c r="F408" s="39" t="s">
        <v>1691</v>
      </c>
      <c r="G408" s="39" t="s">
        <v>1844</v>
      </c>
      <c r="H408">
        <f t="shared" si="15"/>
        <v>4</v>
      </c>
    </row>
    <row r="409" spans="1:8">
      <c r="A409">
        <f t="shared" si="14"/>
        <v>274</v>
      </c>
      <c r="B409" s="128" t="s">
        <v>808</v>
      </c>
      <c r="C409" s="39" t="s">
        <v>1271</v>
      </c>
      <c r="D409" s="39" t="s">
        <v>1476</v>
      </c>
      <c r="E409" s="39" t="s">
        <v>435</v>
      </c>
      <c r="F409" s="39" t="s">
        <v>1692</v>
      </c>
      <c r="G409" s="39" t="s">
        <v>1846</v>
      </c>
      <c r="H409">
        <f t="shared" si="15"/>
        <v>3</v>
      </c>
    </row>
    <row r="410" spans="1:8">
      <c r="A410">
        <f t="shared" si="14"/>
        <v>275</v>
      </c>
      <c r="B410" s="128" t="s">
        <v>809</v>
      </c>
      <c r="C410" s="39" t="s">
        <v>1272</v>
      </c>
      <c r="D410" s="39" t="s">
        <v>1476</v>
      </c>
      <c r="E410" s="39" t="s">
        <v>435</v>
      </c>
      <c r="F410" s="39" t="s">
        <v>1693</v>
      </c>
      <c r="G410" s="39" t="s">
        <v>1843</v>
      </c>
      <c r="H410">
        <f t="shared" si="15"/>
        <v>5</v>
      </c>
    </row>
    <row r="411" spans="1:8">
      <c r="A411">
        <f t="shared" si="14"/>
        <v>276</v>
      </c>
      <c r="B411" s="128" t="s">
        <v>810</v>
      </c>
      <c r="C411" s="39" t="s">
        <v>1273</v>
      </c>
      <c r="D411" s="39" t="s">
        <v>1476</v>
      </c>
      <c r="E411" s="39" t="s">
        <v>435</v>
      </c>
      <c r="F411" s="39" t="s">
        <v>1694</v>
      </c>
      <c r="G411" s="39" t="s">
        <v>1844</v>
      </c>
      <c r="H411">
        <f t="shared" si="15"/>
        <v>4</v>
      </c>
    </row>
    <row r="412" spans="1:8">
      <c r="A412">
        <f t="shared" si="14"/>
        <v>277</v>
      </c>
      <c r="B412" s="128" t="s">
        <v>811</v>
      </c>
      <c r="C412" s="39" t="s">
        <v>1274</v>
      </c>
      <c r="D412" s="39" t="s">
        <v>1476</v>
      </c>
      <c r="E412" s="39" t="s">
        <v>435</v>
      </c>
      <c r="F412" s="39" t="s">
        <v>548</v>
      </c>
      <c r="G412" s="39" t="s">
        <v>1844</v>
      </c>
      <c r="H412">
        <f t="shared" si="15"/>
        <v>4</v>
      </c>
    </row>
    <row r="413" spans="1:8">
      <c r="A413">
        <f t="shared" si="14"/>
        <v>278</v>
      </c>
      <c r="B413" s="128" t="s">
        <v>812</v>
      </c>
      <c r="C413" s="39" t="s">
        <v>1275</v>
      </c>
      <c r="D413" s="39" t="s">
        <v>1476</v>
      </c>
      <c r="E413" s="39" t="s">
        <v>435</v>
      </c>
      <c r="F413" s="39" t="s">
        <v>1695</v>
      </c>
      <c r="G413" s="39" t="s">
        <v>1844</v>
      </c>
      <c r="H413">
        <f t="shared" si="15"/>
        <v>4</v>
      </c>
    </row>
    <row r="414" spans="1:8">
      <c r="A414">
        <f t="shared" si="14"/>
        <v>279</v>
      </c>
      <c r="B414" s="128" t="s">
        <v>265</v>
      </c>
      <c r="C414" s="39" t="s">
        <v>388</v>
      </c>
      <c r="D414" s="39" t="s">
        <v>1476</v>
      </c>
      <c r="E414" s="39" t="s">
        <v>435</v>
      </c>
      <c r="F414" s="39" t="s">
        <v>529</v>
      </c>
      <c r="G414" s="39" t="s">
        <v>1848</v>
      </c>
      <c r="H414">
        <f t="shared" si="15"/>
        <v>4</v>
      </c>
    </row>
    <row r="415" spans="1:8">
      <c r="A415">
        <f t="shared" si="14"/>
        <v>280</v>
      </c>
      <c r="B415" s="128" t="s">
        <v>813</v>
      </c>
      <c r="C415" s="39" t="s">
        <v>1276</v>
      </c>
      <c r="D415" s="39" t="s">
        <v>1476</v>
      </c>
      <c r="E415" s="39" t="s">
        <v>435</v>
      </c>
      <c r="F415" s="39" t="s">
        <v>1696</v>
      </c>
      <c r="G415" s="39" t="s">
        <v>1848</v>
      </c>
      <c r="H415">
        <f t="shared" si="15"/>
        <v>4</v>
      </c>
    </row>
    <row r="416" spans="1:8">
      <c r="A416">
        <f t="shared" si="14"/>
        <v>281</v>
      </c>
      <c r="B416" s="128" t="s">
        <v>814</v>
      </c>
      <c r="C416" s="39" t="s">
        <v>1277</v>
      </c>
      <c r="D416" s="39" t="s">
        <v>1476</v>
      </c>
      <c r="E416" s="39" t="s">
        <v>435</v>
      </c>
      <c r="F416" s="39" t="s">
        <v>1697</v>
      </c>
      <c r="G416" s="39" t="s">
        <v>1848</v>
      </c>
      <c r="H416">
        <f t="shared" si="15"/>
        <v>4</v>
      </c>
    </row>
    <row r="417" spans="1:8">
      <c r="A417">
        <f t="shared" si="14"/>
        <v>282</v>
      </c>
      <c r="B417" s="128" t="s">
        <v>815</v>
      </c>
      <c r="C417" s="39" t="s">
        <v>1278</v>
      </c>
      <c r="D417" s="39" t="s">
        <v>1476</v>
      </c>
      <c r="E417" s="39" t="s">
        <v>435</v>
      </c>
      <c r="F417" s="39" t="s">
        <v>1698</v>
      </c>
      <c r="G417" s="39" t="s">
        <v>1844</v>
      </c>
      <c r="H417">
        <f t="shared" si="15"/>
        <v>4</v>
      </c>
    </row>
    <row r="418" spans="1:8">
      <c r="A418">
        <f t="shared" si="14"/>
        <v>283</v>
      </c>
      <c r="B418" s="128" t="s">
        <v>816</v>
      </c>
      <c r="C418" s="39" t="s">
        <v>1279</v>
      </c>
      <c r="D418" s="39" t="s">
        <v>1476</v>
      </c>
      <c r="E418" s="39" t="s">
        <v>435</v>
      </c>
      <c r="F418" s="39" t="s">
        <v>1699</v>
      </c>
      <c r="G418" s="39" t="s">
        <v>1844</v>
      </c>
      <c r="H418">
        <f t="shared" si="15"/>
        <v>4</v>
      </c>
    </row>
    <row r="419" spans="1:8">
      <c r="A419">
        <f t="shared" si="14"/>
        <v>284</v>
      </c>
      <c r="B419" s="128" t="s">
        <v>817</v>
      </c>
      <c r="C419" s="39" t="s">
        <v>1280</v>
      </c>
      <c r="D419" s="39" t="s">
        <v>1476</v>
      </c>
      <c r="E419" s="39" t="s">
        <v>435</v>
      </c>
      <c r="F419" s="39" t="s">
        <v>1700</v>
      </c>
      <c r="G419" s="39" t="s">
        <v>1848</v>
      </c>
      <c r="H419">
        <f t="shared" si="15"/>
        <v>4</v>
      </c>
    </row>
    <row r="420" spans="1:8">
      <c r="A420">
        <f t="shared" si="14"/>
        <v>285</v>
      </c>
      <c r="B420" s="128" t="s">
        <v>818</v>
      </c>
      <c r="C420" s="39" t="s">
        <v>1281</v>
      </c>
      <c r="D420" s="39" t="s">
        <v>1476</v>
      </c>
      <c r="E420" s="39" t="s">
        <v>435</v>
      </c>
      <c r="F420" s="39" t="s">
        <v>1701</v>
      </c>
      <c r="G420" s="39" t="s">
        <v>1844</v>
      </c>
      <c r="H420">
        <f t="shared" si="15"/>
        <v>4</v>
      </c>
    </row>
    <row r="421" spans="1:8">
      <c r="A421">
        <f t="shared" si="14"/>
        <v>286</v>
      </c>
      <c r="B421" s="128" t="s">
        <v>819</v>
      </c>
      <c r="C421" s="39" t="s">
        <v>1282</v>
      </c>
      <c r="D421" s="39" t="s">
        <v>1476</v>
      </c>
      <c r="E421" s="39" t="s">
        <v>435</v>
      </c>
      <c r="F421" s="39" t="s">
        <v>1686</v>
      </c>
      <c r="G421" s="39" t="s">
        <v>1843</v>
      </c>
      <c r="H421">
        <f t="shared" si="15"/>
        <v>5</v>
      </c>
    </row>
    <row r="422" spans="1:8">
      <c r="A422">
        <f t="shared" si="14"/>
        <v>287</v>
      </c>
      <c r="B422" s="128" t="s">
        <v>820</v>
      </c>
      <c r="C422" s="39" t="s">
        <v>1283</v>
      </c>
      <c r="D422" s="39" t="s">
        <v>1476</v>
      </c>
      <c r="E422" s="39" t="s">
        <v>435</v>
      </c>
      <c r="F422" s="39" t="s">
        <v>1698</v>
      </c>
      <c r="G422" s="39" t="s">
        <v>1844</v>
      </c>
      <c r="H422">
        <f t="shared" si="15"/>
        <v>4</v>
      </c>
    </row>
    <row r="423" spans="1:8">
      <c r="A423">
        <f t="shared" si="14"/>
        <v>288</v>
      </c>
      <c r="B423" s="128" t="s">
        <v>267</v>
      </c>
      <c r="C423" s="39" t="s">
        <v>390</v>
      </c>
      <c r="D423" s="39" t="s">
        <v>1476</v>
      </c>
      <c r="E423" s="39" t="s">
        <v>435</v>
      </c>
      <c r="F423" s="39" t="s">
        <v>531</v>
      </c>
      <c r="G423" s="39" t="s">
        <v>1848</v>
      </c>
      <c r="H423">
        <f t="shared" si="15"/>
        <v>4</v>
      </c>
    </row>
    <row r="424" spans="1:8">
      <c r="A424">
        <f t="shared" si="14"/>
        <v>289</v>
      </c>
      <c r="B424" s="128" t="s">
        <v>821</v>
      </c>
      <c r="C424" s="39" t="s">
        <v>1284</v>
      </c>
      <c r="D424" s="39" t="s">
        <v>1476</v>
      </c>
      <c r="E424" s="39" t="s">
        <v>435</v>
      </c>
      <c r="F424" s="39" t="s">
        <v>1702</v>
      </c>
      <c r="G424" s="39" t="s">
        <v>1844</v>
      </c>
      <c r="H424">
        <f t="shared" si="15"/>
        <v>4</v>
      </c>
    </row>
    <row r="425" spans="1:8">
      <c r="A425">
        <f t="shared" si="14"/>
        <v>290</v>
      </c>
      <c r="B425" s="128" t="s">
        <v>822</v>
      </c>
      <c r="C425" s="39" t="s">
        <v>1285</v>
      </c>
      <c r="D425" s="39" t="s">
        <v>1476</v>
      </c>
      <c r="E425" s="39" t="s">
        <v>435</v>
      </c>
      <c r="F425" s="39" t="s">
        <v>491</v>
      </c>
      <c r="G425" s="39" t="s">
        <v>1844</v>
      </c>
      <c r="H425">
        <f t="shared" si="15"/>
        <v>4</v>
      </c>
    </row>
    <row r="426" spans="1:8">
      <c r="A426">
        <f t="shared" si="14"/>
        <v>291</v>
      </c>
      <c r="B426" s="128" t="s">
        <v>823</v>
      </c>
      <c r="C426" s="39" t="s">
        <v>1286</v>
      </c>
      <c r="D426" s="39" t="s">
        <v>1476</v>
      </c>
      <c r="E426" s="39" t="s">
        <v>435</v>
      </c>
      <c r="F426" s="39" t="s">
        <v>1703</v>
      </c>
      <c r="G426" s="39" t="s">
        <v>1844</v>
      </c>
      <c r="H426">
        <f t="shared" si="15"/>
        <v>4</v>
      </c>
    </row>
    <row r="427" spans="1:8">
      <c r="A427">
        <f t="shared" si="14"/>
        <v>292</v>
      </c>
      <c r="B427" s="128" t="s">
        <v>824</v>
      </c>
      <c r="C427" s="39" t="s">
        <v>1287</v>
      </c>
      <c r="D427" s="39" t="s">
        <v>1476</v>
      </c>
      <c r="E427" s="39" t="s">
        <v>435</v>
      </c>
      <c r="F427" s="39" t="s">
        <v>1698</v>
      </c>
      <c r="G427" s="39" t="s">
        <v>1844</v>
      </c>
      <c r="H427">
        <f t="shared" si="15"/>
        <v>4</v>
      </c>
    </row>
    <row r="428" spans="1:8">
      <c r="A428">
        <f t="shared" si="14"/>
        <v>293</v>
      </c>
      <c r="B428" s="128" t="s">
        <v>825</v>
      </c>
      <c r="C428" s="39" t="s">
        <v>1288</v>
      </c>
      <c r="D428" s="39" t="s">
        <v>1476</v>
      </c>
      <c r="E428" s="39" t="s">
        <v>435</v>
      </c>
      <c r="F428" s="39" t="s">
        <v>1584</v>
      </c>
      <c r="G428" s="39" t="s">
        <v>1847</v>
      </c>
      <c r="H428">
        <f t="shared" si="15"/>
        <v>2</v>
      </c>
    </row>
    <row r="429" spans="1:8">
      <c r="A429">
        <f t="shared" si="14"/>
        <v>294</v>
      </c>
      <c r="B429" s="128" t="s">
        <v>826</v>
      </c>
      <c r="C429" s="39" t="s">
        <v>1289</v>
      </c>
      <c r="D429" s="39" t="s">
        <v>1476</v>
      </c>
      <c r="E429" s="39" t="s">
        <v>435</v>
      </c>
      <c r="F429" s="39" t="s">
        <v>1704</v>
      </c>
      <c r="G429" s="39" t="s">
        <v>1844</v>
      </c>
      <c r="H429">
        <f t="shared" si="15"/>
        <v>4</v>
      </c>
    </row>
    <row r="430" spans="1:8">
      <c r="A430">
        <f t="shared" si="14"/>
        <v>295</v>
      </c>
      <c r="B430" s="128" t="s">
        <v>827</v>
      </c>
      <c r="C430" s="39" t="s">
        <v>1290</v>
      </c>
      <c r="D430" s="39" t="s">
        <v>1476</v>
      </c>
      <c r="E430" s="39" t="s">
        <v>435</v>
      </c>
      <c r="F430" s="39" t="s">
        <v>1686</v>
      </c>
      <c r="G430" s="39" t="s">
        <v>1843</v>
      </c>
      <c r="H430">
        <f t="shared" si="15"/>
        <v>5</v>
      </c>
    </row>
    <row r="431" spans="1:8">
      <c r="A431">
        <f t="shared" si="14"/>
        <v>296</v>
      </c>
      <c r="B431" s="128" t="s">
        <v>828</v>
      </c>
      <c r="C431" s="39" t="s">
        <v>1291</v>
      </c>
      <c r="D431" s="39" t="s">
        <v>1476</v>
      </c>
      <c r="E431" s="39" t="s">
        <v>449</v>
      </c>
      <c r="F431" s="39" t="s">
        <v>1705</v>
      </c>
      <c r="G431" s="39" t="s">
        <v>1847</v>
      </c>
      <c r="H431">
        <f t="shared" si="15"/>
        <v>2</v>
      </c>
    </row>
    <row r="432" spans="1:8">
      <c r="A432">
        <f t="shared" si="14"/>
        <v>297</v>
      </c>
      <c r="B432" s="128" t="s">
        <v>829</v>
      </c>
      <c r="C432" s="39" t="s">
        <v>1292</v>
      </c>
      <c r="D432" s="39" t="s">
        <v>1476</v>
      </c>
      <c r="E432" s="39" t="s">
        <v>449</v>
      </c>
      <c r="F432" s="39" t="s">
        <v>1495</v>
      </c>
      <c r="G432" s="39" t="s">
        <v>1847</v>
      </c>
      <c r="H432">
        <f t="shared" si="15"/>
        <v>2</v>
      </c>
    </row>
    <row r="433" spans="1:8">
      <c r="A433">
        <f t="shared" si="14"/>
        <v>298</v>
      </c>
      <c r="B433" s="128" t="s">
        <v>830</v>
      </c>
      <c r="C433" s="39" t="s">
        <v>1293</v>
      </c>
      <c r="D433" s="39" t="s">
        <v>1476</v>
      </c>
      <c r="E433" s="39" t="s">
        <v>449</v>
      </c>
      <c r="F433" s="39" t="s">
        <v>1706</v>
      </c>
      <c r="G433" s="39" t="s">
        <v>1843</v>
      </c>
      <c r="H433">
        <f t="shared" si="15"/>
        <v>5</v>
      </c>
    </row>
    <row r="434" spans="1:8">
      <c r="A434">
        <f t="shared" si="14"/>
        <v>299</v>
      </c>
      <c r="B434" s="128" t="s">
        <v>831</v>
      </c>
      <c r="C434" s="39" t="s">
        <v>1294</v>
      </c>
      <c r="D434" s="39" t="s">
        <v>1476</v>
      </c>
      <c r="E434" s="39" t="s">
        <v>449</v>
      </c>
      <c r="F434" s="39" t="s">
        <v>1707</v>
      </c>
      <c r="G434" s="39" t="s">
        <v>1843</v>
      </c>
      <c r="H434">
        <f t="shared" si="15"/>
        <v>5</v>
      </c>
    </row>
    <row r="435" spans="1:8">
      <c r="A435">
        <f t="shared" si="14"/>
        <v>300</v>
      </c>
      <c r="B435" s="128" t="s">
        <v>832</v>
      </c>
      <c r="C435" s="39" t="s">
        <v>1295</v>
      </c>
      <c r="D435" s="39" t="s">
        <v>1476</v>
      </c>
      <c r="E435" s="39" t="s">
        <v>449</v>
      </c>
      <c r="F435" s="39" t="s">
        <v>1708</v>
      </c>
      <c r="G435" s="39" t="s">
        <v>1847</v>
      </c>
      <c r="H435">
        <f t="shared" si="15"/>
        <v>2</v>
      </c>
    </row>
    <row r="436" spans="1:8">
      <c r="A436">
        <f t="shared" si="14"/>
        <v>301</v>
      </c>
      <c r="B436" s="128" t="s">
        <v>270</v>
      </c>
      <c r="C436" s="39" t="s">
        <v>393</v>
      </c>
      <c r="D436" s="39" t="s">
        <v>1476</v>
      </c>
      <c r="E436" s="39" t="s">
        <v>449</v>
      </c>
      <c r="F436" s="39" t="s">
        <v>533</v>
      </c>
      <c r="G436" s="39" t="s">
        <v>1847</v>
      </c>
      <c r="H436">
        <f t="shared" si="15"/>
        <v>2</v>
      </c>
    </row>
    <row r="437" spans="1:8">
      <c r="A437">
        <f t="shared" si="14"/>
        <v>302</v>
      </c>
      <c r="B437" s="128" t="s">
        <v>833</v>
      </c>
      <c r="C437" s="39" t="s">
        <v>1296</v>
      </c>
      <c r="D437" s="39" t="s">
        <v>1476</v>
      </c>
      <c r="E437" s="39" t="s">
        <v>449</v>
      </c>
      <c r="F437" s="39" t="s">
        <v>1542</v>
      </c>
      <c r="G437" s="39" t="s">
        <v>1844</v>
      </c>
      <c r="H437">
        <f t="shared" si="15"/>
        <v>4</v>
      </c>
    </row>
    <row r="438" spans="1:8">
      <c r="A438">
        <f t="shared" si="14"/>
        <v>303</v>
      </c>
      <c r="B438" s="128" t="s">
        <v>834</v>
      </c>
      <c r="C438" s="39" t="s">
        <v>1297</v>
      </c>
      <c r="D438" s="39" t="s">
        <v>1476</v>
      </c>
      <c r="E438" s="39" t="s">
        <v>449</v>
      </c>
      <c r="F438" s="39" t="s">
        <v>1709</v>
      </c>
      <c r="G438" s="39" t="s">
        <v>1844</v>
      </c>
      <c r="H438">
        <f t="shared" si="15"/>
        <v>4</v>
      </c>
    </row>
    <row r="439" spans="1:8">
      <c r="A439">
        <f t="shared" si="14"/>
        <v>304</v>
      </c>
      <c r="B439" s="128" t="s">
        <v>835</v>
      </c>
      <c r="C439" s="39" t="s">
        <v>1298</v>
      </c>
      <c r="D439" s="39" t="s">
        <v>1476</v>
      </c>
      <c r="E439" s="39" t="s">
        <v>449</v>
      </c>
      <c r="F439" s="39" t="s">
        <v>1710</v>
      </c>
      <c r="G439" s="39" t="s">
        <v>1844</v>
      </c>
      <c r="H439">
        <f t="shared" si="15"/>
        <v>4</v>
      </c>
    </row>
    <row r="440" spans="1:8">
      <c r="A440">
        <f t="shared" si="14"/>
        <v>305</v>
      </c>
      <c r="B440" s="128" t="s">
        <v>836</v>
      </c>
      <c r="C440" s="39" t="s">
        <v>1299</v>
      </c>
      <c r="D440" s="39" t="s">
        <v>1476</v>
      </c>
      <c r="E440" s="39" t="s">
        <v>449</v>
      </c>
      <c r="F440" s="39" t="s">
        <v>1711</v>
      </c>
      <c r="G440" s="39" t="s">
        <v>1844</v>
      </c>
      <c r="H440">
        <f t="shared" si="15"/>
        <v>4</v>
      </c>
    </row>
    <row r="441" spans="1:8">
      <c r="A441">
        <f t="shared" si="14"/>
        <v>306</v>
      </c>
      <c r="B441" s="128" t="s">
        <v>837</v>
      </c>
      <c r="C441" s="39" t="s">
        <v>1300</v>
      </c>
      <c r="D441" s="39" t="s">
        <v>1476</v>
      </c>
      <c r="E441" s="39" t="s">
        <v>449</v>
      </c>
      <c r="F441" s="39" t="s">
        <v>1712</v>
      </c>
      <c r="G441" s="39" t="s">
        <v>1844</v>
      </c>
      <c r="H441">
        <f t="shared" si="15"/>
        <v>4</v>
      </c>
    </row>
    <row r="442" spans="1:8">
      <c r="A442">
        <f t="shared" si="14"/>
        <v>307</v>
      </c>
      <c r="B442" s="128" t="s">
        <v>274</v>
      </c>
      <c r="C442" s="39" t="s">
        <v>397</v>
      </c>
      <c r="D442" s="39" t="s">
        <v>1476</v>
      </c>
      <c r="E442" s="39" t="s">
        <v>449</v>
      </c>
      <c r="F442" s="39" t="s">
        <v>534</v>
      </c>
      <c r="G442" s="39" t="s">
        <v>1844</v>
      </c>
      <c r="H442">
        <f t="shared" si="15"/>
        <v>4</v>
      </c>
    </row>
    <row r="443" spans="1:8">
      <c r="A443">
        <f t="shared" si="14"/>
        <v>308</v>
      </c>
      <c r="B443" s="128" t="s">
        <v>838</v>
      </c>
      <c r="C443" s="39" t="s">
        <v>1301</v>
      </c>
      <c r="D443" s="39" t="s">
        <v>1476</v>
      </c>
      <c r="E443" s="39" t="s">
        <v>449</v>
      </c>
      <c r="F443" s="39" t="s">
        <v>1713</v>
      </c>
      <c r="G443" s="39" t="s">
        <v>1845</v>
      </c>
      <c r="H443">
        <f t="shared" si="15"/>
        <v>6</v>
      </c>
    </row>
    <row r="444" spans="1:8">
      <c r="A444">
        <f t="shared" si="14"/>
        <v>309</v>
      </c>
      <c r="B444" s="128" t="s">
        <v>839</v>
      </c>
      <c r="C444" s="39" t="s">
        <v>1302</v>
      </c>
      <c r="D444" s="39" t="s">
        <v>1476</v>
      </c>
      <c r="E444" s="39" t="s">
        <v>449</v>
      </c>
      <c r="F444" s="39" t="s">
        <v>1714</v>
      </c>
      <c r="G444" s="39" t="s">
        <v>1843</v>
      </c>
      <c r="H444">
        <f t="shared" si="15"/>
        <v>5</v>
      </c>
    </row>
    <row r="445" spans="1:8">
      <c r="A445">
        <f t="shared" si="14"/>
        <v>310</v>
      </c>
      <c r="B445" s="128" t="s">
        <v>276</v>
      </c>
      <c r="C445" s="39" t="s">
        <v>399</v>
      </c>
      <c r="D445" s="39" t="s">
        <v>1476</v>
      </c>
      <c r="E445" s="39" t="s">
        <v>449</v>
      </c>
      <c r="F445" s="39" t="s">
        <v>501</v>
      </c>
      <c r="G445" s="39" t="s">
        <v>1844</v>
      </c>
      <c r="H445">
        <f t="shared" si="15"/>
        <v>4</v>
      </c>
    </row>
    <row r="446" spans="1:8">
      <c r="A446">
        <f t="shared" si="14"/>
        <v>311</v>
      </c>
      <c r="B446" s="128" t="s">
        <v>840</v>
      </c>
      <c r="C446" s="39" t="s">
        <v>1303</v>
      </c>
      <c r="D446" s="39" t="s">
        <v>1476</v>
      </c>
      <c r="E446" s="39" t="s">
        <v>449</v>
      </c>
      <c r="F446" s="39" t="s">
        <v>1715</v>
      </c>
      <c r="G446" s="39" t="s">
        <v>1844</v>
      </c>
      <c r="H446">
        <f t="shared" si="15"/>
        <v>4</v>
      </c>
    </row>
    <row r="447" spans="1:8">
      <c r="A447">
        <f t="shared" si="14"/>
        <v>312</v>
      </c>
      <c r="B447" s="128" t="s">
        <v>277</v>
      </c>
      <c r="C447" s="39" t="s">
        <v>400</v>
      </c>
      <c r="D447" s="39" t="s">
        <v>1476</v>
      </c>
      <c r="E447" s="39" t="s">
        <v>449</v>
      </c>
      <c r="F447" s="39" t="s">
        <v>536</v>
      </c>
      <c r="G447" s="39" t="s">
        <v>1843</v>
      </c>
      <c r="H447">
        <f t="shared" si="15"/>
        <v>5</v>
      </c>
    </row>
    <row r="448" spans="1:8">
      <c r="A448">
        <f t="shared" si="14"/>
        <v>313</v>
      </c>
      <c r="B448" s="128" t="s">
        <v>841</v>
      </c>
      <c r="C448" s="39" t="s">
        <v>1304</v>
      </c>
      <c r="D448" s="39" t="s">
        <v>1476</v>
      </c>
      <c r="E448" s="39" t="s">
        <v>449</v>
      </c>
      <c r="F448" s="39" t="s">
        <v>1716</v>
      </c>
      <c r="G448" s="39" t="s">
        <v>1844</v>
      </c>
      <c r="H448">
        <f t="shared" si="15"/>
        <v>4</v>
      </c>
    </row>
    <row r="449" spans="1:8">
      <c r="A449">
        <f t="shared" si="14"/>
        <v>314</v>
      </c>
      <c r="B449" s="128" t="s">
        <v>842</v>
      </c>
      <c r="C449" s="39" t="s">
        <v>1305</v>
      </c>
      <c r="D449" s="39" t="s">
        <v>1476</v>
      </c>
      <c r="E449" s="39" t="s">
        <v>449</v>
      </c>
      <c r="F449" s="39" t="s">
        <v>1717</v>
      </c>
      <c r="G449" s="39" t="s">
        <v>1844</v>
      </c>
      <c r="H449">
        <f t="shared" si="15"/>
        <v>4</v>
      </c>
    </row>
    <row r="450" spans="1:8">
      <c r="A450">
        <f t="shared" si="14"/>
        <v>315</v>
      </c>
      <c r="B450" s="128" t="s">
        <v>843</v>
      </c>
      <c r="C450" s="39" t="s">
        <v>1306</v>
      </c>
      <c r="D450" s="39" t="s">
        <v>1476</v>
      </c>
      <c r="E450" s="39" t="s">
        <v>449</v>
      </c>
      <c r="F450" s="39" t="s">
        <v>1718</v>
      </c>
      <c r="G450" s="39" t="s">
        <v>1844</v>
      </c>
      <c r="H450">
        <f t="shared" si="15"/>
        <v>4</v>
      </c>
    </row>
    <row r="451" spans="1:8">
      <c r="A451">
        <f t="shared" si="14"/>
        <v>316</v>
      </c>
      <c r="B451" s="128" t="s">
        <v>844</v>
      </c>
      <c r="C451" s="39" t="s">
        <v>1307</v>
      </c>
      <c r="D451" s="39" t="s">
        <v>1476</v>
      </c>
      <c r="E451" s="39" t="s">
        <v>449</v>
      </c>
      <c r="F451" s="39" t="s">
        <v>1719</v>
      </c>
      <c r="G451" s="39" t="s">
        <v>1856</v>
      </c>
      <c r="H451">
        <f t="shared" si="15"/>
        <v>1</v>
      </c>
    </row>
    <row r="452" spans="1:8">
      <c r="A452">
        <f t="shared" si="14"/>
        <v>317</v>
      </c>
      <c r="B452" s="128" t="s">
        <v>845</v>
      </c>
      <c r="C452" s="39" t="s">
        <v>1308</v>
      </c>
      <c r="D452" s="39" t="s">
        <v>1476</v>
      </c>
      <c r="E452" s="39" t="s">
        <v>449</v>
      </c>
      <c r="F452" s="39" t="s">
        <v>1720</v>
      </c>
      <c r="G452" s="39" t="s">
        <v>1844</v>
      </c>
      <c r="H452">
        <f t="shared" si="15"/>
        <v>4</v>
      </c>
    </row>
    <row r="453" spans="1:8">
      <c r="A453">
        <f t="shared" si="14"/>
        <v>318</v>
      </c>
      <c r="B453" s="128" t="s">
        <v>846</v>
      </c>
      <c r="C453" s="39" t="s">
        <v>1309</v>
      </c>
      <c r="D453" s="39" t="s">
        <v>1476</v>
      </c>
      <c r="E453" s="39" t="s">
        <v>449</v>
      </c>
      <c r="F453" s="39" t="s">
        <v>1721</v>
      </c>
      <c r="G453" s="39" t="s">
        <v>1844</v>
      </c>
      <c r="H453">
        <f t="shared" si="15"/>
        <v>4</v>
      </c>
    </row>
    <row r="454" spans="1:8">
      <c r="A454">
        <f t="shared" si="14"/>
        <v>319</v>
      </c>
      <c r="B454" s="128" t="s">
        <v>847</v>
      </c>
      <c r="C454" s="39" t="s">
        <v>1310</v>
      </c>
      <c r="D454" s="39" t="s">
        <v>1476</v>
      </c>
      <c r="E454" s="39" t="s">
        <v>450</v>
      </c>
      <c r="F454" s="39" t="s">
        <v>1722</v>
      </c>
      <c r="G454" s="39" t="s">
        <v>1856</v>
      </c>
      <c r="H454">
        <f t="shared" si="15"/>
        <v>1</v>
      </c>
    </row>
    <row r="455" spans="1:8">
      <c r="A455">
        <f t="shared" si="14"/>
        <v>320</v>
      </c>
      <c r="B455" s="128" t="s">
        <v>848</v>
      </c>
      <c r="C455" s="39" t="s">
        <v>1311</v>
      </c>
      <c r="D455" s="39" t="s">
        <v>1476</v>
      </c>
      <c r="E455" s="39" t="s">
        <v>450</v>
      </c>
      <c r="F455" s="39" t="s">
        <v>1723</v>
      </c>
      <c r="G455" s="39" t="s">
        <v>1846</v>
      </c>
      <c r="H455">
        <f t="shared" si="15"/>
        <v>3</v>
      </c>
    </row>
    <row r="456" spans="1:8">
      <c r="A456">
        <f t="shared" si="14"/>
        <v>321</v>
      </c>
      <c r="B456" s="128" t="s">
        <v>849</v>
      </c>
      <c r="C456" s="39" t="s">
        <v>1312</v>
      </c>
      <c r="D456" s="39" t="s">
        <v>1476</v>
      </c>
      <c r="E456" s="39" t="s">
        <v>450</v>
      </c>
      <c r="F456" s="39" t="s">
        <v>1724</v>
      </c>
      <c r="G456" s="39" t="s">
        <v>1845</v>
      </c>
      <c r="H456">
        <f t="shared" si="15"/>
        <v>6</v>
      </c>
    </row>
    <row r="457" spans="1:8">
      <c r="A457">
        <f t="shared" ref="A457:A520" si="16">A456+1</f>
        <v>322</v>
      </c>
      <c r="B457" s="128" t="s">
        <v>850</v>
      </c>
      <c r="C457" s="39" t="s">
        <v>1313</v>
      </c>
      <c r="D457" s="39" t="s">
        <v>1476</v>
      </c>
      <c r="E457" s="39" t="s">
        <v>450</v>
      </c>
      <c r="F457" s="39" t="s">
        <v>1725</v>
      </c>
      <c r="G457" s="39" t="s">
        <v>1843</v>
      </c>
      <c r="H457">
        <f t="shared" ref="H457:H520" si="17">IF(G457="社会福祉協議会",1,IF(G457="社会福祉法人（社協以外）",2,IF(G457="医療法人",3,IF(G457="営利法人",4,IF(G457="非営利法人（ＮＰＯ）",5,IF(G457="社団・財団",6))))))</f>
        <v>5</v>
      </c>
    </row>
    <row r="458" spans="1:8">
      <c r="A458">
        <f t="shared" si="16"/>
        <v>323</v>
      </c>
      <c r="B458" s="128" t="s">
        <v>851</v>
      </c>
      <c r="C458" s="39" t="s">
        <v>1314</v>
      </c>
      <c r="D458" s="39" t="s">
        <v>1476</v>
      </c>
      <c r="E458" s="39" t="s">
        <v>450</v>
      </c>
      <c r="F458" s="39" t="s">
        <v>1726</v>
      </c>
      <c r="G458" s="39" t="s">
        <v>1843</v>
      </c>
      <c r="H458">
        <f t="shared" si="17"/>
        <v>5</v>
      </c>
    </row>
    <row r="459" spans="1:8">
      <c r="A459">
        <f t="shared" si="16"/>
        <v>324</v>
      </c>
      <c r="B459" s="128" t="s">
        <v>851</v>
      </c>
      <c r="C459" s="39" t="s">
        <v>1314</v>
      </c>
      <c r="D459" s="39" t="s">
        <v>1476</v>
      </c>
      <c r="E459" s="39" t="s">
        <v>450</v>
      </c>
      <c r="F459" s="39" t="s">
        <v>1726</v>
      </c>
      <c r="G459" s="39" t="s">
        <v>1843</v>
      </c>
      <c r="H459">
        <f t="shared" si="17"/>
        <v>5</v>
      </c>
    </row>
    <row r="460" spans="1:8">
      <c r="A460">
        <f t="shared" si="16"/>
        <v>325</v>
      </c>
      <c r="B460" s="128" t="s">
        <v>852</v>
      </c>
      <c r="C460" s="39" t="s">
        <v>1315</v>
      </c>
      <c r="D460" s="39" t="s">
        <v>1476</v>
      </c>
      <c r="E460" s="39" t="s">
        <v>450</v>
      </c>
      <c r="F460" s="39" t="s">
        <v>1535</v>
      </c>
      <c r="G460" s="39" t="s">
        <v>1847</v>
      </c>
      <c r="H460">
        <f t="shared" si="17"/>
        <v>2</v>
      </c>
    </row>
    <row r="461" spans="1:8">
      <c r="A461">
        <f t="shared" si="16"/>
        <v>326</v>
      </c>
      <c r="B461" s="128" t="s">
        <v>853</v>
      </c>
      <c r="C461" s="39" t="s">
        <v>1316</v>
      </c>
      <c r="D461" s="39" t="s">
        <v>1476</v>
      </c>
      <c r="E461" s="39" t="s">
        <v>450</v>
      </c>
      <c r="F461" s="39" t="s">
        <v>538</v>
      </c>
      <c r="G461" s="39" t="s">
        <v>1844</v>
      </c>
      <c r="H461">
        <f t="shared" si="17"/>
        <v>4</v>
      </c>
    </row>
    <row r="462" spans="1:8">
      <c r="A462">
        <f t="shared" si="16"/>
        <v>327</v>
      </c>
      <c r="B462" s="128" t="s">
        <v>854</v>
      </c>
      <c r="C462" s="39" t="s">
        <v>1317</v>
      </c>
      <c r="D462" s="39" t="s">
        <v>1476</v>
      </c>
      <c r="E462" s="39" t="s">
        <v>450</v>
      </c>
      <c r="F462" s="39" t="s">
        <v>1727</v>
      </c>
      <c r="G462" s="39" t="s">
        <v>1845</v>
      </c>
      <c r="H462">
        <f t="shared" si="17"/>
        <v>6</v>
      </c>
    </row>
    <row r="463" spans="1:8">
      <c r="A463">
        <f t="shared" si="16"/>
        <v>328</v>
      </c>
      <c r="B463" s="128" t="s">
        <v>855</v>
      </c>
      <c r="C463" s="39" t="s">
        <v>1318</v>
      </c>
      <c r="D463" s="39" t="s">
        <v>1476</v>
      </c>
      <c r="E463" s="39" t="s">
        <v>450</v>
      </c>
      <c r="F463" s="39" t="s">
        <v>1728</v>
      </c>
      <c r="G463" s="39" t="s">
        <v>1854</v>
      </c>
      <c r="H463">
        <f t="shared" si="17"/>
        <v>6</v>
      </c>
    </row>
    <row r="464" spans="1:8">
      <c r="A464">
        <f t="shared" si="16"/>
        <v>329</v>
      </c>
      <c r="B464" s="128" t="s">
        <v>856</v>
      </c>
      <c r="C464" s="39" t="s">
        <v>1319</v>
      </c>
      <c r="D464" s="39" t="s">
        <v>1476</v>
      </c>
      <c r="E464" s="39" t="s">
        <v>450</v>
      </c>
      <c r="F464" s="39" t="s">
        <v>1729</v>
      </c>
      <c r="G464" s="39" t="s">
        <v>1844</v>
      </c>
      <c r="H464">
        <f t="shared" si="17"/>
        <v>4</v>
      </c>
    </row>
    <row r="465" spans="1:8">
      <c r="A465">
        <f t="shared" si="16"/>
        <v>330</v>
      </c>
      <c r="B465" s="128" t="s">
        <v>857</v>
      </c>
      <c r="C465" s="39" t="s">
        <v>1320</v>
      </c>
      <c r="D465" s="39" t="s">
        <v>1476</v>
      </c>
      <c r="E465" s="39" t="s">
        <v>450</v>
      </c>
      <c r="F465" s="39" t="s">
        <v>1730</v>
      </c>
      <c r="G465" s="39" t="s">
        <v>1844</v>
      </c>
      <c r="H465">
        <f t="shared" si="17"/>
        <v>4</v>
      </c>
    </row>
    <row r="466" spans="1:8">
      <c r="A466">
        <f t="shared" si="16"/>
        <v>331</v>
      </c>
      <c r="B466" s="128" t="s">
        <v>858</v>
      </c>
      <c r="C466" s="39" t="s">
        <v>1321</v>
      </c>
      <c r="D466" s="39" t="s">
        <v>1476</v>
      </c>
      <c r="E466" s="39" t="s">
        <v>451</v>
      </c>
      <c r="F466" s="39" t="s">
        <v>1731</v>
      </c>
      <c r="G466" s="39" t="s">
        <v>1843</v>
      </c>
      <c r="H466">
        <f t="shared" si="17"/>
        <v>5</v>
      </c>
    </row>
    <row r="467" spans="1:8">
      <c r="A467">
        <f t="shared" si="16"/>
        <v>332</v>
      </c>
      <c r="B467" s="128" t="s">
        <v>859</v>
      </c>
      <c r="C467" s="39" t="s">
        <v>1322</v>
      </c>
      <c r="D467" s="39" t="s">
        <v>1476</v>
      </c>
      <c r="E467" s="39" t="s">
        <v>450</v>
      </c>
      <c r="F467" s="39" t="s">
        <v>1322</v>
      </c>
      <c r="G467" s="39" t="s">
        <v>1844</v>
      </c>
      <c r="H467">
        <f t="shared" si="17"/>
        <v>4</v>
      </c>
    </row>
    <row r="468" spans="1:8">
      <c r="A468">
        <f t="shared" si="16"/>
        <v>333</v>
      </c>
      <c r="B468" s="128" t="s">
        <v>860</v>
      </c>
      <c r="C468" s="39" t="s">
        <v>1323</v>
      </c>
      <c r="D468" s="39" t="s">
        <v>1476</v>
      </c>
      <c r="E468" s="39" t="s">
        <v>451</v>
      </c>
      <c r="F468" s="39" t="s">
        <v>538</v>
      </c>
      <c r="G468" s="39" t="s">
        <v>1844</v>
      </c>
      <c r="H468">
        <f t="shared" si="17"/>
        <v>4</v>
      </c>
    </row>
    <row r="469" spans="1:8">
      <c r="A469">
        <f t="shared" si="16"/>
        <v>334</v>
      </c>
      <c r="B469" s="128" t="s">
        <v>282</v>
      </c>
      <c r="C469" s="39" t="s">
        <v>1324</v>
      </c>
      <c r="D469" s="39" t="s">
        <v>1476</v>
      </c>
      <c r="E469" s="39" t="s">
        <v>451</v>
      </c>
      <c r="F469" s="39" t="s">
        <v>540</v>
      </c>
      <c r="G469" s="39" t="s">
        <v>1847</v>
      </c>
      <c r="H469">
        <f t="shared" si="17"/>
        <v>2</v>
      </c>
    </row>
    <row r="470" spans="1:8">
      <c r="A470">
        <f t="shared" si="16"/>
        <v>335</v>
      </c>
      <c r="B470" s="128" t="s">
        <v>861</v>
      </c>
      <c r="C470" s="39" t="s">
        <v>1325</v>
      </c>
      <c r="D470" s="39" t="s">
        <v>1476</v>
      </c>
      <c r="E470" s="39" t="s">
        <v>451</v>
      </c>
      <c r="F470" s="39" t="s">
        <v>1732</v>
      </c>
      <c r="G470" s="39" t="s">
        <v>1847</v>
      </c>
      <c r="H470">
        <f t="shared" si="17"/>
        <v>2</v>
      </c>
    </row>
    <row r="471" spans="1:8">
      <c r="A471">
        <f t="shared" si="16"/>
        <v>336</v>
      </c>
      <c r="B471" s="128" t="s">
        <v>862</v>
      </c>
      <c r="C471" s="39" t="s">
        <v>1326</v>
      </c>
      <c r="D471" s="39" t="s">
        <v>1476</v>
      </c>
      <c r="E471" s="39" t="s">
        <v>452</v>
      </c>
      <c r="F471" s="39" t="s">
        <v>1733</v>
      </c>
      <c r="G471" s="39" t="s">
        <v>1856</v>
      </c>
      <c r="H471">
        <f t="shared" si="17"/>
        <v>1</v>
      </c>
    </row>
    <row r="472" spans="1:8">
      <c r="A472">
        <f t="shared" si="16"/>
        <v>337</v>
      </c>
      <c r="B472" s="128" t="s">
        <v>863</v>
      </c>
      <c r="C472" s="39" t="s">
        <v>1327</v>
      </c>
      <c r="D472" s="39" t="s">
        <v>1476</v>
      </c>
      <c r="E472" s="39" t="s">
        <v>452</v>
      </c>
      <c r="F472" s="39" t="s">
        <v>1734</v>
      </c>
      <c r="G472" s="39" t="s">
        <v>1843</v>
      </c>
      <c r="H472">
        <f t="shared" si="17"/>
        <v>5</v>
      </c>
    </row>
    <row r="473" spans="1:8">
      <c r="A473">
        <f t="shared" si="16"/>
        <v>338</v>
      </c>
      <c r="B473" s="128" t="s">
        <v>864</v>
      </c>
      <c r="C473" s="39" t="s">
        <v>1328</v>
      </c>
      <c r="D473" s="39" t="s">
        <v>1476</v>
      </c>
      <c r="E473" s="39" t="s">
        <v>452</v>
      </c>
      <c r="F473" s="39" t="s">
        <v>1735</v>
      </c>
      <c r="G473" s="39" t="s">
        <v>1844</v>
      </c>
      <c r="H473">
        <f t="shared" si="17"/>
        <v>4</v>
      </c>
    </row>
    <row r="474" spans="1:8">
      <c r="A474">
        <f t="shared" si="16"/>
        <v>339</v>
      </c>
      <c r="B474" s="128" t="s">
        <v>285</v>
      </c>
      <c r="C474" s="39" t="s">
        <v>408</v>
      </c>
      <c r="D474" s="39" t="s">
        <v>1476</v>
      </c>
      <c r="E474" s="39" t="s">
        <v>452</v>
      </c>
      <c r="F474" s="39" t="s">
        <v>542</v>
      </c>
      <c r="G474" s="39" t="s">
        <v>1844</v>
      </c>
      <c r="H474">
        <f t="shared" si="17"/>
        <v>4</v>
      </c>
    </row>
    <row r="475" spans="1:8">
      <c r="A475">
        <f t="shared" si="16"/>
        <v>340</v>
      </c>
      <c r="B475" s="128" t="s">
        <v>865</v>
      </c>
      <c r="C475" s="39" t="s">
        <v>1329</v>
      </c>
      <c r="D475" s="39" t="s">
        <v>1476</v>
      </c>
      <c r="E475" s="39" t="s">
        <v>452</v>
      </c>
      <c r="F475" s="39" t="s">
        <v>1736</v>
      </c>
      <c r="G475" s="39" t="s">
        <v>1844</v>
      </c>
      <c r="H475">
        <f t="shared" si="17"/>
        <v>4</v>
      </c>
    </row>
    <row r="476" spans="1:8">
      <c r="A476">
        <f t="shared" si="16"/>
        <v>341</v>
      </c>
      <c r="B476" s="128" t="s">
        <v>866</v>
      </c>
      <c r="C476" s="39" t="s">
        <v>1330</v>
      </c>
      <c r="D476" s="39" t="s">
        <v>1476</v>
      </c>
      <c r="E476" s="39" t="s">
        <v>452</v>
      </c>
      <c r="F476" s="39" t="s">
        <v>1737</v>
      </c>
      <c r="G476" s="39" t="s">
        <v>1844</v>
      </c>
      <c r="H476">
        <f t="shared" si="17"/>
        <v>4</v>
      </c>
    </row>
    <row r="477" spans="1:8">
      <c r="A477">
        <f t="shared" si="16"/>
        <v>342</v>
      </c>
      <c r="B477" s="128" t="s">
        <v>867</v>
      </c>
      <c r="C477" s="39" t="s">
        <v>1331</v>
      </c>
      <c r="D477" s="39" t="s">
        <v>1476</v>
      </c>
      <c r="E477" s="39" t="s">
        <v>452</v>
      </c>
      <c r="F477" s="39" t="s">
        <v>1738</v>
      </c>
      <c r="G477" s="39" t="s">
        <v>1844</v>
      </c>
      <c r="H477">
        <f t="shared" si="17"/>
        <v>4</v>
      </c>
    </row>
    <row r="478" spans="1:8">
      <c r="A478">
        <f t="shared" si="16"/>
        <v>343</v>
      </c>
      <c r="B478" s="128" t="s">
        <v>868</v>
      </c>
      <c r="C478" s="39" t="s">
        <v>1332</v>
      </c>
      <c r="D478" s="39" t="s">
        <v>1476</v>
      </c>
      <c r="E478" s="39" t="s">
        <v>452</v>
      </c>
      <c r="F478" s="39" t="s">
        <v>1535</v>
      </c>
      <c r="G478" s="39" t="s">
        <v>1847</v>
      </c>
      <c r="H478">
        <f t="shared" si="17"/>
        <v>2</v>
      </c>
    </row>
    <row r="479" spans="1:8">
      <c r="A479">
        <f t="shared" si="16"/>
        <v>344</v>
      </c>
      <c r="B479" s="128" t="s">
        <v>869</v>
      </c>
      <c r="C479" s="39" t="s">
        <v>1333</v>
      </c>
      <c r="D479" s="39" t="s">
        <v>1476</v>
      </c>
      <c r="E479" s="39" t="s">
        <v>452</v>
      </c>
      <c r="F479" s="39" t="s">
        <v>517</v>
      </c>
      <c r="G479" s="39" t="s">
        <v>1844</v>
      </c>
      <c r="H479">
        <f t="shared" si="17"/>
        <v>4</v>
      </c>
    </row>
    <row r="480" spans="1:8">
      <c r="A480">
        <f t="shared" si="16"/>
        <v>345</v>
      </c>
      <c r="B480" s="128" t="s">
        <v>870</v>
      </c>
      <c r="C480" s="39" t="s">
        <v>1334</v>
      </c>
      <c r="D480" s="39" t="s">
        <v>1476</v>
      </c>
      <c r="E480" s="39" t="s">
        <v>452</v>
      </c>
      <c r="F480" s="39" t="s">
        <v>1739</v>
      </c>
      <c r="G480" s="39" t="s">
        <v>1844</v>
      </c>
      <c r="H480">
        <f t="shared" si="17"/>
        <v>4</v>
      </c>
    </row>
    <row r="481" spans="1:8">
      <c r="A481">
        <f t="shared" si="16"/>
        <v>346</v>
      </c>
      <c r="B481" s="128" t="s">
        <v>871</v>
      </c>
      <c r="C481" s="39" t="s">
        <v>1335</v>
      </c>
      <c r="D481" s="39" t="s">
        <v>1476</v>
      </c>
      <c r="E481" s="39" t="s">
        <v>453</v>
      </c>
      <c r="F481" s="39" t="s">
        <v>1740</v>
      </c>
      <c r="G481" s="39" t="s">
        <v>1847</v>
      </c>
      <c r="H481">
        <f t="shared" si="17"/>
        <v>2</v>
      </c>
    </row>
    <row r="482" spans="1:8">
      <c r="A482">
        <f t="shared" si="16"/>
        <v>347</v>
      </c>
      <c r="B482" s="128" t="s">
        <v>872</v>
      </c>
      <c r="C482" s="39" t="s">
        <v>1336</v>
      </c>
      <c r="D482" s="39" t="s">
        <v>1476</v>
      </c>
      <c r="E482" s="39" t="s">
        <v>453</v>
      </c>
      <c r="F482" s="39" t="s">
        <v>1543</v>
      </c>
      <c r="G482" s="39" t="s">
        <v>1846</v>
      </c>
      <c r="H482">
        <f t="shared" si="17"/>
        <v>3</v>
      </c>
    </row>
    <row r="483" spans="1:8">
      <c r="A483">
        <f t="shared" si="16"/>
        <v>348</v>
      </c>
      <c r="B483" s="128" t="s">
        <v>873</v>
      </c>
      <c r="C483" s="39" t="s">
        <v>1337</v>
      </c>
      <c r="D483" s="39" t="s">
        <v>1476</v>
      </c>
      <c r="E483" s="39" t="s">
        <v>453</v>
      </c>
      <c r="F483" s="39" t="s">
        <v>1741</v>
      </c>
      <c r="G483" s="39" t="s">
        <v>1856</v>
      </c>
      <c r="H483">
        <f t="shared" si="17"/>
        <v>1</v>
      </c>
    </row>
    <row r="484" spans="1:8">
      <c r="A484">
        <f t="shared" si="16"/>
        <v>349</v>
      </c>
      <c r="B484" s="128" t="s">
        <v>873</v>
      </c>
      <c r="C484" s="39" t="s">
        <v>1337</v>
      </c>
      <c r="D484" s="39" t="s">
        <v>1476</v>
      </c>
      <c r="E484" s="39" t="s">
        <v>453</v>
      </c>
      <c r="F484" s="39" t="s">
        <v>1741</v>
      </c>
      <c r="G484" s="39" t="s">
        <v>1856</v>
      </c>
      <c r="H484">
        <f t="shared" si="17"/>
        <v>1</v>
      </c>
    </row>
    <row r="485" spans="1:8">
      <c r="A485">
        <f t="shared" si="16"/>
        <v>350</v>
      </c>
      <c r="B485" s="128" t="s">
        <v>874</v>
      </c>
      <c r="C485" s="39" t="s">
        <v>1338</v>
      </c>
      <c r="D485" s="39" t="s">
        <v>1476</v>
      </c>
      <c r="E485" s="39" t="s">
        <v>453</v>
      </c>
      <c r="F485" s="39" t="s">
        <v>1517</v>
      </c>
      <c r="G485" s="39" t="s">
        <v>1847</v>
      </c>
      <c r="H485">
        <f t="shared" si="17"/>
        <v>2</v>
      </c>
    </row>
    <row r="486" spans="1:8">
      <c r="A486">
        <f t="shared" si="16"/>
        <v>351</v>
      </c>
      <c r="B486" s="128" t="s">
        <v>875</v>
      </c>
      <c r="C486" s="39" t="s">
        <v>1339</v>
      </c>
      <c r="D486" s="39" t="s">
        <v>1476</v>
      </c>
      <c r="E486" s="39" t="s">
        <v>453</v>
      </c>
      <c r="F486" s="39" t="s">
        <v>1742</v>
      </c>
      <c r="G486" s="39" t="s">
        <v>1843</v>
      </c>
      <c r="H486">
        <f t="shared" si="17"/>
        <v>5</v>
      </c>
    </row>
    <row r="487" spans="1:8">
      <c r="A487">
        <f t="shared" si="16"/>
        <v>352</v>
      </c>
      <c r="B487" s="128" t="s">
        <v>876</v>
      </c>
      <c r="C487" s="39" t="s">
        <v>1340</v>
      </c>
      <c r="D487" s="39" t="s">
        <v>1476</v>
      </c>
      <c r="E487" s="39" t="s">
        <v>453</v>
      </c>
      <c r="F487" s="39" t="s">
        <v>544</v>
      </c>
      <c r="G487" s="39" t="s">
        <v>1843</v>
      </c>
      <c r="H487">
        <f t="shared" si="17"/>
        <v>5</v>
      </c>
    </row>
    <row r="488" spans="1:8">
      <c r="A488">
        <f t="shared" si="16"/>
        <v>353</v>
      </c>
      <c r="B488" s="128" t="s">
        <v>877</v>
      </c>
      <c r="C488" s="39" t="s">
        <v>1341</v>
      </c>
      <c r="D488" s="39" t="s">
        <v>1476</v>
      </c>
      <c r="E488" s="39" t="s">
        <v>453</v>
      </c>
      <c r="F488" s="39" t="s">
        <v>1542</v>
      </c>
      <c r="G488" s="39" t="s">
        <v>1844</v>
      </c>
      <c r="H488">
        <f t="shared" si="17"/>
        <v>4</v>
      </c>
    </row>
    <row r="489" spans="1:8">
      <c r="A489">
        <f t="shared" si="16"/>
        <v>354</v>
      </c>
      <c r="B489" s="128" t="s">
        <v>878</v>
      </c>
      <c r="C489" s="39" t="s">
        <v>1342</v>
      </c>
      <c r="D489" s="39" t="s">
        <v>1476</v>
      </c>
      <c r="E489" s="39" t="s">
        <v>454</v>
      </c>
      <c r="F489" s="39" t="s">
        <v>1743</v>
      </c>
      <c r="G489" s="39" t="s">
        <v>1847</v>
      </c>
      <c r="H489">
        <f t="shared" si="17"/>
        <v>2</v>
      </c>
    </row>
    <row r="490" spans="1:8">
      <c r="A490">
        <f t="shared" si="16"/>
        <v>355</v>
      </c>
      <c r="B490" s="128" t="s">
        <v>879</v>
      </c>
      <c r="C490" s="39" t="s">
        <v>1343</v>
      </c>
      <c r="D490" s="39" t="s">
        <v>1476</v>
      </c>
      <c r="E490" s="39" t="s">
        <v>454</v>
      </c>
      <c r="F490" s="39" t="s">
        <v>1744</v>
      </c>
      <c r="G490" s="39" t="s">
        <v>1844</v>
      </c>
      <c r="H490">
        <f t="shared" si="17"/>
        <v>4</v>
      </c>
    </row>
    <row r="491" spans="1:8">
      <c r="A491">
        <f t="shared" si="16"/>
        <v>356</v>
      </c>
      <c r="B491" s="128" t="s">
        <v>880</v>
      </c>
      <c r="C491" s="39" t="s">
        <v>1344</v>
      </c>
      <c r="D491" s="39" t="s">
        <v>1476</v>
      </c>
      <c r="E491" s="39" t="s">
        <v>454</v>
      </c>
      <c r="F491" s="39" t="s">
        <v>1745</v>
      </c>
      <c r="G491" s="39" t="s">
        <v>1843</v>
      </c>
      <c r="H491">
        <f t="shared" si="17"/>
        <v>5</v>
      </c>
    </row>
    <row r="492" spans="1:8">
      <c r="A492">
        <f t="shared" si="16"/>
        <v>357</v>
      </c>
      <c r="B492" s="128" t="s">
        <v>881</v>
      </c>
      <c r="C492" s="39" t="s">
        <v>1345</v>
      </c>
      <c r="D492" s="39" t="s">
        <v>1476</v>
      </c>
      <c r="E492" s="39" t="s">
        <v>454</v>
      </c>
      <c r="F492" s="39" t="s">
        <v>1746</v>
      </c>
      <c r="G492" s="39" t="s">
        <v>1843</v>
      </c>
      <c r="H492">
        <f t="shared" si="17"/>
        <v>5</v>
      </c>
    </row>
    <row r="493" spans="1:8">
      <c r="A493">
        <f t="shared" si="16"/>
        <v>358</v>
      </c>
      <c r="B493" s="128" t="s">
        <v>882</v>
      </c>
      <c r="C493" s="39" t="s">
        <v>1346</v>
      </c>
      <c r="D493" s="39" t="s">
        <v>1476</v>
      </c>
      <c r="E493" s="39" t="s">
        <v>454</v>
      </c>
      <c r="F493" s="39" t="s">
        <v>1542</v>
      </c>
      <c r="G493" s="39" t="s">
        <v>1844</v>
      </c>
      <c r="H493">
        <f t="shared" si="17"/>
        <v>4</v>
      </c>
    </row>
    <row r="494" spans="1:8">
      <c r="A494">
        <f t="shared" si="16"/>
        <v>359</v>
      </c>
      <c r="B494" s="128" t="s">
        <v>883</v>
      </c>
      <c r="C494" s="39" t="s">
        <v>1347</v>
      </c>
      <c r="D494" s="39" t="s">
        <v>1476</v>
      </c>
      <c r="E494" s="39" t="s">
        <v>454</v>
      </c>
      <c r="F494" s="39" t="s">
        <v>1625</v>
      </c>
      <c r="G494" s="39" t="s">
        <v>1843</v>
      </c>
      <c r="H494">
        <f t="shared" si="17"/>
        <v>5</v>
      </c>
    </row>
    <row r="495" spans="1:8">
      <c r="A495">
        <f t="shared" si="16"/>
        <v>360</v>
      </c>
      <c r="B495" s="128" t="s">
        <v>884</v>
      </c>
      <c r="C495" s="39" t="s">
        <v>1348</v>
      </c>
      <c r="D495" s="39" t="s">
        <v>1476</v>
      </c>
      <c r="E495" s="39" t="s">
        <v>454</v>
      </c>
      <c r="F495" s="39" t="s">
        <v>1747</v>
      </c>
      <c r="G495" s="39" t="s">
        <v>1844</v>
      </c>
      <c r="H495">
        <f t="shared" si="17"/>
        <v>4</v>
      </c>
    </row>
    <row r="496" spans="1:8">
      <c r="A496">
        <f t="shared" si="16"/>
        <v>361</v>
      </c>
      <c r="B496" s="128" t="s">
        <v>885</v>
      </c>
      <c r="C496" s="39" t="s">
        <v>1349</v>
      </c>
      <c r="D496" s="39" t="s">
        <v>1476</v>
      </c>
      <c r="E496" s="39" t="s">
        <v>454</v>
      </c>
      <c r="F496" s="39" t="s">
        <v>1710</v>
      </c>
      <c r="G496" s="39" t="s">
        <v>1844</v>
      </c>
      <c r="H496">
        <f t="shared" si="17"/>
        <v>4</v>
      </c>
    </row>
    <row r="497" spans="1:8">
      <c r="A497">
        <f t="shared" si="16"/>
        <v>362</v>
      </c>
      <c r="B497" s="128" t="s">
        <v>886</v>
      </c>
      <c r="C497" s="39" t="s">
        <v>1350</v>
      </c>
      <c r="D497" s="39" t="s">
        <v>1476</v>
      </c>
      <c r="E497" s="39" t="s">
        <v>454</v>
      </c>
      <c r="F497" s="39" t="s">
        <v>1748</v>
      </c>
      <c r="G497" s="39" t="s">
        <v>1847</v>
      </c>
      <c r="H497">
        <f t="shared" si="17"/>
        <v>2</v>
      </c>
    </row>
    <row r="498" spans="1:8">
      <c r="A498">
        <f t="shared" si="16"/>
        <v>363</v>
      </c>
      <c r="B498" s="128" t="s">
        <v>887</v>
      </c>
      <c r="C498" s="39" t="s">
        <v>1351</v>
      </c>
      <c r="D498" s="39" t="s">
        <v>1476</v>
      </c>
      <c r="E498" s="39" t="s">
        <v>454</v>
      </c>
      <c r="F498" s="39" t="s">
        <v>1749</v>
      </c>
      <c r="G498" s="39" t="s">
        <v>1847</v>
      </c>
      <c r="H498">
        <f t="shared" si="17"/>
        <v>2</v>
      </c>
    </row>
    <row r="499" spans="1:8">
      <c r="A499">
        <f t="shared" si="16"/>
        <v>364</v>
      </c>
      <c r="B499" s="128" t="s">
        <v>888</v>
      </c>
      <c r="C499" s="39" t="s">
        <v>1352</v>
      </c>
      <c r="D499" s="39" t="s">
        <v>1476</v>
      </c>
      <c r="E499" s="39" t="s">
        <v>454</v>
      </c>
      <c r="F499" s="39" t="s">
        <v>1750</v>
      </c>
      <c r="G499" s="39" t="s">
        <v>1845</v>
      </c>
      <c r="H499">
        <f t="shared" si="17"/>
        <v>6</v>
      </c>
    </row>
    <row r="500" spans="1:8">
      <c r="A500">
        <f t="shared" si="16"/>
        <v>365</v>
      </c>
      <c r="B500" s="128" t="s">
        <v>889</v>
      </c>
      <c r="C500" s="39" t="s">
        <v>1353</v>
      </c>
      <c r="D500" s="39" t="s">
        <v>1476</v>
      </c>
      <c r="E500" s="39" t="s">
        <v>454</v>
      </c>
      <c r="F500" s="39" t="s">
        <v>1751</v>
      </c>
      <c r="G500" s="39" t="s">
        <v>1844</v>
      </c>
      <c r="H500">
        <f t="shared" si="17"/>
        <v>4</v>
      </c>
    </row>
    <row r="501" spans="1:8">
      <c r="A501">
        <f t="shared" si="16"/>
        <v>366</v>
      </c>
      <c r="B501" s="128" t="s">
        <v>890</v>
      </c>
      <c r="C501" s="39" t="s">
        <v>1354</v>
      </c>
      <c r="D501" s="39" t="s">
        <v>1476</v>
      </c>
      <c r="E501" s="39" t="s">
        <v>454</v>
      </c>
      <c r="F501" s="39" t="s">
        <v>1752</v>
      </c>
      <c r="G501" s="39" t="s">
        <v>1843</v>
      </c>
      <c r="H501">
        <f t="shared" si="17"/>
        <v>5</v>
      </c>
    </row>
    <row r="502" spans="1:8">
      <c r="A502">
        <f t="shared" si="16"/>
        <v>367</v>
      </c>
      <c r="B502" s="128" t="s">
        <v>891</v>
      </c>
      <c r="C502" s="39" t="s">
        <v>1355</v>
      </c>
      <c r="D502" s="39" t="s">
        <v>1476</v>
      </c>
      <c r="E502" s="39" t="s">
        <v>454</v>
      </c>
      <c r="F502" s="39" t="s">
        <v>1753</v>
      </c>
      <c r="G502" s="39" t="s">
        <v>1844</v>
      </c>
      <c r="H502">
        <f t="shared" si="17"/>
        <v>4</v>
      </c>
    </row>
    <row r="503" spans="1:8">
      <c r="A503">
        <f t="shared" si="16"/>
        <v>368</v>
      </c>
      <c r="B503" s="128" t="s">
        <v>892</v>
      </c>
      <c r="C503" s="39" t="s">
        <v>1356</v>
      </c>
      <c r="D503" s="39" t="s">
        <v>1476</v>
      </c>
      <c r="E503" s="39" t="s">
        <v>454</v>
      </c>
      <c r="F503" s="39" t="s">
        <v>473</v>
      </c>
      <c r="G503" s="39" t="s">
        <v>1844</v>
      </c>
      <c r="H503">
        <f t="shared" si="17"/>
        <v>4</v>
      </c>
    </row>
    <row r="504" spans="1:8">
      <c r="A504">
        <f t="shared" si="16"/>
        <v>369</v>
      </c>
      <c r="B504" s="128" t="s">
        <v>893</v>
      </c>
      <c r="C504" s="39" t="s">
        <v>1357</v>
      </c>
      <c r="D504" s="39" t="s">
        <v>1476</v>
      </c>
      <c r="E504" s="39" t="s">
        <v>455</v>
      </c>
      <c r="F504" s="39" t="s">
        <v>1754</v>
      </c>
      <c r="G504" s="39" t="s">
        <v>1847</v>
      </c>
      <c r="H504">
        <f t="shared" si="17"/>
        <v>2</v>
      </c>
    </row>
    <row r="505" spans="1:8">
      <c r="A505">
        <f t="shared" si="16"/>
        <v>370</v>
      </c>
      <c r="B505" s="128" t="s">
        <v>894</v>
      </c>
      <c r="C505" s="39" t="s">
        <v>1358</v>
      </c>
      <c r="D505" s="39" t="s">
        <v>1476</v>
      </c>
      <c r="E505" s="39" t="s">
        <v>455</v>
      </c>
      <c r="F505" s="39" t="s">
        <v>1755</v>
      </c>
      <c r="G505" s="39" t="s">
        <v>1847</v>
      </c>
      <c r="H505">
        <f t="shared" si="17"/>
        <v>2</v>
      </c>
    </row>
    <row r="506" spans="1:8">
      <c r="A506">
        <f t="shared" si="16"/>
        <v>371</v>
      </c>
      <c r="B506" s="128" t="s">
        <v>895</v>
      </c>
      <c r="C506" s="39" t="s">
        <v>1359</v>
      </c>
      <c r="D506" s="39" t="s">
        <v>1476</v>
      </c>
      <c r="E506" s="39" t="s">
        <v>455</v>
      </c>
      <c r="F506" s="39" t="s">
        <v>1756</v>
      </c>
      <c r="G506" s="39" t="s">
        <v>1847</v>
      </c>
      <c r="H506">
        <f t="shared" si="17"/>
        <v>2</v>
      </c>
    </row>
    <row r="507" spans="1:8">
      <c r="A507">
        <f t="shared" si="16"/>
        <v>372</v>
      </c>
      <c r="B507" s="128" t="s">
        <v>896</v>
      </c>
      <c r="C507" s="39" t="s">
        <v>1360</v>
      </c>
      <c r="D507" s="39" t="s">
        <v>1476</v>
      </c>
      <c r="E507" s="39" t="s">
        <v>455</v>
      </c>
      <c r="F507" s="39" t="s">
        <v>1757</v>
      </c>
      <c r="G507" s="39" t="s">
        <v>1856</v>
      </c>
      <c r="H507">
        <f t="shared" si="17"/>
        <v>1</v>
      </c>
    </row>
    <row r="508" spans="1:8">
      <c r="A508">
        <f t="shared" si="16"/>
        <v>373</v>
      </c>
      <c r="B508" s="128" t="s">
        <v>897</v>
      </c>
      <c r="C508" s="39" t="s">
        <v>1361</v>
      </c>
      <c r="D508" s="39" t="s">
        <v>1476</v>
      </c>
      <c r="E508" s="39" t="s">
        <v>1478</v>
      </c>
      <c r="F508" s="39" t="s">
        <v>1758</v>
      </c>
      <c r="G508" s="39" t="s">
        <v>1856</v>
      </c>
      <c r="H508">
        <f t="shared" si="17"/>
        <v>1</v>
      </c>
    </row>
    <row r="509" spans="1:8">
      <c r="A509">
        <f t="shared" si="16"/>
        <v>374</v>
      </c>
      <c r="B509" s="128" t="s">
        <v>898</v>
      </c>
      <c r="C509" s="39" t="s">
        <v>1362</v>
      </c>
      <c r="D509" s="39" t="s">
        <v>1476</v>
      </c>
      <c r="E509" s="39" t="s">
        <v>455</v>
      </c>
      <c r="F509" s="39" t="s">
        <v>1759</v>
      </c>
      <c r="G509" s="39" t="s">
        <v>1843</v>
      </c>
      <c r="H509">
        <f t="shared" si="17"/>
        <v>5</v>
      </c>
    </row>
    <row r="510" spans="1:8">
      <c r="A510">
        <f t="shared" si="16"/>
        <v>375</v>
      </c>
      <c r="B510" s="128" t="s">
        <v>899</v>
      </c>
      <c r="C510" s="39" t="s">
        <v>1363</v>
      </c>
      <c r="D510" s="39" t="s">
        <v>1476</v>
      </c>
      <c r="E510" s="39" t="s">
        <v>455</v>
      </c>
      <c r="F510" s="39" t="s">
        <v>1760</v>
      </c>
      <c r="G510" s="39" t="s">
        <v>1844</v>
      </c>
      <c r="H510">
        <f t="shared" si="17"/>
        <v>4</v>
      </c>
    </row>
    <row r="511" spans="1:8">
      <c r="A511">
        <f t="shared" si="16"/>
        <v>376</v>
      </c>
      <c r="B511" s="128" t="s">
        <v>900</v>
      </c>
      <c r="C511" s="39" t="s">
        <v>1020</v>
      </c>
      <c r="D511" s="39" t="s">
        <v>1476</v>
      </c>
      <c r="E511" s="39" t="s">
        <v>455</v>
      </c>
      <c r="F511" s="39" t="s">
        <v>1761</v>
      </c>
      <c r="G511" s="39" t="s">
        <v>1844</v>
      </c>
      <c r="H511">
        <f t="shared" si="17"/>
        <v>4</v>
      </c>
    </row>
    <row r="512" spans="1:8">
      <c r="A512">
        <f t="shared" si="16"/>
        <v>377</v>
      </c>
      <c r="B512" s="128" t="s">
        <v>901</v>
      </c>
      <c r="C512" s="39" t="s">
        <v>1364</v>
      </c>
      <c r="D512" s="39" t="s">
        <v>1476</v>
      </c>
      <c r="E512" s="39" t="s">
        <v>455</v>
      </c>
      <c r="F512" s="39" t="s">
        <v>1762</v>
      </c>
      <c r="G512" s="39" t="s">
        <v>1844</v>
      </c>
      <c r="H512">
        <f t="shared" si="17"/>
        <v>4</v>
      </c>
    </row>
    <row r="513" spans="1:8">
      <c r="A513">
        <f t="shared" si="16"/>
        <v>378</v>
      </c>
      <c r="B513" s="128" t="s">
        <v>902</v>
      </c>
      <c r="C513" s="39" t="s">
        <v>1365</v>
      </c>
      <c r="D513" s="39" t="s">
        <v>1476</v>
      </c>
      <c r="E513" s="39" t="s">
        <v>455</v>
      </c>
      <c r="F513" s="39" t="s">
        <v>1763</v>
      </c>
      <c r="G513" s="39" t="s">
        <v>1843</v>
      </c>
      <c r="H513">
        <f t="shared" si="17"/>
        <v>5</v>
      </c>
    </row>
    <row r="514" spans="1:8">
      <c r="A514">
        <f t="shared" si="16"/>
        <v>379</v>
      </c>
      <c r="B514" s="128" t="s">
        <v>903</v>
      </c>
      <c r="C514" s="39" t="s">
        <v>1366</v>
      </c>
      <c r="D514" s="39" t="s">
        <v>1476</v>
      </c>
      <c r="E514" s="39" t="s">
        <v>1478</v>
      </c>
      <c r="F514" s="39" t="s">
        <v>1764</v>
      </c>
      <c r="G514" s="39" t="s">
        <v>1843</v>
      </c>
      <c r="H514">
        <f t="shared" si="17"/>
        <v>5</v>
      </c>
    </row>
    <row r="515" spans="1:8">
      <c r="A515">
        <f t="shared" si="16"/>
        <v>380</v>
      </c>
      <c r="B515" s="128" t="s">
        <v>904</v>
      </c>
      <c r="C515" s="39" t="s">
        <v>1367</v>
      </c>
      <c r="D515" s="39" t="s">
        <v>1476</v>
      </c>
      <c r="E515" s="39" t="s">
        <v>455</v>
      </c>
      <c r="F515" s="39" t="s">
        <v>1577</v>
      </c>
      <c r="G515" s="39" t="s">
        <v>1845</v>
      </c>
      <c r="H515">
        <f t="shared" si="17"/>
        <v>6</v>
      </c>
    </row>
    <row r="516" spans="1:8">
      <c r="A516">
        <f t="shared" si="16"/>
        <v>381</v>
      </c>
      <c r="B516" s="128" t="s">
        <v>905</v>
      </c>
      <c r="C516" s="39" t="s">
        <v>1368</v>
      </c>
      <c r="D516" s="39" t="s">
        <v>1476</v>
      </c>
      <c r="E516" s="39" t="s">
        <v>455</v>
      </c>
      <c r="F516" s="39" t="s">
        <v>1765</v>
      </c>
      <c r="G516" s="39" t="s">
        <v>1843</v>
      </c>
      <c r="H516">
        <f t="shared" si="17"/>
        <v>5</v>
      </c>
    </row>
    <row r="517" spans="1:8">
      <c r="A517">
        <f t="shared" si="16"/>
        <v>382</v>
      </c>
      <c r="B517" s="128" t="s">
        <v>906</v>
      </c>
      <c r="C517" s="39" t="s">
        <v>1369</v>
      </c>
      <c r="D517" s="39" t="s">
        <v>1476</v>
      </c>
      <c r="E517" s="39" t="s">
        <v>455</v>
      </c>
      <c r="F517" s="39" t="s">
        <v>1760</v>
      </c>
      <c r="G517" s="39" t="s">
        <v>1844</v>
      </c>
      <c r="H517">
        <f t="shared" si="17"/>
        <v>4</v>
      </c>
    </row>
    <row r="518" spans="1:8">
      <c r="A518">
        <f t="shared" si="16"/>
        <v>383</v>
      </c>
      <c r="B518" s="128" t="s">
        <v>907</v>
      </c>
      <c r="C518" s="39" t="s">
        <v>1370</v>
      </c>
      <c r="D518" s="39" t="s">
        <v>1476</v>
      </c>
      <c r="E518" s="39" t="s">
        <v>455</v>
      </c>
      <c r="F518" s="39" t="s">
        <v>1765</v>
      </c>
      <c r="G518" s="39" t="s">
        <v>1843</v>
      </c>
      <c r="H518">
        <f t="shared" si="17"/>
        <v>5</v>
      </c>
    </row>
    <row r="519" spans="1:8">
      <c r="A519">
        <f t="shared" si="16"/>
        <v>384</v>
      </c>
      <c r="B519" s="128" t="s">
        <v>908</v>
      </c>
      <c r="C519" s="39" t="s">
        <v>1371</v>
      </c>
      <c r="D519" s="39" t="s">
        <v>1476</v>
      </c>
      <c r="E519" s="39" t="s">
        <v>1478</v>
      </c>
      <c r="F519" s="39" t="s">
        <v>1674</v>
      </c>
      <c r="G519" s="39" t="s">
        <v>1844</v>
      </c>
      <c r="H519">
        <f t="shared" si="17"/>
        <v>4</v>
      </c>
    </row>
    <row r="520" spans="1:8">
      <c r="A520">
        <f t="shared" si="16"/>
        <v>385</v>
      </c>
      <c r="B520" s="128" t="s">
        <v>909</v>
      </c>
      <c r="C520" s="39" t="s">
        <v>1372</v>
      </c>
      <c r="D520" s="39" t="s">
        <v>1476</v>
      </c>
      <c r="E520" s="39" t="s">
        <v>455</v>
      </c>
      <c r="F520" s="39" t="s">
        <v>1766</v>
      </c>
      <c r="G520" s="39" t="s">
        <v>1844</v>
      </c>
      <c r="H520">
        <f t="shared" si="17"/>
        <v>4</v>
      </c>
    </row>
    <row r="521" spans="1:8">
      <c r="A521">
        <f t="shared" ref="A521:A584" si="18">A520+1</f>
        <v>386</v>
      </c>
      <c r="B521" s="128" t="s">
        <v>910</v>
      </c>
      <c r="C521" s="39" t="s">
        <v>1373</v>
      </c>
      <c r="D521" s="39" t="s">
        <v>1476</v>
      </c>
      <c r="E521" s="39" t="s">
        <v>455</v>
      </c>
      <c r="F521" s="39" t="s">
        <v>1767</v>
      </c>
      <c r="G521" s="39" t="s">
        <v>1844</v>
      </c>
      <c r="H521">
        <f t="shared" ref="H521:H584" si="19">IF(G521="社会福祉協議会",1,IF(G521="社会福祉法人（社協以外）",2,IF(G521="医療法人",3,IF(G521="営利法人",4,IF(G521="非営利法人（ＮＰＯ）",5,IF(G521="社団・財団",6))))))</f>
        <v>4</v>
      </c>
    </row>
    <row r="522" spans="1:8">
      <c r="A522">
        <f t="shared" si="18"/>
        <v>387</v>
      </c>
      <c r="B522" s="128" t="s">
        <v>911</v>
      </c>
      <c r="C522" s="39" t="s">
        <v>1374</v>
      </c>
      <c r="D522" s="39" t="s">
        <v>1476</v>
      </c>
      <c r="E522" s="39" t="s">
        <v>455</v>
      </c>
      <c r="F522" s="39" t="s">
        <v>1768</v>
      </c>
      <c r="G522" s="39" t="s">
        <v>1847</v>
      </c>
      <c r="H522">
        <f t="shared" si="19"/>
        <v>2</v>
      </c>
    </row>
    <row r="523" spans="1:8">
      <c r="A523">
        <f t="shared" si="18"/>
        <v>388</v>
      </c>
      <c r="B523" s="128" t="s">
        <v>912</v>
      </c>
      <c r="C523" s="39" t="s">
        <v>1375</v>
      </c>
      <c r="D523" s="39" t="s">
        <v>1476</v>
      </c>
      <c r="E523" s="39" t="s">
        <v>1478</v>
      </c>
      <c r="F523" s="39" t="s">
        <v>1769</v>
      </c>
      <c r="G523" s="39" t="s">
        <v>1847</v>
      </c>
      <c r="H523">
        <f t="shared" si="19"/>
        <v>2</v>
      </c>
    </row>
    <row r="524" spans="1:8">
      <c r="A524">
        <f t="shared" si="18"/>
        <v>389</v>
      </c>
      <c r="B524" s="128" t="s">
        <v>913</v>
      </c>
      <c r="C524" s="39" t="s">
        <v>1376</v>
      </c>
      <c r="D524" s="39" t="s">
        <v>1476</v>
      </c>
      <c r="E524" s="39" t="s">
        <v>455</v>
      </c>
      <c r="F524" s="39" t="s">
        <v>1591</v>
      </c>
      <c r="G524" s="39" t="s">
        <v>1844</v>
      </c>
      <c r="H524">
        <f t="shared" si="19"/>
        <v>4</v>
      </c>
    </row>
    <row r="525" spans="1:8">
      <c r="A525">
        <f t="shared" si="18"/>
        <v>390</v>
      </c>
      <c r="B525" s="128" t="s">
        <v>914</v>
      </c>
      <c r="C525" s="39" t="s">
        <v>1377</v>
      </c>
      <c r="D525" s="39" t="s">
        <v>1476</v>
      </c>
      <c r="E525" s="39" t="s">
        <v>455</v>
      </c>
      <c r="F525" s="39" t="s">
        <v>1770</v>
      </c>
      <c r="G525" s="39" t="s">
        <v>1844</v>
      </c>
      <c r="H525">
        <f t="shared" si="19"/>
        <v>4</v>
      </c>
    </row>
    <row r="526" spans="1:8">
      <c r="A526">
        <f t="shared" si="18"/>
        <v>391</v>
      </c>
      <c r="B526" s="128" t="s">
        <v>915</v>
      </c>
      <c r="C526" s="39" t="s">
        <v>1378</v>
      </c>
      <c r="D526" s="39" t="s">
        <v>1476</v>
      </c>
      <c r="E526" s="39" t="s">
        <v>455</v>
      </c>
      <c r="F526" s="39" t="s">
        <v>1771</v>
      </c>
      <c r="G526" s="39" t="s">
        <v>1844</v>
      </c>
      <c r="H526">
        <f t="shared" si="19"/>
        <v>4</v>
      </c>
    </row>
    <row r="527" spans="1:8">
      <c r="A527">
        <f t="shared" si="18"/>
        <v>392</v>
      </c>
      <c r="B527" s="128" t="s">
        <v>916</v>
      </c>
      <c r="C527" s="39" t="s">
        <v>1379</v>
      </c>
      <c r="D527" s="39" t="s">
        <v>1476</v>
      </c>
      <c r="E527" s="39" t="s">
        <v>455</v>
      </c>
      <c r="F527" s="39" t="s">
        <v>1772</v>
      </c>
      <c r="G527" s="39" t="s">
        <v>1844</v>
      </c>
      <c r="H527">
        <f t="shared" si="19"/>
        <v>4</v>
      </c>
    </row>
    <row r="528" spans="1:8">
      <c r="A528">
        <f t="shared" si="18"/>
        <v>393</v>
      </c>
      <c r="B528" s="128" t="s">
        <v>917</v>
      </c>
      <c r="C528" s="39" t="s">
        <v>1380</v>
      </c>
      <c r="D528" s="39" t="s">
        <v>1476</v>
      </c>
      <c r="E528" s="39" t="s">
        <v>1478</v>
      </c>
      <c r="F528" s="39" t="s">
        <v>522</v>
      </c>
      <c r="G528" s="39" t="s">
        <v>1844</v>
      </c>
      <c r="H528">
        <f t="shared" si="19"/>
        <v>4</v>
      </c>
    </row>
    <row r="529" spans="1:8">
      <c r="A529">
        <f t="shared" si="18"/>
        <v>394</v>
      </c>
      <c r="B529" s="128" t="s">
        <v>918</v>
      </c>
      <c r="C529" s="39" t="s">
        <v>1381</v>
      </c>
      <c r="D529" s="39" t="s">
        <v>1476</v>
      </c>
      <c r="E529" s="39" t="s">
        <v>455</v>
      </c>
      <c r="F529" s="39" t="s">
        <v>1590</v>
      </c>
      <c r="G529" s="39" t="s">
        <v>1843</v>
      </c>
      <c r="H529">
        <f t="shared" si="19"/>
        <v>5</v>
      </c>
    </row>
    <row r="530" spans="1:8">
      <c r="A530">
        <f t="shared" si="18"/>
        <v>395</v>
      </c>
      <c r="B530" s="128" t="s">
        <v>919</v>
      </c>
      <c r="C530" s="39" t="s">
        <v>1382</v>
      </c>
      <c r="D530" s="39" t="s">
        <v>1476</v>
      </c>
      <c r="E530" s="39" t="s">
        <v>456</v>
      </c>
      <c r="F530" s="39" t="s">
        <v>1773</v>
      </c>
      <c r="G530" s="39" t="s">
        <v>1847</v>
      </c>
      <c r="H530">
        <f t="shared" si="19"/>
        <v>2</v>
      </c>
    </row>
    <row r="531" spans="1:8">
      <c r="A531">
        <f t="shared" si="18"/>
        <v>396</v>
      </c>
      <c r="B531" s="128" t="s">
        <v>920</v>
      </c>
      <c r="C531" s="39" t="s">
        <v>1383</v>
      </c>
      <c r="D531" s="39" t="s">
        <v>1476</v>
      </c>
      <c r="E531" s="39" t="s">
        <v>456</v>
      </c>
      <c r="F531" s="39" t="s">
        <v>1774</v>
      </c>
      <c r="G531" s="39" t="s">
        <v>1847</v>
      </c>
      <c r="H531">
        <f t="shared" si="19"/>
        <v>2</v>
      </c>
    </row>
    <row r="532" spans="1:8">
      <c r="A532">
        <f t="shared" si="18"/>
        <v>397</v>
      </c>
      <c r="B532" s="128" t="s">
        <v>921</v>
      </c>
      <c r="C532" s="39" t="s">
        <v>1384</v>
      </c>
      <c r="D532" s="39" t="s">
        <v>1476</v>
      </c>
      <c r="E532" s="39" t="s">
        <v>456</v>
      </c>
      <c r="F532" s="39" t="s">
        <v>1775</v>
      </c>
      <c r="G532" s="39" t="s">
        <v>1843</v>
      </c>
      <c r="H532">
        <f t="shared" si="19"/>
        <v>5</v>
      </c>
    </row>
    <row r="533" spans="1:8">
      <c r="A533">
        <f t="shared" si="18"/>
        <v>398</v>
      </c>
      <c r="B533" s="128" t="s">
        <v>922</v>
      </c>
      <c r="C533" s="39" t="s">
        <v>1385</v>
      </c>
      <c r="D533" s="39" t="s">
        <v>1476</v>
      </c>
      <c r="E533" s="39" t="s">
        <v>456</v>
      </c>
      <c r="F533" s="39" t="s">
        <v>1776</v>
      </c>
      <c r="G533" s="39" t="s">
        <v>1845</v>
      </c>
      <c r="H533">
        <f t="shared" si="19"/>
        <v>6</v>
      </c>
    </row>
    <row r="534" spans="1:8">
      <c r="A534">
        <f t="shared" si="18"/>
        <v>399</v>
      </c>
      <c r="B534" s="128" t="s">
        <v>923</v>
      </c>
      <c r="C534" s="39" t="s">
        <v>1386</v>
      </c>
      <c r="D534" s="39" t="s">
        <v>1476</v>
      </c>
      <c r="E534" s="39" t="s">
        <v>456</v>
      </c>
      <c r="F534" s="39" t="s">
        <v>548</v>
      </c>
      <c r="G534" s="39" t="s">
        <v>1844</v>
      </c>
      <c r="H534">
        <f t="shared" si="19"/>
        <v>4</v>
      </c>
    </row>
    <row r="535" spans="1:8">
      <c r="A535">
        <f t="shared" si="18"/>
        <v>400</v>
      </c>
      <c r="B535" s="128" t="s">
        <v>923</v>
      </c>
      <c r="C535" s="39" t="s">
        <v>1386</v>
      </c>
      <c r="D535" s="39" t="s">
        <v>1476</v>
      </c>
      <c r="E535" s="39" t="s">
        <v>456</v>
      </c>
      <c r="F535" s="39" t="s">
        <v>548</v>
      </c>
      <c r="G535" s="39" t="s">
        <v>1844</v>
      </c>
      <c r="H535">
        <f t="shared" si="19"/>
        <v>4</v>
      </c>
    </row>
    <row r="536" spans="1:8">
      <c r="A536">
        <f t="shared" si="18"/>
        <v>401</v>
      </c>
      <c r="B536" s="128" t="s">
        <v>924</v>
      </c>
      <c r="C536" s="39" t="s">
        <v>1387</v>
      </c>
      <c r="D536" s="39" t="s">
        <v>1476</v>
      </c>
      <c r="E536" s="39" t="s">
        <v>456</v>
      </c>
      <c r="F536" s="39" t="s">
        <v>1777</v>
      </c>
      <c r="G536" s="39" t="s">
        <v>1848</v>
      </c>
      <c r="H536">
        <f t="shared" si="19"/>
        <v>4</v>
      </c>
    </row>
    <row r="537" spans="1:8">
      <c r="A537">
        <f t="shared" si="18"/>
        <v>402</v>
      </c>
      <c r="B537" s="128" t="s">
        <v>925</v>
      </c>
      <c r="C537" s="39" t="s">
        <v>1388</v>
      </c>
      <c r="D537" s="39" t="s">
        <v>1476</v>
      </c>
      <c r="E537" s="39" t="s">
        <v>456</v>
      </c>
      <c r="F537" s="39" t="s">
        <v>1776</v>
      </c>
      <c r="G537" s="39" t="s">
        <v>1845</v>
      </c>
      <c r="H537">
        <f t="shared" si="19"/>
        <v>6</v>
      </c>
    </row>
    <row r="538" spans="1:8">
      <c r="A538">
        <f t="shared" si="18"/>
        <v>403</v>
      </c>
      <c r="B538" s="128" t="s">
        <v>926</v>
      </c>
      <c r="C538" s="39" t="s">
        <v>1389</v>
      </c>
      <c r="D538" s="39" t="s">
        <v>1476</v>
      </c>
      <c r="E538" s="39" t="s">
        <v>456</v>
      </c>
      <c r="F538" s="39" t="s">
        <v>1778</v>
      </c>
      <c r="G538" s="39" t="s">
        <v>1844</v>
      </c>
      <c r="H538">
        <f t="shared" si="19"/>
        <v>4</v>
      </c>
    </row>
    <row r="539" spans="1:8">
      <c r="A539">
        <f t="shared" si="18"/>
        <v>404</v>
      </c>
      <c r="B539" s="128" t="s">
        <v>927</v>
      </c>
      <c r="C539" s="39" t="s">
        <v>1390</v>
      </c>
      <c r="D539" s="39" t="s">
        <v>1476</v>
      </c>
      <c r="E539" s="39" t="s">
        <v>457</v>
      </c>
      <c r="F539" s="39" t="s">
        <v>1779</v>
      </c>
      <c r="G539" s="39" t="s">
        <v>1847</v>
      </c>
      <c r="H539">
        <f t="shared" si="19"/>
        <v>2</v>
      </c>
    </row>
    <row r="540" spans="1:8">
      <c r="A540">
        <f t="shared" si="18"/>
        <v>405</v>
      </c>
      <c r="B540" s="128" t="s">
        <v>928</v>
      </c>
      <c r="C540" s="39" t="s">
        <v>1391</v>
      </c>
      <c r="D540" s="39" t="s">
        <v>1476</v>
      </c>
      <c r="E540" s="39" t="s">
        <v>457</v>
      </c>
      <c r="F540" s="39" t="s">
        <v>538</v>
      </c>
      <c r="G540" s="39" t="s">
        <v>1844</v>
      </c>
      <c r="H540">
        <f t="shared" si="19"/>
        <v>4</v>
      </c>
    </row>
    <row r="541" spans="1:8">
      <c r="A541">
        <f t="shared" si="18"/>
        <v>406</v>
      </c>
      <c r="B541" s="128" t="s">
        <v>929</v>
      </c>
      <c r="C541" s="39" t="s">
        <v>1392</v>
      </c>
      <c r="D541" s="39" t="s">
        <v>1476</v>
      </c>
      <c r="E541" s="39" t="s">
        <v>457</v>
      </c>
      <c r="F541" s="39" t="s">
        <v>1780</v>
      </c>
      <c r="G541" s="39" t="s">
        <v>1844</v>
      </c>
      <c r="H541">
        <f t="shared" si="19"/>
        <v>4</v>
      </c>
    </row>
    <row r="542" spans="1:8">
      <c r="A542">
        <f t="shared" si="18"/>
        <v>407</v>
      </c>
      <c r="B542" s="128" t="s">
        <v>930</v>
      </c>
      <c r="C542" s="39" t="s">
        <v>1393</v>
      </c>
      <c r="D542" s="39" t="s">
        <v>1476</v>
      </c>
      <c r="E542" s="39" t="s">
        <v>457</v>
      </c>
      <c r="F542" s="39" t="s">
        <v>1781</v>
      </c>
      <c r="G542" s="39" t="s">
        <v>1843</v>
      </c>
      <c r="H542">
        <f t="shared" si="19"/>
        <v>5</v>
      </c>
    </row>
    <row r="543" spans="1:8">
      <c r="A543">
        <f t="shared" si="18"/>
        <v>408</v>
      </c>
      <c r="B543" s="128" t="s">
        <v>931</v>
      </c>
      <c r="C543" s="39" t="s">
        <v>1394</v>
      </c>
      <c r="D543" s="39" t="s">
        <v>1476</v>
      </c>
      <c r="E543" s="39" t="s">
        <v>457</v>
      </c>
      <c r="F543" s="39" t="s">
        <v>1782</v>
      </c>
      <c r="G543" s="39" t="s">
        <v>1845</v>
      </c>
      <c r="H543">
        <f t="shared" si="19"/>
        <v>6</v>
      </c>
    </row>
    <row r="544" spans="1:8">
      <c r="A544">
        <f t="shared" si="18"/>
        <v>409</v>
      </c>
      <c r="B544" s="128" t="s">
        <v>932</v>
      </c>
      <c r="C544" s="39" t="s">
        <v>1395</v>
      </c>
      <c r="D544" s="39" t="s">
        <v>1476</v>
      </c>
      <c r="E544" s="39" t="s">
        <v>457</v>
      </c>
      <c r="F544" s="39" t="s">
        <v>1726</v>
      </c>
      <c r="G544" s="39" t="s">
        <v>1843</v>
      </c>
      <c r="H544">
        <f t="shared" si="19"/>
        <v>5</v>
      </c>
    </row>
    <row r="545" spans="1:8">
      <c r="A545">
        <f t="shared" si="18"/>
        <v>410</v>
      </c>
      <c r="B545" s="128" t="s">
        <v>932</v>
      </c>
      <c r="C545" s="39" t="s">
        <v>1395</v>
      </c>
      <c r="D545" s="39" t="s">
        <v>1476</v>
      </c>
      <c r="E545" s="39" t="s">
        <v>457</v>
      </c>
      <c r="F545" s="39" t="s">
        <v>1726</v>
      </c>
      <c r="G545" s="39" t="s">
        <v>1843</v>
      </c>
      <c r="H545">
        <f t="shared" si="19"/>
        <v>5</v>
      </c>
    </row>
    <row r="546" spans="1:8">
      <c r="A546">
        <f t="shared" si="18"/>
        <v>411</v>
      </c>
      <c r="B546" s="128" t="s">
        <v>933</v>
      </c>
      <c r="C546" s="39" t="s">
        <v>1396</v>
      </c>
      <c r="D546" s="39" t="s">
        <v>1476</v>
      </c>
      <c r="E546" s="39" t="s">
        <v>457</v>
      </c>
      <c r="F546" s="39" t="s">
        <v>1396</v>
      </c>
      <c r="G546" s="39" t="s">
        <v>1843</v>
      </c>
      <c r="H546">
        <f t="shared" si="19"/>
        <v>5</v>
      </c>
    </row>
    <row r="547" spans="1:8">
      <c r="A547">
        <f t="shared" si="18"/>
        <v>412</v>
      </c>
      <c r="B547" s="128" t="s">
        <v>934</v>
      </c>
      <c r="C547" s="39" t="s">
        <v>1397</v>
      </c>
      <c r="D547" s="39" t="s">
        <v>1476</v>
      </c>
      <c r="E547" s="39" t="s">
        <v>457</v>
      </c>
      <c r="F547" s="39" t="s">
        <v>1783</v>
      </c>
      <c r="G547" s="39" t="s">
        <v>1844</v>
      </c>
      <c r="H547">
        <f t="shared" si="19"/>
        <v>4</v>
      </c>
    </row>
    <row r="548" spans="1:8">
      <c r="A548">
        <f t="shared" si="18"/>
        <v>413</v>
      </c>
      <c r="B548" s="128" t="s">
        <v>935</v>
      </c>
      <c r="C548" s="39" t="s">
        <v>1398</v>
      </c>
      <c r="D548" s="39" t="s">
        <v>1476</v>
      </c>
      <c r="E548" s="39" t="s">
        <v>457</v>
      </c>
      <c r="F548" s="39" t="s">
        <v>1784</v>
      </c>
      <c r="G548" s="39" t="s">
        <v>1844</v>
      </c>
      <c r="H548">
        <f t="shared" si="19"/>
        <v>4</v>
      </c>
    </row>
    <row r="549" spans="1:8">
      <c r="A549">
        <f t="shared" si="18"/>
        <v>414</v>
      </c>
      <c r="B549" s="128" t="s">
        <v>936</v>
      </c>
      <c r="C549" s="39" t="s">
        <v>1399</v>
      </c>
      <c r="D549" s="39" t="s">
        <v>1476</v>
      </c>
      <c r="E549" s="39" t="s">
        <v>457</v>
      </c>
      <c r="F549" s="39" t="s">
        <v>1780</v>
      </c>
      <c r="G549" s="39" t="s">
        <v>1844</v>
      </c>
      <c r="H549">
        <f t="shared" si="19"/>
        <v>4</v>
      </c>
    </row>
    <row r="550" spans="1:8">
      <c r="A550">
        <f t="shared" si="18"/>
        <v>415</v>
      </c>
      <c r="B550" s="128" t="s">
        <v>937</v>
      </c>
      <c r="C550" s="39" t="s">
        <v>1400</v>
      </c>
      <c r="D550" s="39" t="s">
        <v>1476</v>
      </c>
      <c r="E550" s="39" t="s">
        <v>457</v>
      </c>
      <c r="F550" s="39" t="s">
        <v>538</v>
      </c>
      <c r="G550" s="39" t="s">
        <v>1844</v>
      </c>
      <c r="H550">
        <f t="shared" si="19"/>
        <v>4</v>
      </c>
    </row>
    <row r="551" spans="1:8">
      <c r="A551">
        <f t="shared" si="18"/>
        <v>416</v>
      </c>
      <c r="B551" s="128" t="s">
        <v>938</v>
      </c>
      <c r="C551" s="39" t="s">
        <v>1401</v>
      </c>
      <c r="D551" s="39" t="s">
        <v>1476</v>
      </c>
      <c r="E551" s="39" t="s">
        <v>457</v>
      </c>
      <c r="F551" s="39" t="s">
        <v>1785</v>
      </c>
      <c r="G551" s="39" t="s">
        <v>1844</v>
      </c>
      <c r="H551">
        <f t="shared" si="19"/>
        <v>4</v>
      </c>
    </row>
    <row r="552" spans="1:8">
      <c r="A552">
        <f t="shared" si="18"/>
        <v>417</v>
      </c>
      <c r="B552" s="128" t="s">
        <v>939</v>
      </c>
      <c r="C552" s="39" t="s">
        <v>1402</v>
      </c>
      <c r="D552" s="39" t="s">
        <v>1476</v>
      </c>
      <c r="E552" s="39" t="s">
        <v>457</v>
      </c>
      <c r="F552" s="39" t="s">
        <v>1783</v>
      </c>
      <c r="G552" s="39" t="s">
        <v>1844</v>
      </c>
      <c r="H552">
        <f t="shared" si="19"/>
        <v>4</v>
      </c>
    </row>
    <row r="553" spans="1:8">
      <c r="A553">
        <f t="shared" si="18"/>
        <v>418</v>
      </c>
      <c r="B553" s="128" t="s">
        <v>940</v>
      </c>
      <c r="C553" s="39" t="s">
        <v>1403</v>
      </c>
      <c r="D553" s="39" t="s">
        <v>1476</v>
      </c>
      <c r="E553" s="39" t="s">
        <v>1479</v>
      </c>
      <c r="F553" s="39" t="s">
        <v>1786</v>
      </c>
      <c r="G553" s="39" t="s">
        <v>1843</v>
      </c>
      <c r="H553">
        <f t="shared" si="19"/>
        <v>5</v>
      </c>
    </row>
    <row r="554" spans="1:8">
      <c r="A554">
        <f t="shared" si="18"/>
        <v>419</v>
      </c>
      <c r="B554" s="128" t="s">
        <v>941</v>
      </c>
      <c r="C554" s="39" t="s">
        <v>1404</v>
      </c>
      <c r="D554" s="39" t="s">
        <v>1476</v>
      </c>
      <c r="E554" s="39" t="s">
        <v>1479</v>
      </c>
      <c r="F554" s="39" t="s">
        <v>1787</v>
      </c>
      <c r="G554" s="39" t="s">
        <v>1845</v>
      </c>
      <c r="H554">
        <f t="shared" si="19"/>
        <v>6</v>
      </c>
    </row>
    <row r="555" spans="1:8">
      <c r="A555">
        <f t="shared" si="18"/>
        <v>420</v>
      </c>
      <c r="B555" s="128" t="s">
        <v>942</v>
      </c>
      <c r="C555" s="39" t="s">
        <v>1405</v>
      </c>
      <c r="D555" s="39" t="s">
        <v>1476</v>
      </c>
      <c r="E555" s="39" t="s">
        <v>1479</v>
      </c>
      <c r="F555" s="39" t="s">
        <v>1788</v>
      </c>
      <c r="G555" s="39" t="s">
        <v>1856</v>
      </c>
      <c r="H555">
        <f t="shared" si="19"/>
        <v>1</v>
      </c>
    </row>
    <row r="556" spans="1:8">
      <c r="A556">
        <f t="shared" si="18"/>
        <v>421</v>
      </c>
      <c r="B556" s="128" t="s">
        <v>943</v>
      </c>
      <c r="C556" s="39" t="s">
        <v>1406</v>
      </c>
      <c r="D556" s="39" t="s">
        <v>1476</v>
      </c>
      <c r="E556" s="39" t="s">
        <v>1479</v>
      </c>
      <c r="F556" s="39" t="s">
        <v>1789</v>
      </c>
      <c r="G556" s="39" t="s">
        <v>1844</v>
      </c>
      <c r="H556">
        <f t="shared" si="19"/>
        <v>4</v>
      </c>
    </row>
    <row r="557" spans="1:8">
      <c r="A557">
        <f t="shared" si="18"/>
        <v>422</v>
      </c>
      <c r="B557" s="128" t="s">
        <v>944</v>
      </c>
      <c r="C557" s="39" t="s">
        <v>1407</v>
      </c>
      <c r="D557" s="39" t="s">
        <v>1476</v>
      </c>
      <c r="E557" s="39" t="s">
        <v>1479</v>
      </c>
      <c r="F557" s="39" t="s">
        <v>1726</v>
      </c>
      <c r="G557" s="39" t="s">
        <v>1843</v>
      </c>
      <c r="H557">
        <f t="shared" si="19"/>
        <v>5</v>
      </c>
    </row>
    <row r="558" spans="1:8">
      <c r="A558">
        <f t="shared" si="18"/>
        <v>423</v>
      </c>
      <c r="B558" s="128" t="s">
        <v>945</v>
      </c>
      <c r="C558" s="39" t="s">
        <v>1408</v>
      </c>
      <c r="D558" s="39" t="s">
        <v>1476</v>
      </c>
      <c r="E558" s="39" t="s">
        <v>1479</v>
      </c>
      <c r="F558" s="39" t="s">
        <v>1790</v>
      </c>
      <c r="G558" s="39" t="s">
        <v>1854</v>
      </c>
      <c r="H558">
        <f t="shared" si="19"/>
        <v>6</v>
      </c>
    </row>
    <row r="559" spans="1:8">
      <c r="A559">
        <f t="shared" si="18"/>
        <v>424</v>
      </c>
      <c r="B559" s="128" t="s">
        <v>946</v>
      </c>
      <c r="C559" s="39" t="s">
        <v>1409</v>
      </c>
      <c r="D559" s="39" t="s">
        <v>1476</v>
      </c>
      <c r="E559" s="39" t="s">
        <v>1479</v>
      </c>
      <c r="F559" s="39" t="s">
        <v>1791</v>
      </c>
      <c r="G559" s="39" t="s">
        <v>1843</v>
      </c>
      <c r="H559">
        <f t="shared" si="19"/>
        <v>5</v>
      </c>
    </row>
    <row r="560" spans="1:8">
      <c r="A560">
        <f t="shared" si="18"/>
        <v>425</v>
      </c>
      <c r="B560" s="128" t="s">
        <v>947</v>
      </c>
      <c r="C560" s="39" t="s">
        <v>1410</v>
      </c>
      <c r="D560" s="39" t="s">
        <v>1476</v>
      </c>
      <c r="E560" s="39" t="s">
        <v>1479</v>
      </c>
      <c r="F560" s="39" t="s">
        <v>1792</v>
      </c>
      <c r="G560" s="39" t="s">
        <v>1844</v>
      </c>
      <c r="H560">
        <f t="shared" si="19"/>
        <v>4</v>
      </c>
    </row>
    <row r="561" spans="1:8">
      <c r="A561">
        <f t="shared" si="18"/>
        <v>426</v>
      </c>
      <c r="B561" s="128" t="s">
        <v>948</v>
      </c>
      <c r="C561" s="39" t="s">
        <v>1411</v>
      </c>
      <c r="D561" s="39" t="s">
        <v>1476</v>
      </c>
      <c r="E561" s="39" t="s">
        <v>458</v>
      </c>
      <c r="F561" s="39" t="s">
        <v>1793</v>
      </c>
      <c r="G561" s="39" t="s">
        <v>1856</v>
      </c>
      <c r="H561">
        <f t="shared" si="19"/>
        <v>1</v>
      </c>
    </row>
    <row r="562" spans="1:8">
      <c r="A562">
        <f t="shared" si="18"/>
        <v>427</v>
      </c>
      <c r="B562" s="128" t="s">
        <v>949</v>
      </c>
      <c r="C562" s="39" t="s">
        <v>1412</v>
      </c>
      <c r="D562" s="39" t="s">
        <v>1476</v>
      </c>
      <c r="E562" s="39" t="s">
        <v>1480</v>
      </c>
      <c r="F562" s="39" t="s">
        <v>1495</v>
      </c>
      <c r="G562" s="39" t="s">
        <v>1847</v>
      </c>
      <c r="H562">
        <f t="shared" si="19"/>
        <v>2</v>
      </c>
    </row>
    <row r="563" spans="1:8">
      <c r="A563">
        <f t="shared" si="18"/>
        <v>428</v>
      </c>
      <c r="B563" s="128" t="s">
        <v>950</v>
      </c>
      <c r="C563" s="39" t="s">
        <v>1413</v>
      </c>
      <c r="D563" s="39" t="s">
        <v>1476</v>
      </c>
      <c r="E563" s="39" t="s">
        <v>1480</v>
      </c>
      <c r="F563" s="39" t="s">
        <v>1749</v>
      </c>
      <c r="G563" s="39" t="s">
        <v>1847</v>
      </c>
      <c r="H563">
        <f t="shared" si="19"/>
        <v>2</v>
      </c>
    </row>
    <row r="564" spans="1:8">
      <c r="A564">
        <f t="shared" si="18"/>
        <v>429</v>
      </c>
      <c r="B564" s="128" t="s">
        <v>951</v>
      </c>
      <c r="C564" s="39" t="s">
        <v>1414</v>
      </c>
      <c r="D564" s="39" t="s">
        <v>1476</v>
      </c>
      <c r="E564" s="39" t="s">
        <v>458</v>
      </c>
      <c r="F564" s="39" t="s">
        <v>1794</v>
      </c>
      <c r="G564" s="39" t="s">
        <v>1843</v>
      </c>
      <c r="H564">
        <f t="shared" si="19"/>
        <v>5</v>
      </c>
    </row>
    <row r="565" spans="1:8">
      <c r="A565">
        <f t="shared" si="18"/>
        <v>430</v>
      </c>
      <c r="B565" s="128" t="s">
        <v>952</v>
      </c>
      <c r="C565" s="39" t="s">
        <v>1415</v>
      </c>
      <c r="D565" s="39" t="s">
        <v>1476</v>
      </c>
      <c r="E565" s="39" t="s">
        <v>1480</v>
      </c>
      <c r="F565" s="39" t="s">
        <v>1553</v>
      </c>
      <c r="G565" s="39" t="s">
        <v>1844</v>
      </c>
      <c r="H565">
        <f t="shared" si="19"/>
        <v>4</v>
      </c>
    </row>
    <row r="566" spans="1:8">
      <c r="A566">
        <f t="shared" si="18"/>
        <v>431</v>
      </c>
      <c r="B566" s="128" t="s">
        <v>298</v>
      </c>
      <c r="C566" s="39" t="s">
        <v>1416</v>
      </c>
      <c r="D566" s="39" t="s">
        <v>1476</v>
      </c>
      <c r="E566" s="39" t="s">
        <v>458</v>
      </c>
      <c r="F566" s="39" t="s">
        <v>548</v>
      </c>
      <c r="G566" s="39" t="s">
        <v>1844</v>
      </c>
      <c r="H566">
        <f t="shared" si="19"/>
        <v>4</v>
      </c>
    </row>
    <row r="567" spans="1:8">
      <c r="A567">
        <f t="shared" si="18"/>
        <v>432</v>
      </c>
      <c r="B567" s="128" t="s">
        <v>953</v>
      </c>
      <c r="C567" s="39" t="s">
        <v>1417</v>
      </c>
      <c r="D567" s="39" t="s">
        <v>1476</v>
      </c>
      <c r="E567" s="39" t="s">
        <v>459</v>
      </c>
      <c r="F567" s="39" t="s">
        <v>1795</v>
      </c>
      <c r="G567" s="39" t="s">
        <v>1847</v>
      </c>
      <c r="H567">
        <f t="shared" si="19"/>
        <v>2</v>
      </c>
    </row>
    <row r="568" spans="1:8">
      <c r="A568">
        <f t="shared" si="18"/>
        <v>433</v>
      </c>
      <c r="B568" s="128" t="s">
        <v>954</v>
      </c>
      <c r="C568" s="39" t="s">
        <v>1418</v>
      </c>
      <c r="D568" s="39" t="s">
        <v>1476</v>
      </c>
      <c r="E568" s="39" t="s">
        <v>459</v>
      </c>
      <c r="F568" s="39" t="s">
        <v>1795</v>
      </c>
      <c r="G568" s="39" t="s">
        <v>1847</v>
      </c>
      <c r="H568">
        <f t="shared" si="19"/>
        <v>2</v>
      </c>
    </row>
    <row r="569" spans="1:8">
      <c r="A569">
        <f t="shared" si="18"/>
        <v>434</v>
      </c>
      <c r="B569" s="128" t="s">
        <v>955</v>
      </c>
      <c r="C569" s="39" t="s">
        <v>1419</v>
      </c>
      <c r="D569" s="39" t="s">
        <v>1476</v>
      </c>
      <c r="E569" s="39" t="s">
        <v>459</v>
      </c>
      <c r="F569" s="39" t="s">
        <v>1796</v>
      </c>
      <c r="G569" s="39" t="s">
        <v>1843</v>
      </c>
      <c r="H569">
        <f t="shared" si="19"/>
        <v>5</v>
      </c>
    </row>
    <row r="570" spans="1:8">
      <c r="A570">
        <f t="shared" si="18"/>
        <v>435</v>
      </c>
      <c r="B570" s="128" t="s">
        <v>956</v>
      </c>
      <c r="C570" s="39" t="s">
        <v>1420</v>
      </c>
      <c r="D570" s="39" t="s">
        <v>1476</v>
      </c>
      <c r="E570" s="39" t="s">
        <v>459</v>
      </c>
      <c r="F570" s="39" t="s">
        <v>1797</v>
      </c>
      <c r="G570" s="39" t="s">
        <v>1843</v>
      </c>
      <c r="H570">
        <f t="shared" si="19"/>
        <v>5</v>
      </c>
    </row>
    <row r="571" spans="1:8">
      <c r="A571">
        <f t="shared" si="18"/>
        <v>436</v>
      </c>
      <c r="B571" s="128" t="s">
        <v>957</v>
      </c>
      <c r="C571" s="39" t="s">
        <v>1421</v>
      </c>
      <c r="D571" s="39" t="s">
        <v>1476</v>
      </c>
      <c r="E571" s="39" t="s">
        <v>459</v>
      </c>
      <c r="F571" s="39" t="s">
        <v>1798</v>
      </c>
      <c r="G571" s="39" t="s">
        <v>1845</v>
      </c>
      <c r="H571">
        <f t="shared" si="19"/>
        <v>6</v>
      </c>
    </row>
    <row r="572" spans="1:8">
      <c r="A572">
        <f t="shared" si="18"/>
        <v>437</v>
      </c>
      <c r="B572" s="128" t="s">
        <v>958</v>
      </c>
      <c r="C572" s="39" t="s">
        <v>1422</v>
      </c>
      <c r="D572" s="39" t="s">
        <v>1476</v>
      </c>
      <c r="E572" s="39" t="s">
        <v>459</v>
      </c>
      <c r="F572" s="39" t="s">
        <v>1799</v>
      </c>
      <c r="G572" s="39" t="s">
        <v>1844</v>
      </c>
      <c r="H572">
        <f t="shared" si="19"/>
        <v>4</v>
      </c>
    </row>
    <row r="573" spans="1:8">
      <c r="A573">
        <f t="shared" si="18"/>
        <v>438</v>
      </c>
      <c r="B573" s="128" t="s">
        <v>959</v>
      </c>
      <c r="C573" s="39" t="s">
        <v>1423</v>
      </c>
      <c r="D573" s="39" t="s">
        <v>1476</v>
      </c>
      <c r="E573" s="39" t="s">
        <v>459</v>
      </c>
      <c r="F573" s="39" t="s">
        <v>1800</v>
      </c>
      <c r="G573" s="39" t="s">
        <v>1844</v>
      </c>
      <c r="H573">
        <f t="shared" si="19"/>
        <v>4</v>
      </c>
    </row>
    <row r="574" spans="1:8">
      <c r="A574">
        <f t="shared" si="18"/>
        <v>439</v>
      </c>
      <c r="B574" s="128" t="s">
        <v>960</v>
      </c>
      <c r="C574" s="39" t="s">
        <v>1424</v>
      </c>
      <c r="D574" s="39" t="s">
        <v>1476</v>
      </c>
      <c r="E574" s="39" t="s">
        <v>1481</v>
      </c>
      <c r="F574" s="39" t="s">
        <v>1801</v>
      </c>
      <c r="G574" s="39" t="s">
        <v>1846</v>
      </c>
      <c r="H574">
        <f t="shared" si="19"/>
        <v>3</v>
      </c>
    </row>
    <row r="575" spans="1:8">
      <c r="A575">
        <f t="shared" si="18"/>
        <v>440</v>
      </c>
      <c r="B575" s="128" t="s">
        <v>961</v>
      </c>
      <c r="C575" s="39" t="s">
        <v>1425</v>
      </c>
      <c r="D575" s="39" t="s">
        <v>1476</v>
      </c>
      <c r="E575" s="39" t="s">
        <v>1481</v>
      </c>
      <c r="F575" s="39" t="s">
        <v>1802</v>
      </c>
      <c r="G575" s="39" t="s">
        <v>1856</v>
      </c>
      <c r="H575">
        <f t="shared" si="19"/>
        <v>1</v>
      </c>
    </row>
    <row r="576" spans="1:8">
      <c r="A576">
        <f t="shared" si="18"/>
        <v>441</v>
      </c>
      <c r="B576" s="128" t="s">
        <v>961</v>
      </c>
      <c r="C576" s="39" t="s">
        <v>1425</v>
      </c>
      <c r="D576" s="39" t="s">
        <v>1476</v>
      </c>
      <c r="E576" s="39" t="s">
        <v>1481</v>
      </c>
      <c r="F576" s="39" t="s">
        <v>1802</v>
      </c>
      <c r="G576" s="39" t="s">
        <v>1856</v>
      </c>
      <c r="H576">
        <f t="shared" si="19"/>
        <v>1</v>
      </c>
    </row>
    <row r="577" spans="1:8">
      <c r="A577">
        <f t="shared" si="18"/>
        <v>442</v>
      </c>
      <c r="B577" s="128" t="s">
        <v>962</v>
      </c>
      <c r="C577" s="39" t="s">
        <v>1426</v>
      </c>
      <c r="D577" s="39" t="s">
        <v>1476</v>
      </c>
      <c r="E577" s="39" t="s">
        <v>1481</v>
      </c>
      <c r="F577" s="39" t="s">
        <v>1500</v>
      </c>
      <c r="G577" s="39" t="s">
        <v>1844</v>
      </c>
      <c r="H577">
        <f t="shared" si="19"/>
        <v>4</v>
      </c>
    </row>
    <row r="578" spans="1:8">
      <c r="A578">
        <f t="shared" si="18"/>
        <v>443</v>
      </c>
      <c r="B578" s="128" t="s">
        <v>963</v>
      </c>
      <c r="C578" s="39" t="s">
        <v>1427</v>
      </c>
      <c r="D578" s="39" t="s">
        <v>1476</v>
      </c>
      <c r="E578" s="39" t="s">
        <v>1481</v>
      </c>
      <c r="F578" s="39" t="s">
        <v>1542</v>
      </c>
      <c r="G578" s="39" t="s">
        <v>1844</v>
      </c>
      <c r="H578">
        <f t="shared" si="19"/>
        <v>4</v>
      </c>
    </row>
    <row r="579" spans="1:8">
      <c r="A579">
        <f t="shared" si="18"/>
        <v>444</v>
      </c>
      <c r="B579" s="128" t="s">
        <v>964</v>
      </c>
      <c r="C579" s="39" t="s">
        <v>1428</v>
      </c>
      <c r="D579" s="39" t="s">
        <v>1476</v>
      </c>
      <c r="E579" s="39" t="s">
        <v>434</v>
      </c>
      <c r="F579" s="39" t="s">
        <v>1803</v>
      </c>
      <c r="G579" s="39" t="s">
        <v>1856</v>
      </c>
      <c r="H579">
        <f t="shared" si="19"/>
        <v>1</v>
      </c>
    </row>
    <row r="580" spans="1:8">
      <c r="A580">
        <f t="shared" si="18"/>
        <v>445</v>
      </c>
      <c r="B580" s="128" t="s">
        <v>965</v>
      </c>
      <c r="C580" s="39" t="s">
        <v>1429</v>
      </c>
      <c r="D580" s="39" t="s">
        <v>1476</v>
      </c>
      <c r="E580" s="39" t="s">
        <v>1482</v>
      </c>
      <c r="F580" s="39" t="s">
        <v>1486</v>
      </c>
      <c r="G580" s="39" t="s">
        <v>1847</v>
      </c>
      <c r="H580">
        <f t="shared" si="19"/>
        <v>2</v>
      </c>
    </row>
    <row r="581" spans="1:8">
      <c r="A581">
        <f t="shared" si="18"/>
        <v>446</v>
      </c>
      <c r="B581" s="128" t="s">
        <v>966</v>
      </c>
      <c r="C581" s="39" t="s">
        <v>1430</v>
      </c>
      <c r="D581" s="39" t="s">
        <v>1476</v>
      </c>
      <c r="E581" s="39" t="s">
        <v>434</v>
      </c>
      <c r="F581" s="39" t="s">
        <v>1804</v>
      </c>
      <c r="G581" s="39" t="s">
        <v>1847</v>
      </c>
      <c r="H581">
        <f t="shared" si="19"/>
        <v>2</v>
      </c>
    </row>
    <row r="582" spans="1:8">
      <c r="A582">
        <f t="shared" si="18"/>
        <v>447</v>
      </c>
      <c r="B582" s="128" t="s">
        <v>967</v>
      </c>
      <c r="C582" s="39" t="s">
        <v>1431</v>
      </c>
      <c r="D582" s="39" t="s">
        <v>1476</v>
      </c>
      <c r="E582" s="39" t="s">
        <v>434</v>
      </c>
      <c r="F582" s="39" t="s">
        <v>1805</v>
      </c>
      <c r="G582" s="39" t="s">
        <v>1847</v>
      </c>
      <c r="H582">
        <f t="shared" si="19"/>
        <v>2</v>
      </c>
    </row>
    <row r="583" spans="1:8">
      <c r="A583">
        <f t="shared" si="18"/>
        <v>448</v>
      </c>
      <c r="B583" s="128" t="s">
        <v>968</v>
      </c>
      <c r="C583" s="39" t="s">
        <v>1432</v>
      </c>
      <c r="D583" s="39" t="s">
        <v>1476</v>
      </c>
      <c r="E583" s="39" t="s">
        <v>434</v>
      </c>
      <c r="F583" s="39" t="s">
        <v>1806</v>
      </c>
      <c r="G583" s="39" t="s">
        <v>1847</v>
      </c>
      <c r="H583">
        <f t="shared" si="19"/>
        <v>2</v>
      </c>
    </row>
    <row r="584" spans="1:8">
      <c r="A584">
        <f t="shared" si="18"/>
        <v>449</v>
      </c>
      <c r="B584" s="128" t="s">
        <v>969</v>
      </c>
      <c r="C584" s="39" t="s">
        <v>1433</v>
      </c>
      <c r="D584" s="39" t="s">
        <v>1476</v>
      </c>
      <c r="E584" s="39" t="s">
        <v>1483</v>
      </c>
      <c r="F584" s="39" t="s">
        <v>1807</v>
      </c>
      <c r="G584" s="39" t="s">
        <v>1856</v>
      </c>
      <c r="H584">
        <f t="shared" si="19"/>
        <v>1</v>
      </c>
    </row>
    <row r="585" spans="1:8">
      <c r="A585">
        <f t="shared" ref="A585:A633" si="20">A584+1</f>
        <v>450</v>
      </c>
      <c r="B585" s="128" t="s">
        <v>970</v>
      </c>
      <c r="C585" s="39" t="s">
        <v>1434</v>
      </c>
      <c r="D585" s="39" t="s">
        <v>1476</v>
      </c>
      <c r="E585" s="39" t="s">
        <v>1482</v>
      </c>
      <c r="F585" s="39" t="s">
        <v>1808</v>
      </c>
      <c r="G585" s="39" t="s">
        <v>1856</v>
      </c>
      <c r="H585">
        <f t="shared" ref="H585:H633" si="21">IF(G585="社会福祉協議会",1,IF(G585="社会福祉法人（社協以外）",2,IF(G585="医療法人",3,IF(G585="営利法人",4,IF(G585="非営利法人（ＮＰＯ）",5,IF(G585="社団・財団",6))))))</f>
        <v>1</v>
      </c>
    </row>
    <row r="586" spans="1:8">
      <c r="A586">
        <f t="shared" si="20"/>
        <v>451</v>
      </c>
      <c r="B586" s="128" t="s">
        <v>971</v>
      </c>
      <c r="C586" s="39" t="s">
        <v>1435</v>
      </c>
      <c r="D586" s="39" t="s">
        <v>1476</v>
      </c>
      <c r="E586" s="39" t="s">
        <v>1483</v>
      </c>
      <c r="F586" s="39" t="s">
        <v>1809</v>
      </c>
      <c r="G586" s="39" t="s">
        <v>1847</v>
      </c>
      <c r="H586">
        <f t="shared" si="21"/>
        <v>2</v>
      </c>
    </row>
    <row r="587" spans="1:8">
      <c r="A587">
        <f t="shared" si="20"/>
        <v>452</v>
      </c>
      <c r="B587" s="128" t="s">
        <v>972</v>
      </c>
      <c r="C587" s="39" t="s">
        <v>1436</v>
      </c>
      <c r="D587" s="39" t="s">
        <v>1476</v>
      </c>
      <c r="E587" s="39" t="s">
        <v>434</v>
      </c>
      <c r="F587" s="39" t="s">
        <v>1810</v>
      </c>
      <c r="G587" s="39" t="s">
        <v>1843</v>
      </c>
      <c r="H587">
        <f t="shared" si="21"/>
        <v>5</v>
      </c>
    </row>
    <row r="588" spans="1:8">
      <c r="A588">
        <f t="shared" si="20"/>
        <v>453</v>
      </c>
      <c r="B588" s="128" t="s">
        <v>973</v>
      </c>
      <c r="C588" s="39" t="s">
        <v>1437</v>
      </c>
      <c r="D588" s="39" t="s">
        <v>1476</v>
      </c>
      <c r="E588" s="39" t="s">
        <v>1478</v>
      </c>
      <c r="F588" s="39" t="s">
        <v>1811</v>
      </c>
      <c r="G588" s="39" t="s">
        <v>1844</v>
      </c>
      <c r="H588">
        <f t="shared" si="21"/>
        <v>4</v>
      </c>
    </row>
    <row r="589" spans="1:8">
      <c r="A589">
        <f t="shared" si="20"/>
        <v>454</v>
      </c>
      <c r="B589" s="128" t="s">
        <v>974</v>
      </c>
      <c r="C589" s="39" t="s">
        <v>1438</v>
      </c>
      <c r="D589" s="39" t="s">
        <v>1476</v>
      </c>
      <c r="E589" s="39" t="s">
        <v>434</v>
      </c>
      <c r="F589" s="39" t="s">
        <v>1812</v>
      </c>
      <c r="G589" s="39" t="s">
        <v>1843</v>
      </c>
      <c r="H589">
        <f t="shared" si="21"/>
        <v>5</v>
      </c>
    </row>
    <row r="590" spans="1:8">
      <c r="A590">
        <f t="shared" si="20"/>
        <v>455</v>
      </c>
      <c r="B590" s="128" t="s">
        <v>974</v>
      </c>
      <c r="C590" s="39" t="s">
        <v>1438</v>
      </c>
      <c r="D590" s="39" t="s">
        <v>1476</v>
      </c>
      <c r="E590" s="39" t="s">
        <v>434</v>
      </c>
      <c r="F590" s="39" t="s">
        <v>1812</v>
      </c>
      <c r="G590" s="39" t="s">
        <v>1843</v>
      </c>
      <c r="H590">
        <f t="shared" si="21"/>
        <v>5</v>
      </c>
    </row>
    <row r="591" spans="1:8">
      <c r="A591">
        <f t="shared" si="20"/>
        <v>456</v>
      </c>
      <c r="B591" s="128" t="s">
        <v>975</v>
      </c>
      <c r="C591" s="39" t="s">
        <v>1439</v>
      </c>
      <c r="D591" s="39" t="s">
        <v>1476</v>
      </c>
      <c r="E591" s="39" t="s">
        <v>434</v>
      </c>
      <c r="F591" s="39" t="s">
        <v>1439</v>
      </c>
      <c r="G591" s="39" t="s">
        <v>1843</v>
      </c>
      <c r="H591">
        <f t="shared" si="21"/>
        <v>5</v>
      </c>
    </row>
    <row r="592" spans="1:8">
      <c r="A592">
        <f t="shared" si="20"/>
        <v>457</v>
      </c>
      <c r="B592" s="128" t="s">
        <v>976</v>
      </c>
      <c r="C592" s="39" t="s">
        <v>1440</v>
      </c>
      <c r="D592" s="39" t="s">
        <v>1476</v>
      </c>
      <c r="E592" s="39" t="s">
        <v>434</v>
      </c>
      <c r="F592" s="39" t="s">
        <v>1813</v>
      </c>
      <c r="G592" s="39" t="s">
        <v>1847</v>
      </c>
      <c r="H592">
        <f t="shared" si="21"/>
        <v>2</v>
      </c>
    </row>
    <row r="593" spans="1:8">
      <c r="A593">
        <f t="shared" si="20"/>
        <v>458</v>
      </c>
      <c r="B593" s="128" t="s">
        <v>977</v>
      </c>
      <c r="C593" s="39" t="s">
        <v>1441</v>
      </c>
      <c r="D593" s="39" t="s">
        <v>1476</v>
      </c>
      <c r="E593" s="39" t="s">
        <v>434</v>
      </c>
      <c r="F593" s="39" t="s">
        <v>1814</v>
      </c>
      <c r="G593" s="39" t="s">
        <v>1844</v>
      </c>
      <c r="H593">
        <f t="shared" si="21"/>
        <v>4</v>
      </c>
    </row>
    <row r="594" spans="1:8">
      <c r="A594">
        <f t="shared" si="20"/>
        <v>459</v>
      </c>
      <c r="B594" s="128" t="s">
        <v>978</v>
      </c>
      <c r="C594" s="39" t="s">
        <v>1442</v>
      </c>
      <c r="D594" s="39" t="s">
        <v>1476</v>
      </c>
      <c r="E594" s="39" t="s">
        <v>434</v>
      </c>
      <c r="F594" s="39" t="s">
        <v>1815</v>
      </c>
      <c r="G594" s="39" t="s">
        <v>1854</v>
      </c>
      <c r="H594">
        <f t="shared" si="21"/>
        <v>6</v>
      </c>
    </row>
    <row r="595" spans="1:8">
      <c r="A595">
        <f t="shared" si="20"/>
        <v>460</v>
      </c>
      <c r="B595" s="128" t="s">
        <v>979</v>
      </c>
      <c r="C595" s="39" t="s">
        <v>1443</v>
      </c>
      <c r="D595" s="39" t="s">
        <v>1476</v>
      </c>
      <c r="E595" s="39" t="s">
        <v>446</v>
      </c>
      <c r="F595" s="39" t="s">
        <v>1569</v>
      </c>
      <c r="G595" s="39" t="s">
        <v>1847</v>
      </c>
      <c r="H595">
        <f t="shared" si="21"/>
        <v>2</v>
      </c>
    </row>
    <row r="596" spans="1:8">
      <c r="A596">
        <f t="shared" si="20"/>
        <v>461</v>
      </c>
      <c r="B596" s="128" t="s">
        <v>980</v>
      </c>
      <c r="C596" s="39" t="s">
        <v>1444</v>
      </c>
      <c r="D596" s="39" t="s">
        <v>1476</v>
      </c>
      <c r="E596" s="39" t="s">
        <v>446</v>
      </c>
      <c r="F596" s="39" t="s">
        <v>1816</v>
      </c>
      <c r="G596" s="39" t="s">
        <v>1844</v>
      </c>
      <c r="H596">
        <f t="shared" si="21"/>
        <v>4</v>
      </c>
    </row>
    <row r="597" spans="1:8">
      <c r="A597">
        <f t="shared" si="20"/>
        <v>462</v>
      </c>
      <c r="B597" s="128" t="s">
        <v>981</v>
      </c>
      <c r="C597" s="39" t="s">
        <v>1445</v>
      </c>
      <c r="D597" s="39" t="s">
        <v>1476</v>
      </c>
      <c r="E597" s="39" t="s">
        <v>446</v>
      </c>
      <c r="F597" s="39" t="s">
        <v>1569</v>
      </c>
      <c r="G597" s="39" t="s">
        <v>1847</v>
      </c>
      <c r="H597">
        <f t="shared" si="21"/>
        <v>2</v>
      </c>
    </row>
    <row r="598" spans="1:8">
      <c r="A598">
        <f t="shared" si="20"/>
        <v>463</v>
      </c>
      <c r="B598" s="128" t="s">
        <v>982</v>
      </c>
      <c r="C598" s="39" t="s">
        <v>1446</v>
      </c>
      <c r="D598" s="39" t="s">
        <v>1476</v>
      </c>
      <c r="E598" s="39" t="s">
        <v>446</v>
      </c>
      <c r="F598" s="39" t="s">
        <v>1817</v>
      </c>
      <c r="G598" s="39" t="s">
        <v>1849</v>
      </c>
      <c r="H598">
        <f t="shared" si="21"/>
        <v>4</v>
      </c>
    </row>
    <row r="599" spans="1:8">
      <c r="A599">
        <f t="shared" si="20"/>
        <v>464</v>
      </c>
      <c r="B599" s="128" t="s">
        <v>983</v>
      </c>
      <c r="C599" s="39" t="s">
        <v>1447</v>
      </c>
      <c r="D599" s="39" t="s">
        <v>1476</v>
      </c>
      <c r="E599" s="39" t="s">
        <v>460</v>
      </c>
      <c r="F599" s="39" t="s">
        <v>1818</v>
      </c>
      <c r="G599" s="39" t="s">
        <v>1844</v>
      </c>
      <c r="H599">
        <f t="shared" si="21"/>
        <v>4</v>
      </c>
    </row>
    <row r="600" spans="1:8">
      <c r="A600">
        <f t="shared" si="20"/>
        <v>465</v>
      </c>
      <c r="B600" s="128" t="s">
        <v>984</v>
      </c>
      <c r="C600" s="39" t="s">
        <v>1448</v>
      </c>
      <c r="D600" s="39" t="s">
        <v>1476</v>
      </c>
      <c r="E600" s="39" t="s">
        <v>460</v>
      </c>
      <c r="F600" s="39" t="s">
        <v>502</v>
      </c>
      <c r="G600" s="39" t="s">
        <v>1849</v>
      </c>
      <c r="H600">
        <f t="shared" si="21"/>
        <v>4</v>
      </c>
    </row>
    <row r="601" spans="1:8">
      <c r="A601">
        <f t="shared" si="20"/>
        <v>466</v>
      </c>
      <c r="B601" s="128" t="s">
        <v>985</v>
      </c>
      <c r="C601" s="39" t="s">
        <v>1449</v>
      </c>
      <c r="D601" s="39" t="s">
        <v>1476</v>
      </c>
      <c r="E601" s="39" t="s">
        <v>1484</v>
      </c>
      <c r="F601" s="39" t="s">
        <v>1819</v>
      </c>
      <c r="G601" s="39" t="s">
        <v>1844</v>
      </c>
      <c r="H601">
        <f t="shared" si="21"/>
        <v>4</v>
      </c>
    </row>
    <row r="602" spans="1:8">
      <c r="A602">
        <f t="shared" si="20"/>
        <v>467</v>
      </c>
      <c r="B602" s="128" t="s">
        <v>986</v>
      </c>
      <c r="C602" s="39" t="s">
        <v>1450</v>
      </c>
      <c r="D602" s="39" t="s">
        <v>1476</v>
      </c>
      <c r="E602" s="39" t="s">
        <v>1484</v>
      </c>
      <c r="F602" s="39" t="s">
        <v>1820</v>
      </c>
      <c r="G602" s="39" t="s">
        <v>1844</v>
      </c>
      <c r="H602">
        <f t="shared" si="21"/>
        <v>4</v>
      </c>
    </row>
    <row r="603" spans="1:8">
      <c r="A603">
        <f t="shared" si="20"/>
        <v>468</v>
      </c>
      <c r="B603" s="128" t="s">
        <v>987</v>
      </c>
      <c r="C603" s="39" t="s">
        <v>1451</v>
      </c>
      <c r="D603" s="39" t="s">
        <v>1476</v>
      </c>
      <c r="E603" s="39" t="s">
        <v>461</v>
      </c>
      <c r="F603" s="39" t="s">
        <v>1821</v>
      </c>
      <c r="G603" s="39" t="s">
        <v>1847</v>
      </c>
      <c r="H603">
        <f t="shared" si="21"/>
        <v>2</v>
      </c>
    </row>
    <row r="604" spans="1:8">
      <c r="A604">
        <f t="shared" si="20"/>
        <v>469</v>
      </c>
      <c r="B604" s="128" t="s">
        <v>988</v>
      </c>
      <c r="C604" s="39" t="s">
        <v>1452</v>
      </c>
      <c r="D604" s="39" t="s">
        <v>1476</v>
      </c>
      <c r="E604" s="39" t="s">
        <v>461</v>
      </c>
      <c r="F604" s="39" t="s">
        <v>1822</v>
      </c>
      <c r="G604" s="39" t="s">
        <v>1847</v>
      </c>
      <c r="H604">
        <f t="shared" si="21"/>
        <v>2</v>
      </c>
    </row>
    <row r="605" spans="1:8">
      <c r="A605">
        <f t="shared" si="20"/>
        <v>470</v>
      </c>
      <c r="B605" s="128" t="s">
        <v>989</v>
      </c>
      <c r="C605" s="39" t="s">
        <v>1453</v>
      </c>
      <c r="D605" s="39" t="s">
        <v>1476</v>
      </c>
      <c r="E605" s="39" t="s">
        <v>461</v>
      </c>
      <c r="F605" s="39" t="s">
        <v>1823</v>
      </c>
      <c r="G605" s="39" t="s">
        <v>1856</v>
      </c>
      <c r="H605">
        <f t="shared" si="21"/>
        <v>1</v>
      </c>
    </row>
    <row r="606" spans="1:8">
      <c r="A606">
        <f t="shared" si="20"/>
        <v>471</v>
      </c>
      <c r="B606" s="128" t="s">
        <v>990</v>
      </c>
      <c r="C606" s="39" t="s">
        <v>1454</v>
      </c>
      <c r="D606" s="39" t="s">
        <v>1476</v>
      </c>
      <c r="E606" s="39" t="s">
        <v>461</v>
      </c>
      <c r="F606" s="39" t="s">
        <v>1824</v>
      </c>
      <c r="G606" s="39" t="s">
        <v>1845</v>
      </c>
      <c r="H606">
        <f t="shared" si="21"/>
        <v>6</v>
      </c>
    </row>
    <row r="607" spans="1:8">
      <c r="A607">
        <f t="shared" si="20"/>
        <v>472</v>
      </c>
      <c r="B607" s="128" t="s">
        <v>991</v>
      </c>
      <c r="C607" s="39" t="s">
        <v>1455</v>
      </c>
      <c r="D607" s="39" t="s">
        <v>1476</v>
      </c>
      <c r="E607" s="39" t="s">
        <v>462</v>
      </c>
      <c r="F607" s="39" t="s">
        <v>1825</v>
      </c>
      <c r="G607" s="39" t="s">
        <v>1847</v>
      </c>
      <c r="H607">
        <f t="shared" si="21"/>
        <v>2</v>
      </c>
    </row>
    <row r="608" spans="1:8">
      <c r="A608">
        <f t="shared" si="20"/>
        <v>473</v>
      </c>
      <c r="B608" s="128" t="s">
        <v>992</v>
      </c>
      <c r="C608" s="39" t="s">
        <v>1456</v>
      </c>
      <c r="D608" s="39" t="s">
        <v>1476</v>
      </c>
      <c r="E608" s="39" t="s">
        <v>462</v>
      </c>
      <c r="F608" s="39" t="s">
        <v>1535</v>
      </c>
      <c r="G608" s="39" t="s">
        <v>1847</v>
      </c>
      <c r="H608">
        <f t="shared" si="21"/>
        <v>2</v>
      </c>
    </row>
    <row r="609" spans="1:8">
      <c r="A609">
        <f t="shared" si="20"/>
        <v>474</v>
      </c>
      <c r="B609" s="128" t="s">
        <v>992</v>
      </c>
      <c r="C609" s="39" t="s">
        <v>1456</v>
      </c>
      <c r="D609" s="39" t="s">
        <v>1476</v>
      </c>
      <c r="E609" s="39" t="s">
        <v>462</v>
      </c>
      <c r="F609" s="39" t="s">
        <v>1535</v>
      </c>
      <c r="G609" s="39" t="s">
        <v>1847</v>
      </c>
      <c r="H609">
        <f t="shared" si="21"/>
        <v>2</v>
      </c>
    </row>
    <row r="610" spans="1:8">
      <c r="A610">
        <f t="shared" si="20"/>
        <v>475</v>
      </c>
      <c r="B610" s="128" t="s">
        <v>992</v>
      </c>
      <c r="C610" s="39" t="s">
        <v>1456</v>
      </c>
      <c r="D610" s="39" t="s">
        <v>1476</v>
      </c>
      <c r="E610" s="39" t="s">
        <v>462</v>
      </c>
      <c r="F610" s="39" t="s">
        <v>1535</v>
      </c>
      <c r="G610" s="39" t="s">
        <v>1847</v>
      </c>
      <c r="H610">
        <f t="shared" si="21"/>
        <v>2</v>
      </c>
    </row>
    <row r="611" spans="1:8">
      <c r="A611">
        <f t="shared" si="20"/>
        <v>476</v>
      </c>
      <c r="B611" s="128" t="s">
        <v>993</v>
      </c>
      <c r="C611" s="39" t="s">
        <v>1457</v>
      </c>
      <c r="D611" s="39" t="s">
        <v>1476</v>
      </c>
      <c r="E611" s="39" t="s">
        <v>462</v>
      </c>
      <c r="F611" s="39" t="s">
        <v>1581</v>
      </c>
      <c r="G611" s="39" t="s">
        <v>1847</v>
      </c>
      <c r="H611">
        <f t="shared" si="21"/>
        <v>2</v>
      </c>
    </row>
    <row r="612" spans="1:8">
      <c r="A612">
        <f t="shared" si="20"/>
        <v>477</v>
      </c>
      <c r="B612" s="128" t="s">
        <v>994</v>
      </c>
      <c r="C612" s="39" t="s">
        <v>1458</v>
      </c>
      <c r="D612" s="39" t="s">
        <v>1476</v>
      </c>
      <c r="E612" s="39" t="s">
        <v>462</v>
      </c>
      <c r="F612" s="39" t="s">
        <v>1826</v>
      </c>
      <c r="G612" s="39" t="s">
        <v>1847</v>
      </c>
      <c r="H612">
        <f t="shared" si="21"/>
        <v>2</v>
      </c>
    </row>
    <row r="613" spans="1:8">
      <c r="A613">
        <f t="shared" si="20"/>
        <v>478</v>
      </c>
      <c r="B613" s="128" t="s">
        <v>995</v>
      </c>
      <c r="C613" s="39" t="s">
        <v>1459</v>
      </c>
      <c r="D613" s="39" t="s">
        <v>1476</v>
      </c>
      <c r="E613" s="39" t="s">
        <v>462</v>
      </c>
      <c r="F613" s="39" t="s">
        <v>1729</v>
      </c>
      <c r="G613" s="39" t="s">
        <v>1844</v>
      </c>
      <c r="H613">
        <f t="shared" si="21"/>
        <v>4</v>
      </c>
    </row>
    <row r="614" spans="1:8">
      <c r="A614">
        <f t="shared" si="20"/>
        <v>479</v>
      </c>
      <c r="B614" s="128" t="s">
        <v>996</v>
      </c>
      <c r="C614" s="39" t="s">
        <v>1460</v>
      </c>
      <c r="D614" s="39" t="s">
        <v>1476</v>
      </c>
      <c r="E614" s="39" t="s">
        <v>462</v>
      </c>
      <c r="F614" s="39" t="s">
        <v>1827</v>
      </c>
      <c r="G614" s="39" t="s">
        <v>1856</v>
      </c>
      <c r="H614">
        <f t="shared" si="21"/>
        <v>1</v>
      </c>
    </row>
    <row r="615" spans="1:8">
      <c r="A615">
        <f t="shared" si="20"/>
        <v>480</v>
      </c>
      <c r="B615" s="128" t="s">
        <v>302</v>
      </c>
      <c r="C615" s="39" t="s">
        <v>425</v>
      </c>
      <c r="D615" s="39" t="s">
        <v>1476</v>
      </c>
      <c r="E615" s="39" t="s">
        <v>462</v>
      </c>
      <c r="F615" s="39" t="s">
        <v>550</v>
      </c>
      <c r="G615" s="39" t="s">
        <v>1854</v>
      </c>
      <c r="H615">
        <f t="shared" si="21"/>
        <v>6</v>
      </c>
    </row>
    <row r="616" spans="1:8">
      <c r="A616">
        <f t="shared" si="20"/>
        <v>481</v>
      </c>
      <c r="B616" s="128" t="s">
        <v>997</v>
      </c>
      <c r="C616" s="39" t="s">
        <v>1461</v>
      </c>
      <c r="D616" s="39" t="s">
        <v>1476</v>
      </c>
      <c r="E616" s="39" t="s">
        <v>462</v>
      </c>
      <c r="F616" s="39" t="s">
        <v>550</v>
      </c>
      <c r="G616" s="39" t="s">
        <v>1854</v>
      </c>
      <c r="H616">
        <f t="shared" si="21"/>
        <v>6</v>
      </c>
    </row>
    <row r="617" spans="1:8">
      <c r="A617">
        <f t="shared" si="20"/>
        <v>482</v>
      </c>
      <c r="B617" s="128" t="s">
        <v>303</v>
      </c>
      <c r="C617" s="39" t="s">
        <v>426</v>
      </c>
      <c r="D617" s="39" t="s">
        <v>1476</v>
      </c>
      <c r="E617" s="39" t="s">
        <v>462</v>
      </c>
      <c r="F617" s="39" t="s">
        <v>550</v>
      </c>
      <c r="G617" s="39" t="s">
        <v>1854</v>
      </c>
      <c r="H617">
        <f t="shared" si="21"/>
        <v>6</v>
      </c>
    </row>
    <row r="618" spans="1:8">
      <c r="A618">
        <f t="shared" si="20"/>
        <v>483</v>
      </c>
      <c r="B618" s="128" t="s">
        <v>998</v>
      </c>
      <c r="C618" s="39" t="s">
        <v>1462</v>
      </c>
      <c r="D618" s="39" t="s">
        <v>1476</v>
      </c>
      <c r="E618" s="39" t="s">
        <v>462</v>
      </c>
      <c r="F618" s="39" t="s">
        <v>1828</v>
      </c>
      <c r="G618" s="39" t="s">
        <v>1844</v>
      </c>
      <c r="H618">
        <f t="shared" si="21"/>
        <v>4</v>
      </c>
    </row>
    <row r="619" spans="1:8">
      <c r="A619">
        <f t="shared" si="20"/>
        <v>484</v>
      </c>
      <c r="B619" s="128" t="s">
        <v>999</v>
      </c>
      <c r="C619" s="39" t="s">
        <v>1463</v>
      </c>
      <c r="D619" s="39" t="s">
        <v>1476</v>
      </c>
      <c r="E619" s="39" t="s">
        <v>462</v>
      </c>
      <c r="F619" s="39" t="s">
        <v>1726</v>
      </c>
      <c r="G619" s="39" t="s">
        <v>1843</v>
      </c>
      <c r="H619">
        <f t="shared" si="21"/>
        <v>5</v>
      </c>
    </row>
    <row r="620" spans="1:8">
      <c r="A620">
        <f t="shared" si="20"/>
        <v>485</v>
      </c>
      <c r="B620" s="128" t="s">
        <v>1000</v>
      </c>
      <c r="C620" s="39" t="s">
        <v>1464</v>
      </c>
      <c r="D620" s="39" t="s">
        <v>1476</v>
      </c>
      <c r="E620" s="39" t="s">
        <v>463</v>
      </c>
      <c r="F620" s="39" t="s">
        <v>1597</v>
      </c>
      <c r="G620" s="39" t="s">
        <v>1847</v>
      </c>
      <c r="H620">
        <f t="shared" si="21"/>
        <v>2</v>
      </c>
    </row>
    <row r="621" spans="1:8">
      <c r="A621">
        <f t="shared" si="20"/>
        <v>486</v>
      </c>
      <c r="B621" s="128" t="s">
        <v>1001</v>
      </c>
      <c r="C621" s="39" t="s">
        <v>1465</v>
      </c>
      <c r="D621" s="39" t="s">
        <v>1476</v>
      </c>
      <c r="E621" s="39" t="s">
        <v>463</v>
      </c>
      <c r="F621" s="39" t="s">
        <v>1829</v>
      </c>
      <c r="G621" s="39" t="s">
        <v>1844</v>
      </c>
      <c r="H621">
        <f t="shared" si="21"/>
        <v>4</v>
      </c>
    </row>
    <row r="622" spans="1:8">
      <c r="A622">
        <f t="shared" si="20"/>
        <v>487</v>
      </c>
      <c r="B622" s="128" t="s">
        <v>305</v>
      </c>
      <c r="C622" s="39" t="s">
        <v>428</v>
      </c>
      <c r="D622" s="39" t="s">
        <v>1476</v>
      </c>
      <c r="E622" s="39" t="s">
        <v>463</v>
      </c>
      <c r="F622" s="39" t="s">
        <v>552</v>
      </c>
      <c r="G622" s="39" t="s">
        <v>1844</v>
      </c>
      <c r="H622">
        <f t="shared" si="21"/>
        <v>4</v>
      </c>
    </row>
    <row r="623" spans="1:8">
      <c r="A623">
        <f t="shared" si="20"/>
        <v>488</v>
      </c>
      <c r="B623" s="128" t="s">
        <v>1002</v>
      </c>
      <c r="C623" s="39" t="s">
        <v>1466</v>
      </c>
      <c r="D623" s="39" t="s">
        <v>1476</v>
      </c>
      <c r="E623" s="39" t="s">
        <v>463</v>
      </c>
      <c r="F623" s="39" t="s">
        <v>1830</v>
      </c>
      <c r="G623" s="39" t="s">
        <v>1844</v>
      </c>
      <c r="H623">
        <f t="shared" si="21"/>
        <v>4</v>
      </c>
    </row>
    <row r="624" spans="1:8">
      <c r="A624">
        <f t="shared" si="20"/>
        <v>489</v>
      </c>
      <c r="B624" s="128" t="s">
        <v>1003</v>
      </c>
      <c r="C624" s="39" t="s">
        <v>1467</v>
      </c>
      <c r="D624" s="39" t="s">
        <v>1476</v>
      </c>
      <c r="E624" s="39" t="s">
        <v>463</v>
      </c>
      <c r="F624" s="39" t="s">
        <v>1831</v>
      </c>
      <c r="G624" s="39" t="s">
        <v>1844</v>
      </c>
      <c r="H624">
        <f t="shared" si="21"/>
        <v>4</v>
      </c>
    </row>
    <row r="625" spans="1:8">
      <c r="A625">
        <f t="shared" si="20"/>
        <v>490</v>
      </c>
      <c r="B625" s="128" t="s">
        <v>1004</v>
      </c>
      <c r="C625" s="39" t="s">
        <v>1468</v>
      </c>
      <c r="D625" s="39" t="s">
        <v>1476</v>
      </c>
      <c r="E625" s="39" t="s">
        <v>463</v>
      </c>
      <c r="F625" s="39" t="s">
        <v>1832</v>
      </c>
      <c r="G625" s="39" t="s">
        <v>1854</v>
      </c>
      <c r="H625">
        <f t="shared" si="21"/>
        <v>6</v>
      </c>
    </row>
    <row r="626" spans="1:8">
      <c r="A626">
        <f t="shared" si="20"/>
        <v>491</v>
      </c>
      <c r="B626" s="128" t="s">
        <v>1005</v>
      </c>
      <c r="C626" s="39" t="s">
        <v>1469</v>
      </c>
      <c r="D626" s="39" t="s">
        <v>1476</v>
      </c>
      <c r="E626" s="39" t="s">
        <v>463</v>
      </c>
      <c r="F626" s="39" t="s">
        <v>1833</v>
      </c>
      <c r="G626" s="39" t="s">
        <v>1844</v>
      </c>
      <c r="H626">
        <f t="shared" si="21"/>
        <v>4</v>
      </c>
    </row>
    <row r="627" spans="1:8">
      <c r="A627">
        <f t="shared" si="20"/>
        <v>492</v>
      </c>
      <c r="B627" s="128" t="s">
        <v>1006</v>
      </c>
      <c r="C627" s="39" t="s">
        <v>1470</v>
      </c>
      <c r="D627" s="39" t="s">
        <v>1476</v>
      </c>
      <c r="E627" s="39" t="s">
        <v>464</v>
      </c>
      <c r="F627" s="39" t="s">
        <v>1834</v>
      </c>
      <c r="G627" s="39" t="s">
        <v>1847</v>
      </c>
      <c r="H627">
        <f t="shared" si="21"/>
        <v>2</v>
      </c>
    </row>
    <row r="628" spans="1:8">
      <c r="A628">
        <f t="shared" si="20"/>
        <v>493</v>
      </c>
      <c r="B628" s="128" t="s">
        <v>1007</v>
      </c>
      <c r="C628" s="39" t="s">
        <v>1471</v>
      </c>
      <c r="D628" s="39" t="s">
        <v>1476</v>
      </c>
      <c r="E628" s="39" t="s">
        <v>464</v>
      </c>
      <c r="F628" s="39" t="s">
        <v>1835</v>
      </c>
      <c r="G628" s="39" t="s">
        <v>1843</v>
      </c>
      <c r="H628">
        <f t="shared" si="21"/>
        <v>5</v>
      </c>
    </row>
    <row r="629" spans="1:8">
      <c r="A629">
        <f t="shared" si="20"/>
        <v>494</v>
      </c>
      <c r="B629" s="128" t="s">
        <v>1008</v>
      </c>
      <c r="C629" s="39" t="s">
        <v>1472</v>
      </c>
      <c r="D629" s="39" t="s">
        <v>1476</v>
      </c>
      <c r="E629" s="39" t="s">
        <v>464</v>
      </c>
      <c r="F629" s="39" t="s">
        <v>1836</v>
      </c>
      <c r="G629" s="39" t="s">
        <v>1844</v>
      </c>
      <c r="H629">
        <f t="shared" si="21"/>
        <v>4</v>
      </c>
    </row>
    <row r="630" spans="1:8">
      <c r="A630">
        <f t="shared" si="20"/>
        <v>495</v>
      </c>
      <c r="B630" s="128" t="s">
        <v>1009</v>
      </c>
      <c r="C630" s="39" t="s">
        <v>1473</v>
      </c>
      <c r="D630" s="39" t="s">
        <v>1476</v>
      </c>
      <c r="E630" s="39" t="s">
        <v>464</v>
      </c>
      <c r="F630" s="39" t="s">
        <v>1837</v>
      </c>
      <c r="G630" s="39" t="s">
        <v>1844</v>
      </c>
      <c r="H630">
        <f t="shared" si="21"/>
        <v>4</v>
      </c>
    </row>
    <row r="631" spans="1:8">
      <c r="A631">
        <f t="shared" si="20"/>
        <v>496</v>
      </c>
      <c r="B631" s="128" t="s">
        <v>1010</v>
      </c>
      <c r="C631" s="39" t="s">
        <v>1474</v>
      </c>
      <c r="D631" s="39" t="s">
        <v>1476</v>
      </c>
      <c r="E631" s="39" t="s">
        <v>464</v>
      </c>
      <c r="F631" s="39" t="s">
        <v>1775</v>
      </c>
      <c r="G631" s="39" t="s">
        <v>1843</v>
      </c>
      <c r="H631">
        <f t="shared" si="21"/>
        <v>5</v>
      </c>
    </row>
    <row r="632" spans="1:8">
      <c r="A632">
        <f t="shared" si="20"/>
        <v>497</v>
      </c>
      <c r="B632" s="128" t="s">
        <v>1011</v>
      </c>
      <c r="C632" s="39" t="s">
        <v>1475</v>
      </c>
      <c r="D632" s="39" t="s">
        <v>1476</v>
      </c>
      <c r="E632" s="39" t="s">
        <v>464</v>
      </c>
      <c r="F632" s="39" t="s">
        <v>1838</v>
      </c>
      <c r="G632" s="39" t="s">
        <v>1844</v>
      </c>
      <c r="H632">
        <f t="shared" si="21"/>
        <v>4</v>
      </c>
    </row>
    <row r="633" spans="1:8">
      <c r="A633">
        <f t="shared" si="20"/>
        <v>498</v>
      </c>
      <c r="B633" s="128" t="s">
        <v>306</v>
      </c>
      <c r="C633" s="39" t="s">
        <v>429</v>
      </c>
      <c r="D633" s="39" t="s">
        <v>1476</v>
      </c>
      <c r="E633" s="39" t="s">
        <v>464</v>
      </c>
      <c r="F633" s="39" t="s">
        <v>501</v>
      </c>
      <c r="G633" s="39" t="s">
        <v>1844</v>
      </c>
      <c r="H633">
        <f t="shared" si="21"/>
        <v>4</v>
      </c>
    </row>
  </sheetData>
  <sheetProtection password="BB50" sheet="1" objects="1" scenarios="1"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入力シート（必ず記入）</vt:lpstr>
      <vt:lpstr>記載例</vt:lpstr>
      <vt:lpstr>平均工賃（賃金）算出</vt:lpstr>
      <vt:lpstr>県集計使用</vt:lpstr>
      <vt:lpstr>事業所一覧（A型・Ｂ型）</vt:lpstr>
      <vt:lpstr>記載例!Criteria</vt:lpstr>
      <vt:lpstr>'入力シート（必ず記入）'!Criteria</vt:lpstr>
      <vt:lpstr>記載例!Extract</vt:lpstr>
      <vt:lpstr>'入力シート（必ず記入）'!Extract</vt:lpstr>
      <vt:lpstr>記載例!Print_Area</vt:lpstr>
      <vt:lpstr>'入力シート（必ず記入）'!Print_Area</vt:lpstr>
    </vt:vector>
  </TitlesOfParts>
  <Company>kurosawa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kurosawa</dc:creator>
  <cp:lastModifiedBy>R02031078</cp:lastModifiedBy>
  <cp:lastPrinted>2024-05-01T12:45:33Z</cp:lastPrinted>
  <dcterms:created xsi:type="dcterms:W3CDTF">2007-05-06T01:12:29Z</dcterms:created>
  <dcterms:modified xsi:type="dcterms:W3CDTF">2024-05-07T02:56:42Z</dcterms:modified>
</cp:coreProperties>
</file>