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Z:\介護基盤整備\04ロボット・ICT補助金\R7補正\02_HP\02_要項公表\"/>
    </mc:Choice>
  </mc:AlternateContent>
  <xr:revisionPtr revIDLastSave="0" documentId="13_ncr:1_{52F26679-03E6-475F-ADCC-D7E8122F7470}" xr6:coauthVersionLast="47" xr6:coauthVersionMax="47" xr10:uidLastSave="{00000000-0000-0000-0000-000000000000}"/>
  <bookViews>
    <workbookView xWindow="-30" yWindow="-16320" windowWidth="29040" windowHeight="15720" xr2:uid="{E16AD498-6294-4F31-A989-AFDB836402C4}"/>
  </bookViews>
  <sheets>
    <sheet name="参考様式5(ソフト以外)" sheetId="1" r:id="rId1"/>
    <sheet name="参考様式6(ソフト)" sheetId="2" r:id="rId2"/>
    <sheet name="参考様式7(決算書)" sheetId="4" r:id="rId3"/>
    <sheet name="参考様式8(実施報告書)" sheetId="6" r:id="rId4"/>
    <sheet name="リスト" sheetId="3" state="hidden" r:id="rId5"/>
    <sheet name="集計用" sheetId="5" state="hidden" r:id="rId6"/>
  </sheets>
  <definedNames>
    <definedName name="_xlnm.Print_Area" localSheetId="0">'参考様式5(ソフト以外)'!$A$1:$O$20</definedName>
    <definedName name="_xlnm.Print_Area" localSheetId="1">'参考様式6(ソフト)'!$A$1:$M$23</definedName>
    <definedName name="_xlnm.Print_Area" localSheetId="2">'参考様式7(決算書)'!$A$1:$D$20</definedName>
    <definedName name="_xlnm.Print_Area" localSheetId="3">'参考様式8(実施報告書)'!$A$1:$G$41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6" l="1"/>
  <c r="D16" i="4"/>
  <c r="H26" i="6" l="1"/>
  <c r="F25" i="6"/>
  <c r="H25" i="6" l="1"/>
  <c r="B16" i="4"/>
  <c r="O17" i="1"/>
  <c r="M20" i="2"/>
  <c r="J20" i="2"/>
  <c r="J16" i="1"/>
  <c r="H16" i="1"/>
  <c r="I16" i="1" s="1"/>
  <c r="K16" i="1" s="1"/>
  <c r="M16" i="1" s="1"/>
  <c r="J15" i="1"/>
  <c r="H15" i="1"/>
  <c r="I15" i="1" s="1"/>
  <c r="K15" i="1" s="1"/>
  <c r="M15" i="1" s="1"/>
  <c r="J14" i="1"/>
  <c r="H14" i="1"/>
  <c r="I14" i="1" s="1"/>
  <c r="K14" i="1" s="1"/>
  <c r="M14" i="1" s="1"/>
  <c r="J13" i="1"/>
  <c r="H13" i="1"/>
  <c r="I13" i="1" s="1"/>
  <c r="K13" i="1" s="1"/>
  <c r="M13" i="1" s="1"/>
  <c r="J12" i="1"/>
  <c r="H19" i="2"/>
  <c r="H18" i="2"/>
  <c r="H17" i="2"/>
  <c r="H16" i="2"/>
  <c r="H15" i="2"/>
  <c r="H20" i="2" s="1"/>
  <c r="H12" i="1"/>
  <c r="I12" i="1" s="1"/>
  <c r="K12" i="1" s="1"/>
  <c r="M12" i="1" s="1"/>
  <c r="M17" i="1" s="1"/>
  <c r="M20" i="1" s="1"/>
  <c r="I20" i="2" l="1"/>
  <c r="K20" i="2" s="1"/>
  <c r="K23" i="2" s="1"/>
</calcChain>
</file>

<file path=xl/sharedStrings.xml><?xml version="1.0" encoding="utf-8"?>
<sst xmlns="http://schemas.openxmlformats.org/spreadsheetml/2006/main" count="214" uniqueCount="182">
  <si>
    <t>法人名</t>
    <rPh sb="0" eb="3">
      <t>ホウジンメイ</t>
    </rPh>
    <phoneticPr fontId="2"/>
  </si>
  <si>
    <t>事業所名</t>
    <rPh sb="0" eb="3">
      <t>ジギョウショ</t>
    </rPh>
    <rPh sb="3" eb="4">
      <t>メイ</t>
    </rPh>
    <phoneticPr fontId="2"/>
  </si>
  <si>
    <t>サービス種別</t>
    <rPh sb="4" eb="6">
      <t>シュベツ</t>
    </rPh>
    <phoneticPr fontId="2"/>
  </si>
  <si>
    <t>（単位：円）</t>
    <rPh sb="1" eb="3">
      <t>タンイ</t>
    </rPh>
    <rPh sb="4" eb="5">
      <t>エン</t>
    </rPh>
    <phoneticPr fontId="2"/>
  </si>
  <si>
    <t>機器種別</t>
    <rPh sb="0" eb="4">
      <t>キキシュベツ</t>
    </rPh>
    <phoneticPr fontId="2"/>
  </si>
  <si>
    <t>TAISコード</t>
    <phoneticPr fontId="2"/>
  </si>
  <si>
    <t>機器名</t>
    <rPh sb="0" eb="3">
      <t>キキメイ</t>
    </rPh>
    <phoneticPr fontId="2"/>
  </si>
  <si>
    <t>付帯経費</t>
    <rPh sb="0" eb="4">
      <t>フタイケイヒ</t>
    </rPh>
    <phoneticPr fontId="2"/>
  </si>
  <si>
    <t>-</t>
    <phoneticPr fontId="2"/>
  </si>
  <si>
    <t>前5桁</t>
    <rPh sb="0" eb="1">
      <t>マエ</t>
    </rPh>
    <rPh sb="2" eb="3">
      <t>ケタ</t>
    </rPh>
    <phoneticPr fontId="2"/>
  </si>
  <si>
    <t>後6桁</t>
    <rPh sb="0" eb="1">
      <t>アト</t>
    </rPh>
    <rPh sb="2" eb="3">
      <t>ケタ</t>
    </rPh>
    <phoneticPr fontId="2"/>
  </si>
  <si>
    <t>サービス種別</t>
    <rPh sb="4" eb="6">
      <t>シュベツ</t>
    </rPh>
    <phoneticPr fontId="1"/>
  </si>
  <si>
    <t>機器種別（上限100万円）</t>
    <rPh sb="0" eb="4">
      <t>キキシュベツ</t>
    </rPh>
    <rPh sb="5" eb="7">
      <t>ジョウゲン</t>
    </rPh>
    <rPh sb="10" eb="12">
      <t>マンエン</t>
    </rPh>
    <phoneticPr fontId="1"/>
  </si>
  <si>
    <t>契約方式</t>
    <rPh sb="0" eb="4">
      <t>ケイヤクホウシキ</t>
    </rPh>
    <phoneticPr fontId="1"/>
  </si>
  <si>
    <t>110_訪問介護</t>
  </si>
  <si>
    <t>移乗支援（装着）</t>
  </si>
  <si>
    <t>移動支援（屋外）</t>
  </si>
  <si>
    <t>120_訪問入浴介護</t>
  </si>
  <si>
    <t>移乗支援（非装着）</t>
  </si>
  <si>
    <t>移動支援（屋内）</t>
  </si>
  <si>
    <t>130_訪問看護</t>
  </si>
  <si>
    <t>入浴支援</t>
  </si>
  <si>
    <t>移動支援（装着）</t>
  </si>
  <si>
    <t>140_訪問リハビリテーション</t>
  </si>
  <si>
    <t>排泄支援（排泄予測・検知）</t>
  </si>
  <si>
    <t>150_通所介護</t>
  </si>
  <si>
    <t>排泄支援（排泄物処理）</t>
  </si>
  <si>
    <t>155_通所介護（療養通所介護）</t>
  </si>
  <si>
    <t>排泄支援（動作支援）</t>
  </si>
  <si>
    <t>160_通所リハビリテーション</t>
  </si>
  <si>
    <t>見守り・コミュニケーション（見守り（施設））</t>
  </si>
  <si>
    <t>170_福祉用具貸与</t>
  </si>
  <si>
    <t>見守り・コミュニケーション（見守り（在宅））</t>
  </si>
  <si>
    <t>210_短期入所生活介護</t>
  </si>
  <si>
    <t>見守り・コミュニケーション（コミュニケーション）</t>
  </si>
  <si>
    <t>220_短期入所療養介護（介護老人保健施設）</t>
  </si>
  <si>
    <t>230_短期入所療養介護（介護療養型医療施設）</t>
  </si>
  <si>
    <t>機能訓練支援</t>
  </si>
  <si>
    <t>551_短期入所療養介護（介護医療院）</t>
  </si>
  <si>
    <t>食事・栄養管理支援</t>
  </si>
  <si>
    <t>310_居宅療養管理指導</t>
    <rPh sb="4" eb="6">
      <t>キョタク</t>
    </rPh>
    <rPh sb="6" eb="8">
      <t>リョウヨウ</t>
    </rPh>
    <rPh sb="8" eb="10">
      <t>カンリ</t>
    </rPh>
    <rPh sb="10" eb="12">
      <t>シドウ</t>
    </rPh>
    <phoneticPr fontId="1"/>
  </si>
  <si>
    <t>認知症生活支援・認知症ケア支援</t>
  </si>
  <si>
    <t>320_認知症対応型共同生活介護</t>
  </si>
  <si>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</si>
  <si>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</si>
  <si>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1"/>
  </si>
  <si>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</si>
  <si>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</si>
  <si>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</si>
  <si>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</si>
  <si>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1"/>
  </si>
  <si>
    <t>361_地域密着型特定施設入居者生活介護（有料老人ホーム）</t>
  </si>
  <si>
    <t>362_地域密着型特定施設入居者生活介護（軽費老人ホーム）</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</si>
  <si>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1"/>
  </si>
  <si>
    <t>364_地域密着型特定施設入居者生活介護（サービス付き高齢者向け住宅）</t>
  </si>
  <si>
    <t>410_特定福祉用具販売</t>
  </si>
  <si>
    <t>430_居宅介護支援</t>
  </si>
  <si>
    <t>460_介護予防支援</t>
    <rPh sb="6" eb="8">
      <t>ヨボウ</t>
    </rPh>
    <phoneticPr fontId="1"/>
  </si>
  <si>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</si>
  <si>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</si>
  <si>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</si>
  <si>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</si>
  <si>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</si>
  <si>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</si>
  <si>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</si>
  <si>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</si>
  <si>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</si>
  <si>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</si>
  <si>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</si>
  <si>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</si>
  <si>
    <t>630_介護予防訪問看護 </t>
  </si>
  <si>
    <t>640_介護予防訪問リハビリテーション </t>
  </si>
  <si>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</si>
  <si>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</si>
  <si>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</si>
  <si>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</si>
  <si>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</si>
  <si>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</si>
  <si>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</si>
  <si>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</si>
  <si>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</si>
  <si>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</si>
  <si>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</si>
  <si>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</si>
  <si>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</si>
  <si>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</si>
  <si>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</si>
  <si>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</si>
  <si>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</si>
  <si>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</si>
  <si>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</si>
  <si>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</si>
  <si>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</si>
  <si>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</si>
  <si>
    <t>990_軽費老人ホーム</t>
  </si>
  <si>
    <t>介護業務支援（介護ソフト）</t>
    <rPh sb="7" eb="9">
      <t>カイゴ</t>
    </rPh>
    <phoneticPr fontId="2"/>
  </si>
  <si>
    <t>合計
A</t>
    <rPh sb="0" eb="2">
      <t>ゴウケイ</t>
    </rPh>
    <phoneticPr fontId="2"/>
  </si>
  <si>
    <t>１台あたりの
補助対象額
B=A×4/5</t>
    <rPh sb="1" eb="2">
      <t>ダイ</t>
    </rPh>
    <rPh sb="7" eb="12">
      <t>ホジョタイショウガク</t>
    </rPh>
    <phoneticPr fontId="2"/>
  </si>
  <si>
    <t>１台あたりの
補助上限額
C</t>
    <rPh sb="1" eb="2">
      <t>ダイ</t>
    </rPh>
    <rPh sb="7" eb="9">
      <t>ホジョ</t>
    </rPh>
    <rPh sb="9" eb="12">
      <t>ジョウゲンガク</t>
    </rPh>
    <phoneticPr fontId="2"/>
  </si>
  <si>
    <t>導入台数
E</t>
    <rPh sb="0" eb="4">
      <t>ドウニュウダイスウ</t>
    </rPh>
    <phoneticPr fontId="2"/>
  </si>
  <si>
    <t>所要額
F=D×E</t>
    <rPh sb="0" eb="3">
      <t>ショヨウガク</t>
    </rPh>
    <phoneticPr fontId="2"/>
  </si>
  <si>
    <t>総事業費
（税込み）</t>
    <rPh sb="0" eb="4">
      <t>ソウジギョウヒ</t>
    </rPh>
    <rPh sb="6" eb="8">
      <t>ゼイコ</t>
    </rPh>
    <phoneticPr fontId="2"/>
  </si>
  <si>
    <r>
      <t xml:space="preserve">１台あたりの
所要額
</t>
    </r>
    <r>
      <rPr>
        <sz val="8"/>
        <color theme="1"/>
        <rFont val="BIZ UDゴシック"/>
        <family val="3"/>
        <charset val="128"/>
      </rPr>
      <t>D=B又はCの
いずれか低い額</t>
    </r>
    <rPh sb="1" eb="2">
      <t>ダイ</t>
    </rPh>
    <rPh sb="7" eb="9">
      <t>ショヨウ</t>
    </rPh>
    <rPh sb="9" eb="10">
      <t>ガク</t>
    </rPh>
    <rPh sb="14" eb="15">
      <t>マタ</t>
    </rPh>
    <rPh sb="23" eb="24">
      <t>ヒク</t>
    </rPh>
    <rPh sb="25" eb="26">
      <t>ガク</t>
    </rPh>
    <phoneticPr fontId="2"/>
  </si>
  <si>
    <t>介護業務支援（インカム以外）</t>
    <rPh sb="11" eb="13">
      <t>イガイ</t>
    </rPh>
    <phoneticPr fontId="2"/>
  </si>
  <si>
    <t>対象経費の実支出額（税抜き）</t>
    <rPh sb="0" eb="4">
      <t>タイショウケイヒ</t>
    </rPh>
    <rPh sb="5" eb="6">
      <t>ジツ</t>
    </rPh>
    <rPh sb="6" eb="9">
      <t>シシュツガク</t>
    </rPh>
    <rPh sb="10" eb="12">
      <t>ゼイヌ</t>
    </rPh>
    <phoneticPr fontId="2"/>
  </si>
  <si>
    <t>１台あたりの実支出額（税抜き）</t>
    <rPh sb="1" eb="2">
      <t>ダイ</t>
    </rPh>
    <rPh sb="6" eb="7">
      <t>ジツ</t>
    </rPh>
    <rPh sb="7" eb="10">
      <t>シシュツガク</t>
    </rPh>
    <phoneticPr fontId="2"/>
  </si>
  <si>
    <r>
      <t xml:space="preserve">所要額
</t>
    </r>
    <r>
      <rPr>
        <sz val="8"/>
        <color theme="1"/>
        <rFont val="BIZ UDゴシック"/>
        <family val="3"/>
        <charset val="128"/>
      </rPr>
      <t>D=B又はCの
いずれか低い額</t>
    </r>
    <rPh sb="0" eb="2">
      <t>ショヨウ</t>
    </rPh>
    <rPh sb="2" eb="3">
      <t>ガク</t>
    </rPh>
    <rPh sb="7" eb="8">
      <t>マタ</t>
    </rPh>
    <rPh sb="16" eb="17">
      <t>ヒク</t>
    </rPh>
    <rPh sb="18" eb="19">
      <t>ガク</t>
    </rPh>
    <phoneticPr fontId="2"/>
  </si>
  <si>
    <t>補助対象額
B=A×4/5</t>
    <rPh sb="0" eb="5">
      <t>ホジョタイショウガク</t>
    </rPh>
    <phoneticPr fontId="2"/>
  </si>
  <si>
    <t>補助上限額
C</t>
    <rPh sb="0" eb="2">
      <t>ホジョ</t>
    </rPh>
    <rPh sb="2" eb="5">
      <t>ジョウゲンガク</t>
    </rPh>
    <phoneticPr fontId="2"/>
  </si>
  <si>
    <t>申請時点の職員数</t>
    <rPh sb="0" eb="2">
      <t>シンセイ</t>
    </rPh>
    <rPh sb="2" eb="4">
      <t>ジテン</t>
    </rPh>
    <rPh sb="5" eb="8">
      <t>ショクインスウ</t>
    </rPh>
    <phoneticPr fontId="2"/>
  </si>
  <si>
    <t>介護ソフトの契約方式</t>
    <rPh sb="0" eb="2">
      <t>カイゴ</t>
    </rPh>
    <rPh sb="6" eb="8">
      <t>ケイヤク</t>
    </rPh>
    <rPh sb="8" eb="10">
      <t>ホウシキ</t>
    </rPh>
    <phoneticPr fontId="2"/>
  </si>
  <si>
    <r>
      <t xml:space="preserve">事業所番号(10桁)
</t>
    </r>
    <r>
      <rPr>
        <sz val="8"/>
        <color theme="1"/>
        <rFont val="BIZ UDゴシック"/>
        <family val="3"/>
        <charset val="128"/>
      </rPr>
      <t>※養護・軽費老人ホームは記載不要</t>
    </r>
    <rPh sb="0" eb="3">
      <t>ジギョウショ</t>
    </rPh>
    <rPh sb="3" eb="5">
      <t>バンゴウ</t>
    </rPh>
    <rPh sb="8" eb="9">
      <t>ケタ</t>
    </rPh>
    <rPh sb="12" eb="14">
      <t>ヨウゴ</t>
    </rPh>
    <rPh sb="15" eb="17">
      <t>ケイヒ</t>
    </rPh>
    <rPh sb="17" eb="19">
      <t>ロウジン</t>
    </rPh>
    <rPh sb="23" eb="27">
      <t>キサイフヨウ</t>
    </rPh>
    <phoneticPr fontId="2"/>
  </si>
  <si>
    <r>
      <t xml:space="preserve">事業所番号(10桁)
</t>
    </r>
    <r>
      <rPr>
        <sz val="7"/>
        <color theme="1"/>
        <rFont val="BIZ UDゴシック"/>
        <family val="3"/>
        <charset val="128"/>
      </rPr>
      <t>※養護・軽費老人ホームは記載不要</t>
    </r>
    <rPh sb="0" eb="3">
      <t>ジギョウショ</t>
    </rPh>
    <rPh sb="3" eb="5">
      <t>バンゴウ</t>
    </rPh>
    <rPh sb="12" eb="14">
      <t>ヨウゴ</t>
    </rPh>
    <rPh sb="15" eb="17">
      <t>ケイヒ</t>
    </rPh>
    <rPh sb="17" eb="19">
      <t>ロウジン</t>
    </rPh>
    <rPh sb="23" eb="27">
      <t>キサイフヨウ</t>
    </rPh>
    <phoneticPr fontId="2"/>
  </si>
  <si>
    <t>職員数により金額が変動する</t>
    <rPh sb="0" eb="3">
      <t>ショクインスウ</t>
    </rPh>
    <rPh sb="6" eb="8">
      <t>キンガク</t>
    </rPh>
    <rPh sb="9" eb="11">
      <t>ヘンドウ</t>
    </rPh>
    <phoneticPr fontId="1"/>
  </si>
  <si>
    <t>職員数により金額が変動しない</t>
    <rPh sb="0" eb="2">
      <t>ショクイン</t>
    </rPh>
    <rPh sb="2" eb="3">
      <t>スウ</t>
    </rPh>
    <rPh sb="6" eb="8">
      <t>キンガク</t>
    </rPh>
    <rPh sb="9" eb="11">
      <t>ヘンドウ</t>
    </rPh>
    <phoneticPr fontId="1"/>
  </si>
  <si>
    <t>（歳入）</t>
    <rPh sb="1" eb="3">
      <t>サイニュウ</t>
    </rPh>
    <phoneticPr fontId="2"/>
  </si>
  <si>
    <t>（歳出）</t>
    <rPh sb="1" eb="3">
      <t>サイシュツ</t>
    </rPh>
    <phoneticPr fontId="2"/>
  </si>
  <si>
    <t>補助金</t>
    <rPh sb="0" eb="3">
      <t>ホジョキン</t>
    </rPh>
    <phoneticPr fontId="2"/>
  </si>
  <si>
    <t>一般財源</t>
    <rPh sb="0" eb="4">
      <t>イッパンザイゲン</t>
    </rPh>
    <phoneticPr fontId="2"/>
  </si>
  <si>
    <t>歳入合計</t>
    <rPh sb="0" eb="4">
      <t>サイニュウゴウケイ</t>
    </rPh>
    <phoneticPr fontId="2"/>
  </si>
  <si>
    <t>歳出合計</t>
    <rPh sb="0" eb="4">
      <t>サイシュツゴウケイ</t>
    </rPh>
    <phoneticPr fontId="2"/>
  </si>
  <si>
    <t>（法人名）</t>
    <rPh sb="1" eb="4">
      <t>ホウジンメイ</t>
    </rPh>
    <phoneticPr fontId="2"/>
  </si>
  <si>
    <t>令和　年　月　日</t>
    <rPh sb="0" eb="2">
      <t>レイワ</t>
    </rPh>
    <rPh sb="3" eb="4">
      <t>ネン</t>
    </rPh>
    <rPh sb="5" eb="6">
      <t>ツキ</t>
    </rPh>
    <rPh sb="7" eb="8">
      <t>ヒ</t>
    </rPh>
    <phoneticPr fontId="2"/>
  </si>
  <si>
    <t>（法人代表者 職 氏名）</t>
    <rPh sb="1" eb="3">
      <t>ホウジン</t>
    </rPh>
    <rPh sb="3" eb="6">
      <t>ダイヒョウシャ</t>
    </rPh>
    <rPh sb="7" eb="8">
      <t>ショク</t>
    </rPh>
    <rPh sb="9" eb="11">
      <t>シメイ</t>
    </rPh>
    <phoneticPr fontId="2"/>
  </si>
  <si>
    <t>複数選択可</t>
    <rPh sb="0" eb="2">
      <t>フクスウ</t>
    </rPh>
    <rPh sb="2" eb="4">
      <t>センタク</t>
    </rPh>
    <rPh sb="4" eb="5">
      <t>カ</t>
    </rPh>
    <phoneticPr fontId="1"/>
  </si>
  <si>
    <t>介護ソフト等</t>
    <rPh sb="0" eb="2">
      <t>カイゴ</t>
    </rPh>
    <rPh sb="5" eb="6">
      <t>トウ</t>
    </rPh>
    <phoneticPr fontId="1"/>
  </si>
  <si>
    <t>モバイルPC</t>
  </si>
  <si>
    <t>タブレット情報端末</t>
    <rPh sb="5" eb="7">
      <t>ジョウホウ</t>
    </rPh>
    <rPh sb="7" eb="9">
      <t>タンマツ</t>
    </rPh>
    <phoneticPr fontId="1"/>
  </si>
  <si>
    <t>スマートフォン</t>
  </si>
  <si>
    <t>通信環境機器等</t>
    <rPh sb="0" eb="2">
      <t>ツウシン</t>
    </rPh>
    <rPh sb="2" eb="4">
      <t>カンキョウ</t>
    </rPh>
    <rPh sb="4" eb="6">
      <t>キキ</t>
    </rPh>
    <rPh sb="6" eb="7">
      <t>トウ</t>
    </rPh>
    <phoneticPr fontId="3"/>
  </si>
  <si>
    <t>インカム</t>
  </si>
  <si>
    <t>介護ロボット（見守りセンサー以外）</t>
    <rPh sb="0" eb="2">
      <t>カイゴ</t>
    </rPh>
    <rPh sb="7" eb="9">
      <t>ミマモ</t>
    </rPh>
    <rPh sb="14" eb="16">
      <t>イガイ</t>
    </rPh>
    <phoneticPr fontId="1"/>
  </si>
  <si>
    <t>見守りセンサー</t>
    <rPh sb="0" eb="2">
      <t>ミマモ</t>
    </rPh>
    <phoneticPr fontId="1"/>
  </si>
  <si>
    <t>（３）利用者の安全並びに介護サービスの質の確保及び職員の負担軽減に資する方策を検討するための委員会の設置状況</t>
    <rPh sb="50" eb="54">
      <t>セッチジョウキョウ</t>
    </rPh>
    <phoneticPr fontId="2"/>
  </si>
  <si>
    <t>（５）科学的介護情報システム（LIFE）の利用状況</t>
    <rPh sb="23" eb="25">
      <t>ジョウキョウ</t>
    </rPh>
    <phoneticPr fontId="2"/>
  </si>
  <si>
    <t>介護業務支援（インカム）</t>
  </si>
  <si>
    <t>バックオフィスソフト</t>
  </si>
  <si>
    <t>（１）介護職員等処遇改善加算の算定状況</t>
    <rPh sb="3" eb="8">
      <t>カイゴショクイントウ</t>
    </rPh>
    <rPh sb="8" eb="10">
      <t>ショグウ</t>
    </rPh>
    <rPh sb="10" eb="12">
      <t>カイゼン</t>
    </rPh>
    <rPh sb="12" eb="14">
      <t>カサン</t>
    </rPh>
    <rPh sb="15" eb="17">
      <t>サンテイ</t>
    </rPh>
    <rPh sb="17" eb="19">
      <t>ジョウキョウ</t>
    </rPh>
    <phoneticPr fontId="2"/>
  </si>
  <si>
    <t>算定状況</t>
    <rPh sb="0" eb="4">
      <t>サンテイジョウキョウ</t>
    </rPh>
    <phoneticPr fontId="2"/>
  </si>
  <si>
    <t>ア又はイ</t>
    <rPh sb="1" eb="2">
      <t>マタ</t>
    </rPh>
    <phoneticPr fontId="2"/>
  </si>
  <si>
    <t>イを満たしている</t>
    <rPh sb="2" eb="3">
      <t>ミ</t>
    </rPh>
    <phoneticPr fontId="2"/>
  </si>
  <si>
    <t>（４）ケアプランデータ連携システムの利用開始状況</t>
    <rPh sb="20" eb="22">
      <t>カイシ</t>
    </rPh>
    <rPh sb="22" eb="24">
      <t>ジョウキョウ</t>
    </rPh>
    <phoneticPr fontId="2"/>
  </si>
  <si>
    <t>利用開始済み</t>
    <rPh sb="0" eb="4">
      <t>リヨウカイシ</t>
    </rPh>
    <rPh sb="4" eb="5">
      <t>ズ</t>
    </rPh>
    <phoneticPr fontId="2"/>
  </si>
  <si>
    <t>利用していない</t>
    <rPh sb="0" eb="2">
      <t>リヨウ</t>
    </rPh>
    <phoneticPr fontId="2"/>
  </si>
  <si>
    <t>ケアプランデータ連携システム</t>
    <rPh sb="8" eb="10">
      <t>レンケイ</t>
    </rPh>
    <phoneticPr fontId="2"/>
  </si>
  <si>
    <t>（参考様式５）</t>
    <rPh sb="1" eb="5">
      <t>サンコウヨウシキ</t>
    </rPh>
    <phoneticPr fontId="2"/>
  </si>
  <si>
    <t>（参考様式６）</t>
    <rPh sb="1" eb="5">
      <t>サンコウヨウシキ</t>
    </rPh>
    <phoneticPr fontId="2"/>
  </si>
  <si>
    <t>（参考様式７）</t>
    <rPh sb="1" eb="5">
      <t>サンコウヨウシキ</t>
    </rPh>
    <phoneticPr fontId="2"/>
  </si>
  <si>
    <t>（参考様式８）</t>
    <rPh sb="1" eb="5">
      <t>サンコウヨウシキ</t>
    </rPh>
    <phoneticPr fontId="2"/>
  </si>
  <si>
    <t>歳入歳出決算書抄本</t>
    <rPh sb="0" eb="4">
      <t>サイニュウサイシュツ</t>
    </rPh>
    <rPh sb="4" eb="7">
      <t>ケッサンショ</t>
    </rPh>
    <rPh sb="7" eb="9">
      <t>ショウホン</t>
    </rPh>
    <phoneticPr fontId="2"/>
  </si>
  <si>
    <t>交付決定通知を受けた額 (G)</t>
    <rPh sb="0" eb="6">
      <t>コウフケッテイツウチ</t>
    </rPh>
    <rPh sb="7" eb="8">
      <t>ウ</t>
    </rPh>
    <rPh sb="10" eb="11">
      <t>ガク</t>
    </rPh>
    <phoneticPr fontId="2"/>
  </si>
  <si>
    <t>精算額 (H=F又はGのいずれか低い額)</t>
    <rPh sb="0" eb="3">
      <t>セイサンガク</t>
    </rPh>
    <phoneticPr fontId="2"/>
  </si>
  <si>
    <t>交付決定通知を受けた額 (E)</t>
    <rPh sb="0" eb="6">
      <t>コウフケッテイツウチ</t>
    </rPh>
    <rPh sb="7" eb="8">
      <t>ウ</t>
    </rPh>
    <rPh sb="10" eb="11">
      <t>ガク</t>
    </rPh>
    <phoneticPr fontId="2"/>
  </si>
  <si>
    <t>精算額 (F=D又はEのいずれか低い額)</t>
    <rPh sb="0" eb="3">
      <t>セイサンガク</t>
    </rPh>
    <phoneticPr fontId="2"/>
  </si>
  <si>
    <t>実施報告書</t>
    <rPh sb="0" eb="2">
      <t>ジッシ</t>
    </rPh>
    <rPh sb="2" eb="5">
      <t>ホウコクショ</t>
    </rPh>
    <phoneticPr fontId="2"/>
  </si>
  <si>
    <t>１　導入した機器等</t>
    <rPh sb="2" eb="4">
      <t>ドウニュウ</t>
    </rPh>
    <rPh sb="6" eb="9">
      <t>キキトウ</t>
    </rPh>
    <phoneticPr fontId="2"/>
  </si>
  <si>
    <t>新たに加算の算定対象となったため、実績報告までに算定した</t>
    <rPh sb="0" eb="1">
      <t>アラ</t>
    </rPh>
    <rPh sb="3" eb="5">
      <t>カサン</t>
    </rPh>
    <rPh sb="6" eb="10">
      <t>サンテイタイショウ</t>
    </rPh>
    <rPh sb="17" eb="21">
      <t>ジッセキホウコク</t>
    </rPh>
    <rPh sb="24" eb="26">
      <t>サンテイ</t>
    </rPh>
    <phoneticPr fontId="2"/>
  </si>
  <si>
    <t>実施計画作成時点で算定していた</t>
    <rPh sb="0" eb="2">
      <t>ジッシ</t>
    </rPh>
    <rPh sb="2" eb="4">
      <t>ケイカク</t>
    </rPh>
    <rPh sb="4" eb="6">
      <t>サクセイ</t>
    </rPh>
    <rPh sb="6" eb="8">
      <t>ジテン</t>
    </rPh>
    <rPh sb="9" eb="11">
      <t>サンテイ</t>
    </rPh>
    <phoneticPr fontId="2"/>
  </si>
  <si>
    <t>アを満たしている</t>
    <rPh sb="2" eb="3">
      <t>ミ</t>
    </rPh>
    <phoneticPr fontId="2"/>
  </si>
  <si>
    <t>a：令和７年11月の総支給額</t>
    <rPh sb="2" eb="4">
      <t>レイワ</t>
    </rPh>
    <rPh sb="5" eb="6">
      <t>ネン</t>
    </rPh>
    <rPh sb="8" eb="9">
      <t>ガツ</t>
    </rPh>
    <rPh sb="10" eb="14">
      <t>ソウシキュウガク</t>
    </rPh>
    <phoneticPr fontId="2"/>
  </si>
  <si>
    <t>b：実績報告の直前の総支給額</t>
    <rPh sb="2" eb="6">
      <t>ジッセキホウコク</t>
    </rPh>
    <rPh sb="7" eb="9">
      <t>チョクゼン</t>
    </rPh>
    <rPh sb="10" eb="14">
      <t>ソウシキュウガク</t>
    </rPh>
    <phoneticPr fontId="2"/>
  </si>
  <si>
    <t>c：aとbの差額</t>
    <rPh sb="6" eb="8">
      <t>サガク</t>
    </rPh>
    <phoneticPr fontId="2"/>
  </si>
  <si>
    <t>d：cの内訳</t>
    <rPh sb="4" eb="6">
      <t>ウチワケ</t>
    </rPh>
    <phoneticPr fontId="2"/>
  </si>
  <si>
    <t>自主的な財源</t>
    <rPh sb="0" eb="3">
      <t>ジシュテキ</t>
    </rPh>
    <rPh sb="4" eb="6">
      <t>ザイゲン</t>
    </rPh>
    <phoneticPr fontId="2"/>
  </si>
  <si>
    <t>定期昇給</t>
    <rPh sb="0" eb="4">
      <t>テイキショウキュウ</t>
    </rPh>
    <phoneticPr fontId="2"/>
  </si>
  <si>
    <t>　（２）－１ （２）において「アを満たしている」とした場合、介護従事者の賃金について、以下を入力すること。</t>
    <rPh sb="17" eb="18">
      <t>ミ</t>
    </rPh>
    <rPh sb="27" eb="29">
      <t>バアイ</t>
    </rPh>
    <rPh sb="30" eb="35">
      <t>カイゴジュウジシャ</t>
    </rPh>
    <rPh sb="36" eb="38">
      <t>チンギン</t>
    </rPh>
    <rPh sb="43" eb="45">
      <t>イカ</t>
    </rPh>
    <rPh sb="46" eb="48">
      <t>ニュウリョク</t>
    </rPh>
    <phoneticPr fontId="2"/>
  </si>
  <si>
    <t>　（２）－２ （２）において「イを満たしている」とした場合</t>
    <rPh sb="17" eb="18">
      <t>ミ</t>
    </rPh>
    <rPh sb="27" eb="29">
      <t>バアイ</t>
    </rPh>
    <phoneticPr fontId="2"/>
  </si>
  <si>
    <t>※導入済みの機器は「●」を、今回導入した機器は「○」を入力すること。</t>
    <rPh sb="1" eb="4">
      <t>ドウニュウズ</t>
    </rPh>
    <rPh sb="6" eb="8">
      <t>キキ</t>
    </rPh>
    <rPh sb="14" eb="18">
      <t>コンカイドウニュウ</t>
    </rPh>
    <rPh sb="20" eb="22">
      <t>キキ</t>
    </rPh>
    <rPh sb="27" eb="29">
      <t>ニュウリョク</t>
    </rPh>
    <phoneticPr fontId="2"/>
  </si>
  <si>
    <t>２　補助要件（第５条関係）</t>
    <rPh sb="2" eb="6">
      <t>ホジョヨウケン</t>
    </rPh>
    <rPh sb="7" eb="8">
      <t>ダイ</t>
    </rPh>
    <rPh sb="9" eb="10">
      <t>ジョウ</t>
    </rPh>
    <rPh sb="10" eb="12">
      <t>カンケイ</t>
    </rPh>
    <phoneticPr fontId="2"/>
  </si>
  <si>
    <t>精算額調書（介護ソフト・バックオフィスソフト以外）</t>
    <rPh sb="0" eb="3">
      <t>セイサンガク</t>
    </rPh>
    <rPh sb="3" eb="5">
      <t>チョウショ</t>
    </rPh>
    <rPh sb="6" eb="8">
      <t>カイゴ</t>
    </rPh>
    <rPh sb="22" eb="24">
      <t>イガイ</t>
    </rPh>
    <phoneticPr fontId="2"/>
  </si>
  <si>
    <t>機器種別（ソフト）</t>
    <rPh sb="0" eb="4">
      <t>キキシュベツ</t>
    </rPh>
    <phoneticPr fontId="1"/>
  </si>
  <si>
    <t>機器種別（ソフト以外）</t>
    <rPh sb="0" eb="4">
      <t>キキシュベツ</t>
    </rPh>
    <rPh sb="8" eb="10">
      <t>イガイ</t>
    </rPh>
    <phoneticPr fontId="1"/>
  </si>
  <si>
    <t>主となる機器</t>
    <rPh sb="0" eb="1">
      <t>シュ</t>
    </rPh>
    <rPh sb="4" eb="6">
      <t>キキ</t>
    </rPh>
    <phoneticPr fontId="2"/>
  </si>
  <si>
    <t>ソフト名</t>
    <rPh sb="3" eb="4">
      <t>メイ</t>
    </rPh>
    <phoneticPr fontId="2"/>
  </si>
  <si>
    <t>所要額調書（介護ソフト・バックオフィスソフト）</t>
    <rPh sb="0" eb="3">
      <t>ショヨウガク</t>
    </rPh>
    <rPh sb="3" eb="5">
      <t>チョウショ</t>
    </rPh>
    <rPh sb="6" eb="8">
      <t>カイゴ</t>
    </rPh>
    <phoneticPr fontId="2"/>
  </si>
  <si>
    <r>
      <t>その他</t>
    </r>
    <r>
      <rPr>
        <sz val="9"/>
        <color theme="1"/>
        <rFont val="BIZ UDゴシック"/>
        <family val="3"/>
        <charset val="128"/>
      </rPr>
      <t>※右の欄に記載</t>
    </r>
    <rPh sb="2" eb="3">
      <t>タ</t>
    </rPh>
    <rPh sb="4" eb="5">
      <t>ミギ</t>
    </rPh>
    <rPh sb="6" eb="7">
      <t>ラン</t>
    </rPh>
    <rPh sb="8" eb="10">
      <t>キサイ</t>
    </rPh>
    <phoneticPr fontId="1"/>
  </si>
  <si>
    <t>その他記述欄</t>
    <rPh sb="2" eb="3">
      <t>タ</t>
    </rPh>
    <rPh sb="3" eb="6">
      <t>キジュツラン</t>
    </rPh>
    <phoneticPr fontId="1"/>
  </si>
  <si>
    <t>介護職員等処遇改善加算の算定対象外</t>
    <rPh sb="0" eb="5">
      <t>カイゴショクイントウ</t>
    </rPh>
    <rPh sb="5" eb="11">
      <t>ショグウカイゼンカサン</t>
    </rPh>
    <rPh sb="12" eb="14">
      <t>サンテイ</t>
    </rPh>
    <rPh sb="14" eb="17">
      <t>タイショウガイ</t>
    </rPh>
    <phoneticPr fontId="2"/>
  </si>
  <si>
    <t>（２）次のア又はイいずれかの要件を満たすこと。
　ア　介護従事者の賃金について、令和７年11月の総支給額と実績報告の直前の総支給額とを比較したとき、
　　介護職員等処遇改善加算、茨城県介護事業所賃上げ等支援事業並びに他の加算及び補助金等を除く自主的
　　な財源を用いて３．３％以上増額されていること。
　イ　実績報告の期日までに「いばらき介護の働きやすい職場宣言制度」の認定を受けること。</t>
    <rPh sb="181" eb="183">
      <t>セイド</t>
    </rPh>
    <phoneticPr fontId="2"/>
  </si>
  <si>
    <t>介護職員等処遇改善加算、茨城県介護事業所賃上げ等支援事業並びに他の加算及び補助金等</t>
    <rPh sb="0" eb="5">
      <t>カイゴショクイントウ</t>
    </rPh>
    <rPh sb="5" eb="11">
      <t>ショグウカイゼンカサン</t>
    </rPh>
    <phoneticPr fontId="2"/>
  </si>
  <si>
    <t>各種手当（時間外、通勤、住居等）</t>
    <rPh sb="0" eb="2">
      <t>カクシュ</t>
    </rPh>
    <rPh sb="2" eb="4">
      <t>テアテ</t>
    </rPh>
    <rPh sb="5" eb="8">
      <t>ジカンガイ</t>
    </rPh>
    <rPh sb="9" eb="11">
      <t>ツウキン</t>
    </rPh>
    <rPh sb="14" eb="15">
      <t>トウ</t>
    </rPh>
    <phoneticPr fontId="2"/>
  </si>
  <si>
    <t>法人名</t>
    <rPh sb="0" eb="2">
      <t>ホウジン</t>
    </rPh>
    <rPh sb="2" eb="3">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</si>
</sst>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0%"/>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0"/>
      <color theme="1"/>
      <name val="BIZ UDゴシック"/>
      <family val="3"/>
      <charset val="128"/>
    </font>
    <font>
      <sz val="8"/>
      <color theme="1"/>
      <name val="BIZ UDゴシック"/>
      <family val="3"/>
      <charset val="128"/>
    </font>
    <font>
      <b/>
      <sz val="12"/>
      <color theme="1"/>
      <name val="BIZ UDゴシック"/>
      <family val="3"/>
      <charset val="128"/>
    </font>
    <font>
      <sz val="7"/>
      <color theme="1"/>
      <name val="BIZ UDゴシック"/>
      <family val="3"/>
      <charset val="128"/>
    </font>
    <font>
      <b/>
      <sz val="11"/>
      <color theme="1"/>
      <name val="BIZ UDゴシック"/>
      <family val="3"/>
      <charset val="128"/>
    </font>
    <font>
      <sz val="9"/>
      <color theme="1"/>
      <name val="BIZ UDゴシック"/>
      <family val="3"/>
      <charset val="128"/>
    </font>
  </fonts>
  <fills count="6">
    <fill>
      <patternFill patternType="none"/>
    </fill>
    <fill>
      <patternFill patternType="gray125"/>
    </fill>
    <fill>
      <patternFill patternType="solid">
        <fgColor rgb="FFFFFFCC"/>
        <bgColor indexed="64"/>
      </patternFill>
    </fill>
    <fill>
      <patternFill patternType="solid">
        <fgColor theme="2"/>
        <bgColor indexed="64"/>
      </patternFill>
    </fill>
    <fill>
      <patternFill patternType="solid">
        <fgColor theme="0"/>
        <bgColor indexed="64"/>
      </patternFill>
    </fill>
    <fill>
      <patternFill patternType="solid">
        <fgColor theme="3" tint="0.89999084444715716"/>
        <bgColor indexed="64"/>
      </patternFill>
    </fill>
  </fills>
  <borders count="6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diagonalUp="1">
      <left style="thin">
        <color indexed="64"/>
      </left>
      <right style="hair">
        <color indexed="64"/>
      </right>
      <top style="thin">
        <color indexed="64"/>
      </top>
      <bottom style="hair">
        <color indexed="64"/>
      </bottom>
      <diagonal style="thin">
        <color indexed="64"/>
      </diagonal>
    </border>
    <border diagonalUp="1">
      <left style="thin">
        <color indexed="64"/>
      </left>
      <right style="hair">
        <color indexed="64"/>
      </right>
      <top style="hair">
        <color indexed="64"/>
      </top>
      <bottom style="hair">
        <color indexed="64"/>
      </bottom>
      <diagonal style="thin">
        <color indexed="64"/>
      </diagonal>
    </border>
    <border diagonalUp="1">
      <left style="thin">
        <color indexed="64"/>
      </left>
      <right style="hair">
        <color indexed="64"/>
      </right>
      <top style="hair">
        <color indexed="64"/>
      </top>
      <bottom style="thin">
        <color indexed="64"/>
      </bottom>
      <diagonal style="thin">
        <color indexed="64"/>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diagonalUp="1">
      <left style="hair">
        <color indexed="64"/>
      </left>
      <right/>
      <top style="thin">
        <color indexed="64"/>
      </top>
      <bottom style="hair">
        <color indexed="64"/>
      </bottom>
      <diagonal style="thin">
        <color indexed="64"/>
      </diagonal>
    </border>
    <border diagonalUp="1">
      <left style="hair">
        <color indexed="64"/>
      </left>
      <right/>
      <top style="hair">
        <color indexed="64"/>
      </top>
      <bottom style="hair">
        <color indexed="64"/>
      </bottom>
      <diagonal style="thin">
        <color indexed="64"/>
      </diagonal>
    </border>
    <border diagonalUp="1">
      <left style="hair">
        <color indexed="64"/>
      </left>
      <right/>
      <top style="hair">
        <color indexed="64"/>
      </top>
      <bottom style="thin">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85">
    <xf numFmtId="0" fontId="0" fillId="0" borderId="0" xfId="0">
      <alignment vertical="center"/>
    </xf>
    <xf numFmtId="0" fontId="3" fillId="0" borderId="0" xfId="0" applyFont="1">
      <alignment vertical="center"/>
    </xf>
    <xf numFmtId="0" fontId="3" fillId="4" borderId="0" xfId="0" applyFont="1" applyFill="1" applyBorder="1" applyAlignment="1">
      <alignment horizontal="right" vertical="center"/>
    </xf>
    <xf numFmtId="0" fontId="3" fillId="0" borderId="0" xfId="0" applyFont="1" applyFill="1" applyBorder="1">
      <alignment vertical="center"/>
    </xf>
    <xf numFmtId="0" fontId="3" fillId="4" borderId="0" xfId="0" applyFont="1" applyFill="1">
      <alignment vertical="center"/>
    </xf>
    <xf numFmtId="0" fontId="4" fillId="4" borderId="0" xfId="0" applyFont="1" applyFill="1" applyAlignment="1">
      <alignment horizontal="right" vertical="center"/>
    </xf>
    <xf numFmtId="0" fontId="3" fillId="4" borderId="0" xfId="0" applyFont="1" applyFill="1" applyBorder="1">
      <alignment vertical="center"/>
    </xf>
    <xf numFmtId="0" fontId="3" fillId="4" borderId="0" xfId="0" applyFont="1" applyFill="1" applyBorder="1" applyAlignment="1">
      <alignment vertical="center" shrinkToFit="1"/>
    </xf>
    <xf numFmtId="0" fontId="3" fillId="3" borderId="5" xfId="0" applyFont="1" applyFill="1" applyBorder="1" applyAlignment="1">
      <alignment horizontal="center" vertical="center" shrinkToFit="1"/>
    </xf>
    <xf numFmtId="38" fontId="3" fillId="3" borderId="5" xfId="1" applyFont="1" applyFill="1" applyBorder="1" applyAlignment="1">
      <alignment horizontal="right" vertical="center" shrinkToFit="1"/>
    </xf>
    <xf numFmtId="0" fontId="3" fillId="3" borderId="16" xfId="0" applyFont="1" applyFill="1" applyBorder="1" applyAlignment="1">
      <alignment horizontal="center" vertical="center" shrinkToFit="1"/>
    </xf>
    <xf numFmtId="38" fontId="3" fillId="3" borderId="14" xfId="1" applyFont="1" applyFill="1" applyBorder="1" applyAlignment="1">
      <alignment horizontal="right" vertical="center" shrinkToFit="1"/>
    </xf>
    <xf numFmtId="38" fontId="3" fillId="3" borderId="17" xfId="1" applyFont="1" applyFill="1" applyBorder="1" applyAlignment="1">
      <alignment horizontal="right" vertical="center" shrinkToFit="1"/>
    </xf>
    <xf numFmtId="38" fontId="3" fillId="3" borderId="13" xfId="1" applyFont="1" applyFill="1" applyBorder="1" applyAlignment="1">
      <alignment horizontal="right" vertical="center" shrinkToFit="1"/>
    </xf>
    <xf numFmtId="38" fontId="3" fillId="3" borderId="15" xfId="1" applyFont="1" applyFill="1" applyBorder="1" applyAlignment="1">
      <alignment horizontal="right" vertical="center" shrinkToFit="1"/>
    </xf>
    <xf numFmtId="38" fontId="3" fillId="3" borderId="16" xfId="1" applyFont="1" applyFill="1" applyBorder="1" applyAlignment="1">
      <alignment horizontal="right" vertical="center" shrinkToFit="1"/>
    </xf>
    <xf numFmtId="38" fontId="3" fillId="3" borderId="8" xfId="1" applyFont="1" applyFill="1" applyBorder="1" applyAlignment="1">
      <alignment horizontal="right" vertical="center" shrinkToFit="1"/>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15" xfId="0" applyFont="1" applyFill="1" applyBorder="1" applyAlignment="1">
      <alignment horizontal="center" vertical="center" shrinkToFit="1"/>
    </xf>
    <xf numFmtId="0" fontId="4" fillId="4" borderId="16" xfId="0" applyFont="1" applyFill="1" applyBorder="1" applyAlignment="1">
      <alignment horizontal="center" vertical="center" shrinkToFit="1"/>
    </xf>
    <xf numFmtId="0" fontId="4" fillId="4" borderId="17" xfId="0" applyFont="1" applyFill="1" applyBorder="1" applyAlignment="1">
      <alignment horizontal="center" vertical="center" wrapText="1" shrinkToFit="1"/>
    </xf>
    <xf numFmtId="38" fontId="3" fillId="3" borderId="3" xfId="1" applyFont="1" applyFill="1" applyBorder="1" applyAlignment="1">
      <alignment horizontal="right" vertical="center" shrinkToFit="1"/>
    </xf>
    <xf numFmtId="0" fontId="3" fillId="3" borderId="11" xfId="0" applyFont="1" applyFill="1" applyBorder="1" applyAlignment="1">
      <alignment horizontal="center" vertical="center" shrinkToFit="1"/>
    </xf>
    <xf numFmtId="38" fontId="3" fillId="3" borderId="12" xfId="1" applyFont="1" applyFill="1" applyBorder="1" applyAlignment="1">
      <alignment horizontal="right" vertical="center" shrinkToFit="1"/>
    </xf>
    <xf numFmtId="38" fontId="3" fillId="3" borderId="10" xfId="1" applyFont="1" applyFill="1" applyBorder="1" applyAlignment="1">
      <alignment horizontal="right" vertical="center" shrinkToFit="1"/>
    </xf>
    <xf numFmtId="38" fontId="3" fillId="3" borderId="11" xfId="1" applyFont="1" applyFill="1" applyBorder="1" applyAlignment="1">
      <alignment horizontal="right" vertical="center" shrinkToFit="1"/>
    </xf>
    <xf numFmtId="38" fontId="3" fillId="3" borderId="7" xfId="1" applyFont="1" applyFill="1" applyBorder="1" applyAlignment="1">
      <alignment horizontal="right" vertical="center" shrinkToFit="1"/>
    </xf>
    <xf numFmtId="38" fontId="3" fillId="3" borderId="24" xfId="1" applyFont="1" applyFill="1" applyBorder="1" applyAlignment="1">
      <alignment horizontal="right" vertical="center" shrinkToFit="1"/>
    </xf>
    <xf numFmtId="0" fontId="4" fillId="4" borderId="28" xfId="0" applyFont="1" applyFill="1" applyBorder="1" applyAlignment="1">
      <alignment horizontal="center" vertical="center"/>
    </xf>
    <xf numFmtId="0" fontId="4" fillId="4" borderId="28" xfId="0" applyFont="1" applyFill="1" applyBorder="1" applyAlignment="1">
      <alignment horizontal="center" vertical="center" shrinkToFit="1"/>
    </xf>
    <xf numFmtId="0" fontId="4" fillId="4" borderId="27"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27" xfId="0" applyFont="1" applyFill="1" applyBorder="1" applyAlignment="1">
      <alignment horizontal="center" vertical="center" shrinkToFit="1"/>
    </xf>
    <xf numFmtId="0" fontId="4" fillId="4" borderId="31" xfId="0" applyFont="1" applyFill="1" applyBorder="1" applyAlignment="1">
      <alignment horizontal="center" vertical="center" wrapText="1" shrinkToFit="1"/>
    </xf>
    <xf numFmtId="38" fontId="3" fillId="3" borderId="30" xfId="1" applyFont="1" applyFill="1" applyBorder="1" applyAlignment="1">
      <alignment horizontal="right" vertical="center" shrinkToFit="1"/>
    </xf>
    <xf numFmtId="38" fontId="3" fillId="3" borderId="32" xfId="1" applyFont="1" applyFill="1" applyBorder="1" applyAlignment="1">
      <alignment horizontal="right" vertical="center" shrinkToFit="1"/>
    </xf>
    <xf numFmtId="38" fontId="3" fillId="3" borderId="33" xfId="1" applyFont="1" applyFill="1" applyBorder="1" applyAlignment="1">
      <alignment horizontal="right" vertical="center" shrinkToFit="1"/>
    </xf>
    <xf numFmtId="38" fontId="3" fillId="3" borderId="21" xfId="1" applyFont="1" applyFill="1" applyBorder="1" applyAlignment="1">
      <alignment vertical="center" shrinkToFit="1"/>
    </xf>
    <xf numFmtId="38" fontId="3" fillId="3" borderId="37" xfId="0" applyNumberFormat="1" applyFont="1" applyFill="1" applyBorder="1" applyAlignment="1">
      <alignment vertical="center" shrinkToFit="1"/>
    </xf>
    <xf numFmtId="38" fontId="3" fillId="3" borderId="23" xfId="1" applyFont="1" applyFill="1" applyBorder="1" applyAlignment="1">
      <alignment vertical="center" shrinkToFit="1"/>
    </xf>
    <xf numFmtId="0" fontId="3" fillId="4" borderId="0" xfId="0" applyFont="1" applyFill="1" applyAlignment="1">
      <alignment horizontal="right" vertical="center"/>
    </xf>
    <xf numFmtId="0" fontId="3" fillId="4" borderId="44" xfId="0" applyFont="1" applyFill="1" applyBorder="1" applyAlignment="1">
      <alignment vertical="center" shrinkToFit="1"/>
    </xf>
    <xf numFmtId="0" fontId="3" fillId="4" borderId="45" xfId="0" applyFont="1" applyFill="1" applyBorder="1" applyAlignment="1">
      <alignment vertical="center" shrinkToFit="1"/>
    </xf>
    <xf numFmtId="0" fontId="3" fillId="4" borderId="21" xfId="0" applyFont="1" applyFill="1" applyBorder="1" applyAlignment="1">
      <alignment vertical="center" shrinkToFit="1"/>
    </xf>
    <xf numFmtId="0" fontId="3" fillId="4" borderId="42" xfId="0" applyFont="1" applyFill="1" applyBorder="1" applyAlignment="1">
      <alignment vertical="center" shrinkToFit="1"/>
    </xf>
    <xf numFmtId="0" fontId="3" fillId="4" borderId="38" xfId="0" applyFont="1" applyFill="1" applyBorder="1" applyAlignment="1">
      <alignment vertical="center" shrinkToFit="1"/>
    </xf>
    <xf numFmtId="38" fontId="3" fillId="4" borderId="43" xfId="1" applyFont="1" applyFill="1" applyBorder="1" applyAlignment="1">
      <alignment horizontal="right" vertical="center" shrinkToFit="1"/>
    </xf>
    <xf numFmtId="38" fontId="3" fillId="3" borderId="4" xfId="1" applyFont="1" applyFill="1" applyBorder="1" applyAlignment="1">
      <alignment horizontal="right" vertical="center" shrinkToFit="1"/>
    </xf>
    <xf numFmtId="38" fontId="3" fillId="3" borderId="43" xfId="1" applyFont="1" applyFill="1" applyBorder="1" applyAlignment="1">
      <alignment horizontal="right" vertical="center" shrinkToFit="1"/>
    </xf>
    <xf numFmtId="38" fontId="3" fillId="4" borderId="40" xfId="1" applyFont="1" applyFill="1" applyBorder="1" applyAlignment="1">
      <alignment horizontal="right" vertical="center" shrinkToFit="1"/>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46" xfId="0" applyFont="1" applyBorder="1" applyAlignment="1">
      <alignment vertical="center" shrinkToFit="1"/>
    </xf>
    <xf numFmtId="0" fontId="3" fillId="4" borderId="0" xfId="0" applyFont="1" applyFill="1" applyAlignment="1">
      <alignment horizontal="left" vertical="center" wrapText="1"/>
    </xf>
    <xf numFmtId="0" fontId="3" fillId="4" borderId="46" xfId="0" applyFont="1" applyFill="1" applyBorder="1" applyAlignment="1">
      <alignment horizontal="left" vertical="center" wrapText="1"/>
    </xf>
    <xf numFmtId="38" fontId="3" fillId="3" borderId="46" xfId="1" applyFont="1" applyFill="1" applyBorder="1" applyAlignment="1">
      <alignment horizontal="right" vertical="center" shrinkToFit="1"/>
    </xf>
    <xf numFmtId="0" fontId="3" fillId="4" borderId="0"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3" fillId="0" borderId="0" xfId="0" applyFont="1" applyAlignment="1">
      <alignment horizontal="center" vertical="center" shrinkToFit="1"/>
    </xf>
    <xf numFmtId="177" fontId="3" fillId="0" borderId="0" xfId="2" applyNumberFormat="1" applyFont="1">
      <alignment vertical="center"/>
    </xf>
    <xf numFmtId="38" fontId="8" fillId="3" borderId="52" xfId="1" applyFont="1" applyFill="1" applyBorder="1" applyAlignment="1">
      <alignment horizontal="right" vertical="center" shrinkToFit="1"/>
    </xf>
    <xf numFmtId="38" fontId="3" fillId="3" borderId="46" xfId="1" applyFont="1" applyFill="1" applyBorder="1" applyAlignment="1">
      <alignment vertical="center" shrinkToFit="1"/>
    </xf>
    <xf numFmtId="0" fontId="3" fillId="2" borderId="7" xfId="0" applyFont="1" applyFill="1" applyBorder="1" applyAlignment="1" applyProtection="1">
      <alignment vertical="center" shrinkToFit="1"/>
      <protection locked="0"/>
    </xf>
    <xf numFmtId="49" fontId="3" fillId="2" borderId="10" xfId="0" applyNumberFormat="1" applyFont="1" applyFill="1" applyBorder="1" applyAlignment="1" applyProtection="1">
      <alignment horizontal="center" vertical="center" shrinkToFit="1"/>
      <protection locked="0"/>
    </xf>
    <xf numFmtId="0" fontId="3" fillId="2" borderId="8" xfId="0" applyFont="1" applyFill="1" applyBorder="1" applyAlignment="1" applyProtection="1">
      <alignment vertical="center" shrinkToFit="1"/>
      <protection locked="0"/>
    </xf>
    <xf numFmtId="49" fontId="3" fillId="2" borderId="13" xfId="0" applyNumberFormat="1" applyFont="1" applyFill="1" applyBorder="1" applyAlignment="1" applyProtection="1">
      <alignment horizontal="center" vertical="center" shrinkToFit="1"/>
      <protection locked="0"/>
    </xf>
    <xf numFmtId="0" fontId="3" fillId="2" borderId="9" xfId="0" applyFont="1" applyFill="1" applyBorder="1" applyAlignment="1" applyProtection="1">
      <alignment vertical="center" shrinkToFit="1"/>
      <protection locked="0"/>
    </xf>
    <xf numFmtId="49" fontId="3" fillId="2" borderId="15" xfId="0" applyNumberFormat="1" applyFont="1" applyFill="1" applyBorder="1" applyAlignment="1" applyProtection="1">
      <alignment horizontal="center" vertical="center" shrinkToFit="1"/>
      <protection locked="0"/>
    </xf>
    <xf numFmtId="49" fontId="3" fillId="2" borderId="12" xfId="0" applyNumberFormat="1" applyFont="1" applyFill="1" applyBorder="1" applyAlignment="1" applyProtection="1">
      <alignment horizontal="center" vertical="center" shrinkToFit="1"/>
      <protection locked="0"/>
    </xf>
    <xf numFmtId="38" fontId="3" fillId="2" borderId="10" xfId="1" applyFont="1" applyFill="1" applyBorder="1" applyAlignment="1" applyProtection="1">
      <alignment horizontal="right" vertical="center" shrinkToFit="1"/>
      <protection locked="0"/>
    </xf>
    <xf numFmtId="38" fontId="3" fillId="2" borderId="11" xfId="1" applyFont="1" applyFill="1" applyBorder="1" applyAlignment="1" applyProtection="1">
      <alignment horizontal="right" vertical="center" shrinkToFit="1"/>
      <protection locked="0"/>
    </xf>
    <xf numFmtId="49" fontId="3" fillId="2" borderId="14" xfId="0" applyNumberFormat="1" applyFont="1" applyFill="1" applyBorder="1" applyAlignment="1" applyProtection="1">
      <alignment horizontal="center" vertical="center" shrinkToFit="1"/>
      <protection locked="0"/>
    </xf>
    <xf numFmtId="38" fontId="3" fillId="2" borderId="13" xfId="1" applyFont="1" applyFill="1" applyBorder="1" applyAlignment="1" applyProtection="1">
      <alignment horizontal="right" vertical="center" shrinkToFit="1"/>
      <protection locked="0"/>
    </xf>
    <xf numFmtId="38" fontId="3" fillId="2" borderId="5" xfId="1" applyFont="1" applyFill="1" applyBorder="1" applyAlignment="1" applyProtection="1">
      <alignment horizontal="right" vertical="center" shrinkToFit="1"/>
      <protection locked="0"/>
    </xf>
    <xf numFmtId="49" fontId="3" fillId="2" borderId="17" xfId="0" applyNumberFormat="1" applyFont="1" applyFill="1" applyBorder="1" applyAlignment="1" applyProtection="1">
      <alignment horizontal="center" vertical="center" shrinkToFit="1"/>
      <protection locked="0"/>
    </xf>
    <xf numFmtId="38" fontId="3" fillId="2" borderId="15" xfId="1" applyFont="1" applyFill="1" applyBorder="1" applyAlignment="1" applyProtection="1">
      <alignment horizontal="right" vertical="center" shrinkToFit="1"/>
      <protection locked="0"/>
    </xf>
    <xf numFmtId="38" fontId="3" fillId="2" borderId="16" xfId="1" applyFont="1" applyFill="1" applyBorder="1" applyAlignment="1" applyProtection="1">
      <alignment horizontal="right" vertical="center" shrinkToFit="1"/>
      <protection locked="0"/>
    </xf>
    <xf numFmtId="38" fontId="3" fillId="2" borderId="18" xfId="1" applyFont="1" applyFill="1" applyBorder="1" applyAlignment="1" applyProtection="1">
      <alignment horizontal="right" vertical="center" shrinkToFit="1"/>
      <protection locked="0"/>
    </xf>
    <xf numFmtId="38" fontId="3" fillId="2" borderId="19" xfId="1" applyFont="1" applyFill="1" applyBorder="1" applyAlignment="1" applyProtection="1">
      <alignment horizontal="right" vertical="center" shrinkToFit="1"/>
      <protection locked="0"/>
    </xf>
    <xf numFmtId="38" fontId="3" fillId="2" borderId="20" xfId="1" applyFont="1" applyFill="1" applyBorder="1" applyAlignment="1" applyProtection="1">
      <alignment horizontal="right" vertical="center" shrinkToFit="1"/>
      <protection locked="0"/>
    </xf>
    <xf numFmtId="38" fontId="3" fillId="2" borderId="7" xfId="1" applyFont="1" applyFill="1" applyBorder="1" applyAlignment="1" applyProtection="1">
      <alignment horizontal="right" vertical="center" shrinkToFit="1"/>
      <protection locked="0"/>
    </xf>
    <xf numFmtId="38" fontId="3" fillId="2" borderId="8" xfId="1" applyFont="1" applyFill="1" applyBorder="1" applyAlignment="1" applyProtection="1">
      <alignment horizontal="right" vertical="center" shrinkToFit="1"/>
      <protection locked="0"/>
    </xf>
    <xf numFmtId="38" fontId="3" fillId="2" borderId="9" xfId="1" applyFont="1" applyFill="1" applyBorder="1" applyAlignment="1" applyProtection="1">
      <alignment horizontal="right" vertical="center" shrinkToFit="1"/>
      <protection locked="0"/>
    </xf>
    <xf numFmtId="38" fontId="3" fillId="2" borderId="41" xfId="1" applyFont="1" applyFill="1" applyBorder="1" applyAlignment="1" applyProtection="1">
      <alignment horizontal="right" vertical="center" shrinkToFit="1"/>
      <protection locked="0"/>
    </xf>
    <xf numFmtId="38" fontId="3" fillId="2" borderId="4" xfId="1" applyFont="1" applyFill="1" applyBorder="1" applyAlignment="1" applyProtection="1">
      <alignment horizontal="right" vertical="center" shrinkToFit="1"/>
      <protection locked="0"/>
    </xf>
    <xf numFmtId="0" fontId="3" fillId="2" borderId="44" xfId="0" applyFont="1" applyFill="1" applyBorder="1" applyAlignment="1" applyProtection="1">
      <alignment vertical="center" shrinkToFit="1"/>
      <protection locked="0"/>
    </xf>
    <xf numFmtId="0" fontId="3" fillId="2" borderId="45" xfId="0" applyFont="1" applyFill="1" applyBorder="1" applyAlignment="1" applyProtection="1">
      <alignment vertical="center" shrinkToFit="1"/>
      <protection locked="0"/>
    </xf>
    <xf numFmtId="0" fontId="3" fillId="2" borderId="21" xfId="0" applyFont="1" applyFill="1" applyBorder="1" applyAlignment="1" applyProtection="1">
      <alignment vertical="center" shrinkToFit="1"/>
      <protection locked="0"/>
    </xf>
    <xf numFmtId="38" fontId="3" fillId="2" borderId="43" xfId="1" applyFont="1" applyFill="1" applyBorder="1" applyAlignment="1" applyProtection="1">
      <alignment horizontal="right" vertical="center" shrinkToFit="1"/>
      <protection locked="0"/>
    </xf>
    <xf numFmtId="0" fontId="3" fillId="2" borderId="46" xfId="0" applyFont="1" applyFill="1" applyBorder="1" applyAlignment="1" applyProtection="1">
      <alignment horizontal="center" vertical="center"/>
      <protection locked="0"/>
    </xf>
    <xf numFmtId="0" fontId="4" fillId="4" borderId="15" xfId="0" applyFont="1" applyFill="1" applyBorder="1" applyAlignment="1">
      <alignment horizontal="right" vertical="center"/>
    </xf>
    <xf numFmtId="0" fontId="4" fillId="4" borderId="16" xfId="0" applyFont="1" applyFill="1" applyBorder="1" applyAlignment="1">
      <alignment horizontal="right" vertical="center"/>
    </xf>
    <xf numFmtId="0" fontId="4" fillId="4" borderId="17" xfId="0" applyFont="1" applyFill="1" applyBorder="1" applyAlignment="1">
      <alignment horizontal="right" vertical="center"/>
    </xf>
    <xf numFmtId="0" fontId="4" fillId="4" borderId="7"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9" xfId="0" applyFont="1" applyFill="1" applyBorder="1" applyAlignment="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xf>
    <xf numFmtId="0" fontId="4" fillId="4" borderId="12"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3" fillId="4" borderId="44" xfId="0" applyFont="1" applyFill="1" applyBorder="1" applyAlignment="1">
      <alignment vertical="center" shrinkToFit="1"/>
    </xf>
    <xf numFmtId="0" fontId="3" fillId="4" borderId="47" xfId="0" applyFont="1" applyFill="1" applyBorder="1" applyAlignment="1">
      <alignment vertical="center" shrinkToFit="1"/>
    </xf>
    <xf numFmtId="0" fontId="3" fillId="4" borderId="48" xfId="0" applyFont="1" applyFill="1" applyBorder="1" applyAlignment="1">
      <alignment vertical="center" shrinkToFit="1"/>
    </xf>
    <xf numFmtId="0" fontId="8" fillId="4" borderId="49" xfId="0" applyFont="1" applyFill="1" applyBorder="1" applyAlignment="1">
      <alignment vertical="center" shrinkToFit="1"/>
    </xf>
    <xf numFmtId="0" fontId="8" fillId="4" borderId="50" xfId="0" applyFont="1" applyFill="1" applyBorder="1" applyAlignment="1">
      <alignment vertical="center" shrinkToFit="1"/>
    </xf>
    <xf numFmtId="0" fontId="8" fillId="4" borderId="51" xfId="0" applyFont="1" applyFill="1" applyBorder="1" applyAlignment="1">
      <alignment vertical="center" shrinkToFit="1"/>
    </xf>
    <xf numFmtId="0" fontId="6" fillId="4" borderId="0" xfId="0" applyFont="1" applyFill="1" applyAlignment="1">
      <alignment horizontal="center" vertical="center"/>
    </xf>
    <xf numFmtId="0" fontId="4" fillId="4" borderId="13" xfId="0" applyFont="1" applyFill="1" applyBorder="1" applyAlignment="1">
      <alignment horizontal="right" vertical="center" wrapText="1"/>
    </xf>
    <xf numFmtId="0" fontId="4" fillId="4" borderId="5" xfId="0" applyFont="1" applyFill="1" applyBorder="1" applyAlignment="1">
      <alignment horizontal="right" vertical="center" wrapText="1"/>
    </xf>
    <xf numFmtId="0" fontId="4" fillId="4" borderId="14" xfId="0" applyFont="1" applyFill="1" applyBorder="1" applyAlignment="1">
      <alignment horizontal="right" vertical="center" wrapText="1"/>
    </xf>
    <xf numFmtId="0" fontId="4" fillId="4" borderId="10" xfId="0" applyFont="1" applyFill="1" applyBorder="1" applyAlignment="1">
      <alignment horizontal="right" vertical="center"/>
    </xf>
    <xf numFmtId="0" fontId="4" fillId="4" borderId="11" xfId="0" applyFont="1" applyFill="1" applyBorder="1" applyAlignment="1">
      <alignment horizontal="right" vertical="center"/>
    </xf>
    <xf numFmtId="0" fontId="4" fillId="4" borderId="12" xfId="0" applyFont="1" applyFill="1" applyBorder="1" applyAlignment="1">
      <alignment horizontal="right" vertical="center"/>
    </xf>
    <xf numFmtId="0" fontId="4" fillId="4" borderId="13" xfId="0" applyFont="1" applyFill="1" applyBorder="1" applyAlignment="1">
      <alignment horizontal="right" vertical="center"/>
    </xf>
    <xf numFmtId="0" fontId="4" fillId="4" borderId="5" xfId="0" applyFont="1" applyFill="1" applyBorder="1" applyAlignment="1">
      <alignment horizontal="right" vertical="center"/>
    </xf>
    <xf numFmtId="0" fontId="4" fillId="4" borderId="14" xfId="0" applyFont="1" applyFill="1" applyBorder="1" applyAlignment="1">
      <alignment horizontal="right" vertical="center"/>
    </xf>
    <xf numFmtId="0" fontId="4" fillId="4" borderId="1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3" fillId="4" borderId="21" xfId="0" applyFont="1" applyFill="1" applyBorder="1" applyAlignment="1">
      <alignment horizontal="center" vertical="center" shrinkToFit="1"/>
    </xf>
    <xf numFmtId="0" fontId="3" fillId="4" borderId="22" xfId="0" applyFont="1" applyFill="1" applyBorder="1" applyAlignment="1">
      <alignment horizontal="center" vertical="center" shrinkToFit="1"/>
    </xf>
    <xf numFmtId="0" fontId="3" fillId="4" borderId="23" xfId="0" applyFont="1" applyFill="1" applyBorder="1" applyAlignment="1">
      <alignment horizontal="center" vertical="center" shrinkToFit="1"/>
    </xf>
    <xf numFmtId="0" fontId="3" fillId="2" borderId="25" xfId="0" applyFont="1" applyFill="1" applyBorder="1" applyAlignment="1" applyProtection="1">
      <alignment horizontal="left" vertical="center" shrinkToFit="1"/>
      <protection locked="0"/>
    </xf>
    <xf numFmtId="0" fontId="3" fillId="2" borderId="11" xfId="0" applyFont="1" applyFill="1" applyBorder="1" applyAlignment="1" applyProtection="1">
      <alignment horizontal="left" vertical="center" shrinkToFit="1"/>
      <protection locked="0"/>
    </xf>
    <xf numFmtId="0" fontId="3" fillId="2" borderId="12" xfId="0" applyFont="1" applyFill="1" applyBorder="1" applyAlignment="1" applyProtection="1">
      <alignment horizontal="left" vertical="center" shrinkToFit="1"/>
      <protection locked="0"/>
    </xf>
    <xf numFmtId="0" fontId="3" fillId="2" borderId="6" xfId="0" applyFont="1" applyFill="1" applyBorder="1" applyAlignment="1" applyProtection="1">
      <alignment horizontal="left" vertical="center" shrinkToFit="1"/>
      <protection locked="0"/>
    </xf>
    <xf numFmtId="0" fontId="3" fillId="2" borderId="5" xfId="0" applyFont="1" applyFill="1" applyBorder="1" applyAlignment="1" applyProtection="1">
      <alignment horizontal="left" vertical="center" shrinkToFit="1"/>
      <protection locked="0"/>
    </xf>
    <xf numFmtId="0" fontId="3" fillId="2" borderId="14" xfId="0" applyFont="1" applyFill="1" applyBorder="1" applyAlignment="1" applyProtection="1">
      <alignment horizontal="left" vertical="center" shrinkToFit="1"/>
      <protection locked="0"/>
    </xf>
    <xf numFmtId="49" fontId="3" fillId="2" borderId="6" xfId="0" applyNumberFormat="1" applyFont="1" applyFill="1" applyBorder="1" applyAlignment="1" applyProtection="1">
      <alignment horizontal="left" vertical="center" shrinkToFit="1"/>
      <protection locked="0"/>
    </xf>
    <xf numFmtId="49" fontId="3" fillId="2" borderId="5" xfId="0" applyNumberFormat="1" applyFont="1" applyFill="1" applyBorder="1" applyAlignment="1" applyProtection="1">
      <alignment horizontal="left" vertical="center" shrinkToFit="1"/>
      <protection locked="0"/>
    </xf>
    <xf numFmtId="49" fontId="3" fillId="2" borderId="14" xfId="0" applyNumberFormat="1" applyFont="1" applyFill="1" applyBorder="1" applyAlignment="1" applyProtection="1">
      <alignment horizontal="left" vertical="center" shrinkToFit="1"/>
      <protection locked="0"/>
    </xf>
    <xf numFmtId="0" fontId="3" fillId="2" borderId="26" xfId="0" applyFont="1" applyFill="1" applyBorder="1" applyAlignment="1" applyProtection="1">
      <alignment horizontal="left" vertical="center" shrinkToFit="1"/>
      <protection locked="0"/>
    </xf>
    <xf numFmtId="0" fontId="3" fillId="2" borderId="16" xfId="0" applyFont="1" applyFill="1" applyBorder="1" applyAlignment="1" applyProtection="1">
      <alignment horizontal="left" vertical="center" shrinkToFit="1"/>
      <protection locked="0"/>
    </xf>
    <xf numFmtId="0" fontId="3" fillId="2" borderId="17" xfId="0" applyFont="1" applyFill="1" applyBorder="1" applyAlignment="1" applyProtection="1">
      <alignment horizontal="left" vertical="center" shrinkToFit="1"/>
      <protection locked="0"/>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7" xfId="0" applyFont="1" applyFill="1" applyBorder="1" applyAlignment="1">
      <alignment horizontal="center" vertical="center"/>
    </xf>
    <xf numFmtId="0" fontId="3" fillId="4" borderId="38" xfId="0" applyFont="1" applyFill="1" applyBorder="1" applyAlignment="1">
      <alignment horizontal="center" vertical="center" shrinkToFit="1"/>
    </xf>
    <xf numFmtId="0" fontId="3" fillId="4" borderId="39" xfId="0" applyFont="1" applyFill="1" applyBorder="1" applyAlignment="1">
      <alignment horizontal="center" vertical="center" shrinkToFit="1"/>
    </xf>
    <xf numFmtId="0" fontId="4" fillId="4" borderId="24"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24"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27" xfId="0" applyFont="1" applyFill="1" applyBorder="1" applyAlignment="1">
      <alignment horizontal="center" vertical="center" wrapText="1"/>
    </xf>
    <xf numFmtId="38" fontId="3" fillId="3" borderId="57" xfId="1" applyFont="1" applyFill="1" applyBorder="1" applyAlignment="1">
      <alignment horizontal="center" vertical="center" shrinkToFit="1"/>
    </xf>
    <xf numFmtId="38" fontId="3" fillId="3" borderId="58" xfId="1" applyFont="1" applyFill="1" applyBorder="1" applyAlignment="1">
      <alignment horizontal="center" vertical="center" shrinkToFit="1"/>
    </xf>
    <xf numFmtId="38" fontId="3" fillId="3" borderId="59" xfId="1" applyFont="1" applyFill="1" applyBorder="1" applyAlignment="1">
      <alignment horizontal="center" vertical="center" shrinkToFit="1"/>
    </xf>
    <xf numFmtId="38" fontId="3" fillId="3" borderId="54" xfId="1" applyFont="1" applyFill="1" applyBorder="1" applyAlignment="1">
      <alignment horizontal="center" vertical="center" shrinkToFit="1"/>
    </xf>
    <xf numFmtId="38" fontId="3" fillId="3" borderId="55" xfId="1" applyFont="1" applyFill="1" applyBorder="1" applyAlignment="1">
      <alignment horizontal="center" vertical="center" shrinkToFit="1"/>
    </xf>
    <xf numFmtId="38" fontId="3" fillId="3" borderId="56" xfId="1" applyFont="1" applyFill="1" applyBorder="1" applyAlignment="1">
      <alignment horizontal="center" vertical="center" shrinkToFit="1"/>
    </xf>
    <xf numFmtId="38" fontId="3" fillId="3" borderId="34" xfId="1" applyFont="1" applyFill="1" applyBorder="1" applyAlignment="1">
      <alignment horizontal="center" vertical="center" shrinkToFit="1"/>
    </xf>
    <xf numFmtId="38" fontId="3" fillId="3" borderId="35" xfId="1" applyFont="1" applyFill="1" applyBorder="1" applyAlignment="1">
      <alignment horizontal="center" vertical="center" shrinkToFit="1"/>
    </xf>
    <xf numFmtId="38" fontId="3" fillId="3" borderId="36" xfId="1" applyFont="1" applyFill="1" applyBorder="1" applyAlignment="1">
      <alignment horizontal="center" vertical="center" shrinkToFit="1"/>
    </xf>
    <xf numFmtId="0" fontId="3" fillId="4" borderId="1" xfId="0" applyFont="1" applyFill="1" applyBorder="1" applyAlignment="1">
      <alignment horizontal="left" vertical="center"/>
    </xf>
    <xf numFmtId="0" fontId="3" fillId="4" borderId="2" xfId="0" applyFont="1" applyFill="1" applyBorder="1" applyAlignment="1">
      <alignment horizontal="left" vertical="center"/>
    </xf>
    <xf numFmtId="0" fontId="3" fillId="2" borderId="0" xfId="0" applyFont="1" applyFill="1" applyAlignment="1" applyProtection="1">
      <alignment horizontal="left" vertical="center" shrinkToFit="1"/>
      <protection locked="0"/>
    </xf>
    <xf numFmtId="176" fontId="3" fillId="2" borderId="0" xfId="0" quotePrefix="1" applyNumberFormat="1" applyFont="1" applyFill="1" applyAlignment="1" applyProtection="1">
      <alignment horizontal="center" vertical="center" shrinkToFit="1"/>
      <protection locked="0"/>
    </xf>
    <xf numFmtId="176" fontId="3" fillId="2" borderId="0" xfId="0" applyNumberFormat="1" applyFont="1" applyFill="1" applyAlignment="1" applyProtection="1">
      <alignment horizontal="center" vertical="center" shrinkToFit="1"/>
      <protection locked="0"/>
    </xf>
    <xf numFmtId="0" fontId="9" fillId="4" borderId="0" xfId="0" applyFont="1" applyFill="1" applyAlignment="1">
      <alignment horizontal="left" vertical="top" wrapText="1"/>
    </xf>
    <xf numFmtId="0" fontId="9" fillId="4" borderId="4" xfId="0" applyFont="1" applyFill="1" applyBorder="1" applyAlignment="1">
      <alignment horizontal="left" vertical="top" wrapText="1"/>
    </xf>
    <xf numFmtId="0" fontId="3" fillId="4" borderId="1" xfId="0" applyFont="1" applyFill="1" applyBorder="1" applyAlignment="1">
      <alignment vertical="center" shrinkToFit="1"/>
    </xf>
    <xf numFmtId="0" fontId="3" fillId="4" borderId="53" xfId="0" applyFont="1" applyFill="1" applyBorder="1" applyAlignment="1">
      <alignment vertical="center" shrinkToFit="1"/>
    </xf>
    <xf numFmtId="0" fontId="3" fillId="4" borderId="2" xfId="0" applyFont="1" applyFill="1" applyBorder="1" applyAlignment="1">
      <alignment vertical="center" shrinkToFit="1"/>
    </xf>
    <xf numFmtId="38" fontId="3" fillId="3" borderId="46" xfId="1" applyFont="1" applyFill="1" applyBorder="1" applyAlignment="1">
      <alignment horizontal="right" vertical="center" wrapText="1"/>
    </xf>
    <xf numFmtId="0" fontId="3" fillId="4" borderId="46" xfId="0" applyFont="1" applyFill="1" applyBorder="1" applyAlignment="1">
      <alignment horizontal="left" vertical="top"/>
    </xf>
    <xf numFmtId="0" fontId="3" fillId="4" borderId="46" xfId="0" applyFont="1" applyFill="1" applyBorder="1" applyAlignment="1">
      <alignment horizontal="left" vertical="center"/>
    </xf>
    <xf numFmtId="0" fontId="3" fillId="2" borderId="46" xfId="0" applyFont="1" applyFill="1" applyBorder="1" applyAlignment="1" applyProtection="1">
      <alignment horizontal="left" vertical="center" shrinkToFit="1"/>
      <protection locked="0"/>
    </xf>
    <xf numFmtId="0" fontId="3" fillId="4" borderId="46" xfId="0" applyFont="1" applyFill="1" applyBorder="1" applyAlignment="1">
      <alignment horizontal="left" vertical="center" shrinkToFit="1"/>
    </xf>
    <xf numFmtId="0" fontId="3" fillId="2" borderId="46" xfId="0" applyFont="1" applyFill="1" applyBorder="1" applyAlignment="1" applyProtection="1">
      <alignment vertical="center" shrinkToFit="1"/>
      <protection locked="0"/>
    </xf>
    <xf numFmtId="49" fontId="3" fillId="2" borderId="46" xfId="0" applyNumberFormat="1" applyFont="1" applyFill="1" applyBorder="1" applyAlignment="1" applyProtection="1">
      <alignment vertical="center" shrinkToFit="1"/>
      <protection locked="0"/>
    </xf>
    <xf numFmtId="0" fontId="3" fillId="4" borderId="46" xfId="0" applyFont="1" applyFill="1" applyBorder="1" applyAlignment="1">
      <alignment horizontal="left" vertical="center" wrapText="1"/>
    </xf>
    <xf numFmtId="0" fontId="3" fillId="0" borderId="46" xfId="0" applyFont="1" applyBorder="1" applyAlignment="1">
      <alignment horizontal="right" vertical="center"/>
    </xf>
    <xf numFmtId="0" fontId="3" fillId="0" borderId="46" xfId="0" applyFont="1" applyBorder="1" applyAlignment="1">
      <alignment horizontal="right" vertical="center" wrapText="1"/>
    </xf>
    <xf numFmtId="38" fontId="3" fillId="2" borderId="46" xfId="1" applyFont="1" applyFill="1" applyBorder="1" applyAlignment="1" applyProtection="1">
      <alignment horizontal="right" vertical="center" wrapText="1"/>
      <protection locked="0"/>
    </xf>
    <xf numFmtId="0" fontId="3" fillId="3" borderId="1" xfId="0" applyFont="1" applyFill="1" applyBorder="1" applyAlignment="1">
      <alignment horizontal="left" vertical="center"/>
    </xf>
    <xf numFmtId="0" fontId="3" fillId="3" borderId="53" xfId="0" applyFont="1" applyFill="1" applyBorder="1" applyAlignment="1">
      <alignment horizontal="left" vertical="center"/>
    </xf>
    <xf numFmtId="0" fontId="3" fillId="3" borderId="2" xfId="0" applyFont="1" applyFill="1" applyBorder="1" applyAlignment="1">
      <alignment horizontal="left" vertical="center"/>
    </xf>
    <xf numFmtId="0" fontId="3" fillId="5" borderId="1" xfId="0" applyFont="1" applyFill="1" applyBorder="1" applyAlignment="1" applyProtection="1">
      <alignment horizontal="left" vertical="center" shrinkToFit="1"/>
      <protection locked="0"/>
    </xf>
    <xf numFmtId="0" fontId="3" fillId="5" borderId="2" xfId="0" applyFont="1" applyFill="1" applyBorder="1" applyAlignment="1" applyProtection="1">
      <alignment horizontal="left" vertical="center" shrinkToFit="1"/>
      <protection locked="0"/>
    </xf>
    <xf numFmtId="0" fontId="3" fillId="2" borderId="46" xfId="0" applyFont="1" applyFill="1" applyBorder="1" applyAlignment="1" applyProtection="1">
      <alignment horizontal="left" vertical="center" wrapText="1"/>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xdr:colOff>
      <xdr:row>21</xdr:row>
      <xdr:rowOff>0</xdr:rowOff>
    </xdr:from>
    <xdr:to>
      <xdr:col>18</xdr:col>
      <xdr:colOff>19051</xdr:colOff>
      <xdr:row>27</xdr:row>
      <xdr:rowOff>38100</xdr:rowOff>
    </xdr:to>
    <xdr:sp macro="" textlink="">
      <xdr:nvSpPr>
        <xdr:cNvPr id="3" name="テキスト ボックス 2">
          <a:extLst>
            <a:ext uri="{FF2B5EF4-FFF2-40B4-BE49-F238E27FC236}">
              <a16:creationId xmlns:a16="http://schemas.microsoft.com/office/drawing/2014/main" id="{4CB43763-A0C3-4279-B42C-D25A6BEB1C70}"/>
            </a:ext>
          </a:extLst>
        </xdr:cNvPr>
        <xdr:cNvSpPr txBox="1"/>
      </xdr:nvSpPr>
      <xdr:spPr>
        <a:xfrm>
          <a:off x="8448676" y="6800850"/>
          <a:ext cx="6877050" cy="1943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u="none">
              <a:solidFill>
                <a:sysClr val="windowText" lastClr="000000"/>
              </a:solidFill>
              <a:effectLst/>
              <a:latin typeface="BIZ UD明朝 Medium" panose="02020500000000000000" pitchFamily="17" charset="-128"/>
              <a:ea typeface="BIZ UD明朝 Medium" panose="02020500000000000000" pitchFamily="17" charset="-128"/>
              <a:cs typeface="+mn-cs"/>
            </a:rPr>
            <a:t>【</a:t>
          </a:r>
          <a:r>
            <a:rPr kumimoji="1" lang="ja-JP" altLang="ja-JP" sz="1100" u="none">
              <a:solidFill>
                <a:sysClr val="windowText" lastClr="000000"/>
              </a:solidFill>
              <a:effectLst/>
              <a:latin typeface="BIZ UD明朝 Medium" panose="02020500000000000000" pitchFamily="17" charset="-128"/>
              <a:ea typeface="BIZ UD明朝 Medium" panose="02020500000000000000" pitchFamily="17" charset="-128"/>
              <a:cs typeface="+mn-cs"/>
            </a:rPr>
            <a:t>（２）－１　留意事項</a:t>
          </a:r>
          <a:r>
            <a:rPr kumimoji="1" lang="en-US" altLang="ja-JP" sz="1100" u="none">
              <a:solidFill>
                <a:sysClr val="windowText" lastClr="000000"/>
              </a:solidFill>
              <a:effectLst/>
              <a:latin typeface="BIZ UD明朝 Medium" panose="02020500000000000000" pitchFamily="17" charset="-128"/>
              <a:ea typeface="BIZ UD明朝 Medium" panose="02020500000000000000" pitchFamily="17" charset="-128"/>
              <a:cs typeface="+mn-cs"/>
            </a:rPr>
            <a:t>】</a:t>
          </a:r>
          <a:endParaRPr lang="en-US" altLang="ja-JP" sz="1100" u="none">
            <a:solidFill>
              <a:sysClr val="windowText" lastClr="000000"/>
            </a:solidFill>
            <a:effectLst/>
            <a:latin typeface="BIZ UD明朝 Medium" panose="02020500000000000000" pitchFamily="17" charset="-128"/>
            <a:ea typeface="BIZ UD明朝 Medium" panose="02020500000000000000" pitchFamily="17" charset="-128"/>
            <a:cs typeface="+mn-cs"/>
          </a:endParaRPr>
        </a:p>
        <a:p>
          <a:r>
            <a:rPr lang="ja-JP" altLang="ja-JP" sz="1100" u="none">
              <a:solidFill>
                <a:sysClr val="windowText" lastClr="000000"/>
              </a:solidFill>
              <a:effectLst/>
              <a:latin typeface="BIZ UD明朝 Medium" panose="02020500000000000000" pitchFamily="17" charset="-128"/>
              <a:ea typeface="BIZ UD明朝 Medium" panose="02020500000000000000" pitchFamily="17" charset="-128"/>
              <a:cs typeface="+mn-cs"/>
            </a:rPr>
            <a:t>○</a:t>
          </a:r>
          <a:r>
            <a:rPr kumimoji="1" lang="ja-JP" altLang="ja-JP" sz="1100" u="none">
              <a:solidFill>
                <a:sysClr val="windowText" lastClr="000000"/>
              </a:solidFill>
              <a:effectLst/>
              <a:latin typeface="BIZ UD明朝 Medium" panose="02020500000000000000" pitchFamily="17" charset="-128"/>
              <a:ea typeface="BIZ UD明朝 Medium" panose="02020500000000000000" pitchFamily="17" charset="-128"/>
              <a:cs typeface="+mn-cs"/>
            </a:rPr>
            <a:t>「介護従事者」とは、介護職員及び</a:t>
          </a:r>
          <a:r>
            <a:rPr kumimoji="1" lang="ja-JP" altLang="en-US" sz="1100" u="none">
              <a:solidFill>
                <a:sysClr val="windowText" lastClr="000000"/>
              </a:solidFill>
              <a:effectLst/>
              <a:latin typeface="BIZ UD明朝 Medium" panose="02020500000000000000" pitchFamily="17" charset="-128"/>
              <a:ea typeface="BIZ UD明朝 Medium" panose="02020500000000000000" pitchFamily="17" charset="-128"/>
              <a:cs typeface="+mn-cs"/>
            </a:rPr>
            <a:t>介護事業所等が</a:t>
          </a:r>
          <a:r>
            <a:rPr kumimoji="1" lang="ja-JP" altLang="ja-JP" sz="1100" u="none">
              <a:solidFill>
                <a:sysClr val="windowText" lastClr="000000"/>
              </a:solidFill>
              <a:effectLst/>
              <a:latin typeface="BIZ UD明朝 Medium" panose="02020500000000000000" pitchFamily="17" charset="-128"/>
              <a:ea typeface="BIZ UD明朝 Medium" panose="02020500000000000000" pitchFamily="17" charset="-128"/>
              <a:cs typeface="+mn-cs"/>
            </a:rPr>
            <a:t>賃金改善の対象と</a:t>
          </a:r>
          <a:r>
            <a:rPr kumimoji="1" lang="ja-JP" altLang="en-US" sz="1100" u="none">
              <a:solidFill>
                <a:sysClr val="windowText" lastClr="000000"/>
              </a:solidFill>
              <a:effectLst/>
              <a:latin typeface="BIZ UD明朝 Medium" panose="02020500000000000000" pitchFamily="17" charset="-128"/>
              <a:ea typeface="BIZ UD明朝 Medium" panose="02020500000000000000" pitchFamily="17" charset="-128"/>
              <a:cs typeface="+mn-cs"/>
            </a:rPr>
            <a:t>する</a:t>
          </a:r>
          <a:r>
            <a:rPr kumimoji="1" lang="ja-JP" altLang="ja-JP" sz="1100" u="none">
              <a:solidFill>
                <a:sysClr val="windowText" lastClr="000000"/>
              </a:solidFill>
              <a:effectLst/>
              <a:latin typeface="BIZ UD明朝 Medium" panose="02020500000000000000" pitchFamily="17" charset="-128"/>
              <a:ea typeface="BIZ UD明朝 Medium" panose="02020500000000000000" pitchFamily="17" charset="-128"/>
              <a:cs typeface="+mn-cs"/>
            </a:rPr>
            <a:t>その他の職員のこと。</a:t>
          </a:r>
          <a:endParaRPr lang="ja-JP" altLang="ja-JP" sz="1050" u="none">
            <a:solidFill>
              <a:sysClr val="windowText" lastClr="000000"/>
            </a:solidFill>
            <a:effectLst/>
            <a:latin typeface="BIZ UD明朝 Medium" panose="02020500000000000000" pitchFamily="17" charset="-128"/>
            <a:ea typeface="BIZ UD明朝 Medium" panose="02020500000000000000" pitchFamily="17" charset="-128"/>
          </a:endParaRPr>
        </a:p>
        <a:p>
          <a:r>
            <a:rPr kumimoji="1" lang="ja-JP" altLang="ja-JP" sz="1100" u="none">
              <a:solidFill>
                <a:sysClr val="windowText" lastClr="000000"/>
              </a:solidFill>
              <a:effectLst/>
              <a:latin typeface="BIZ UD明朝 Medium" panose="02020500000000000000" pitchFamily="17" charset="-128"/>
              <a:ea typeface="BIZ UD明朝 Medium" panose="02020500000000000000" pitchFamily="17" charset="-128"/>
              <a:cs typeface="+mn-cs"/>
            </a:rPr>
            <a:t>○「定期昇給」とは、年齢や勤続年数等に伴う定期的な昇給のこと。</a:t>
          </a:r>
          <a:endParaRPr kumimoji="1" lang="en-US" altLang="ja-JP" sz="1100" u="none">
            <a:solidFill>
              <a:sysClr val="windowText" lastClr="000000"/>
            </a:solidFill>
            <a:effectLst/>
            <a:latin typeface="BIZ UD明朝 Medium" panose="02020500000000000000" pitchFamily="17" charset="-128"/>
            <a:ea typeface="BIZ UD明朝 Medium" panose="02020500000000000000" pitchFamily="17" charset="-128"/>
            <a:cs typeface="+mn-cs"/>
          </a:endParaRPr>
        </a:p>
        <a:p>
          <a:r>
            <a:rPr kumimoji="1" lang="ja-JP" altLang="ja-JP" sz="1100">
              <a:solidFill>
                <a:sysClr val="windowText" lastClr="000000"/>
              </a:solidFill>
              <a:effectLst/>
              <a:latin typeface="BIZ UD明朝 Medium" panose="02020500000000000000" pitchFamily="17" charset="-128"/>
              <a:ea typeface="BIZ UD明朝 Medium" panose="02020500000000000000" pitchFamily="17" charset="-128"/>
              <a:cs typeface="+mn-cs"/>
            </a:rPr>
            <a:t>○総支給額の算出に当たり、時給又は日給の職員については、以下の式により月給相当に換算すること。</a:t>
          </a:r>
          <a:endParaRPr lang="ja-JP" altLang="ja-JP">
            <a:solidFill>
              <a:sysClr val="windowText" lastClr="000000"/>
            </a:solidFill>
            <a:effectLst/>
            <a:latin typeface="BIZ UD明朝 Medium" panose="02020500000000000000" pitchFamily="17" charset="-128"/>
            <a:ea typeface="BIZ UD明朝 Medium" panose="02020500000000000000" pitchFamily="17" charset="-128"/>
          </a:endParaRPr>
        </a:p>
        <a:p>
          <a:r>
            <a:rPr kumimoji="1" lang="ja-JP" altLang="ja-JP" sz="1100">
              <a:solidFill>
                <a:sysClr val="windowText" lastClr="000000"/>
              </a:solidFill>
              <a:effectLst/>
              <a:latin typeface="BIZ UD明朝 Medium" panose="02020500000000000000" pitchFamily="17" charset="-128"/>
              <a:ea typeface="BIZ UD明朝 Medium" panose="02020500000000000000" pitchFamily="17" charset="-128"/>
              <a:cs typeface="+mn-cs"/>
            </a:rPr>
            <a:t>　・時給の場合：総支給額</a:t>
          </a:r>
          <a:r>
            <a:rPr kumimoji="1" lang="en-US" altLang="ja-JP" sz="1100">
              <a:solidFill>
                <a:sysClr val="windowText" lastClr="000000"/>
              </a:solidFill>
              <a:effectLst/>
              <a:latin typeface="BIZ UD明朝 Medium" panose="02020500000000000000" pitchFamily="17" charset="-128"/>
              <a:ea typeface="BIZ UD明朝 Medium" panose="02020500000000000000" pitchFamily="17" charset="-128"/>
              <a:cs typeface="+mn-cs"/>
            </a:rPr>
            <a:t>÷</a:t>
          </a:r>
          <a:r>
            <a:rPr kumimoji="1" lang="ja-JP" altLang="ja-JP" sz="1100">
              <a:solidFill>
                <a:sysClr val="windowText" lastClr="000000"/>
              </a:solidFill>
              <a:effectLst/>
              <a:latin typeface="BIZ UD明朝 Medium" panose="02020500000000000000" pitchFamily="17" charset="-128"/>
              <a:ea typeface="BIZ UD明朝 Medium" panose="02020500000000000000" pitchFamily="17" charset="-128"/>
              <a:cs typeface="+mn-cs"/>
            </a:rPr>
            <a:t>勤務時間数</a:t>
          </a:r>
          <a:r>
            <a:rPr kumimoji="1" lang="en-US" altLang="ja-JP" sz="1100">
              <a:solidFill>
                <a:sysClr val="windowText" lastClr="000000"/>
              </a:solidFill>
              <a:effectLst/>
              <a:latin typeface="BIZ UD明朝 Medium" panose="02020500000000000000" pitchFamily="17" charset="-128"/>
              <a:ea typeface="BIZ UD明朝 Medium" panose="02020500000000000000" pitchFamily="17" charset="-128"/>
              <a:cs typeface="+mn-cs"/>
            </a:rPr>
            <a:t>×160</a:t>
          </a:r>
          <a:endParaRPr lang="ja-JP" altLang="ja-JP">
            <a:solidFill>
              <a:sysClr val="windowText" lastClr="000000"/>
            </a:solidFill>
            <a:effectLst/>
            <a:latin typeface="BIZ UD明朝 Medium" panose="02020500000000000000" pitchFamily="17" charset="-128"/>
            <a:ea typeface="BIZ UD明朝 Medium" panose="02020500000000000000" pitchFamily="17" charset="-128"/>
          </a:endParaRPr>
        </a:p>
        <a:p>
          <a:r>
            <a:rPr kumimoji="1" lang="ja-JP" altLang="ja-JP" sz="1100">
              <a:solidFill>
                <a:sysClr val="windowText" lastClr="000000"/>
              </a:solidFill>
              <a:effectLst/>
              <a:latin typeface="BIZ UD明朝 Medium" panose="02020500000000000000" pitchFamily="17" charset="-128"/>
              <a:ea typeface="BIZ UD明朝 Medium" panose="02020500000000000000" pitchFamily="17" charset="-128"/>
              <a:cs typeface="+mn-cs"/>
            </a:rPr>
            <a:t>　・日給の場合：総支給額</a:t>
          </a:r>
          <a:r>
            <a:rPr kumimoji="1" lang="en-US" altLang="ja-JP" sz="1100">
              <a:solidFill>
                <a:sysClr val="windowText" lastClr="000000"/>
              </a:solidFill>
              <a:effectLst/>
              <a:latin typeface="BIZ UD明朝 Medium" panose="02020500000000000000" pitchFamily="17" charset="-128"/>
              <a:ea typeface="BIZ UD明朝 Medium" panose="02020500000000000000" pitchFamily="17" charset="-128"/>
              <a:cs typeface="+mn-cs"/>
            </a:rPr>
            <a:t>÷</a:t>
          </a:r>
          <a:r>
            <a:rPr kumimoji="1" lang="ja-JP" altLang="ja-JP" sz="1100">
              <a:solidFill>
                <a:sysClr val="windowText" lastClr="000000"/>
              </a:solidFill>
              <a:effectLst/>
              <a:latin typeface="BIZ UD明朝 Medium" panose="02020500000000000000" pitchFamily="17" charset="-128"/>
              <a:ea typeface="BIZ UD明朝 Medium" panose="02020500000000000000" pitchFamily="17" charset="-128"/>
              <a:cs typeface="+mn-cs"/>
            </a:rPr>
            <a:t>勤務日数</a:t>
          </a:r>
          <a:r>
            <a:rPr kumimoji="1" lang="en-US" altLang="ja-JP" sz="1100">
              <a:solidFill>
                <a:sysClr val="windowText" lastClr="000000"/>
              </a:solidFill>
              <a:effectLst/>
              <a:latin typeface="BIZ UD明朝 Medium" panose="02020500000000000000" pitchFamily="17" charset="-128"/>
              <a:ea typeface="BIZ UD明朝 Medium" panose="02020500000000000000" pitchFamily="17" charset="-128"/>
              <a:cs typeface="+mn-cs"/>
            </a:rPr>
            <a:t>×20</a:t>
          </a:r>
          <a:endParaRPr lang="ja-JP" altLang="ja-JP">
            <a:solidFill>
              <a:sysClr val="windowText" lastClr="000000"/>
            </a:solidFill>
            <a:effectLst/>
            <a:latin typeface="BIZ UD明朝 Medium" panose="02020500000000000000" pitchFamily="17" charset="-128"/>
            <a:ea typeface="BIZ UD明朝 Medium" panose="02020500000000000000"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BIZ UD明朝 Medium" panose="02020500000000000000" pitchFamily="17" charset="-128"/>
              <a:ea typeface="BIZ UD明朝 Medium" panose="02020500000000000000" pitchFamily="17" charset="-128"/>
              <a:cs typeface="+mn-cs"/>
            </a:rPr>
            <a:t>○総支給額の算出に当たり、</a:t>
          </a:r>
          <a:r>
            <a:rPr kumimoji="1" lang="ja-JP" altLang="en-US" sz="1100">
              <a:solidFill>
                <a:sysClr val="windowText" lastClr="000000"/>
              </a:solidFill>
              <a:effectLst/>
              <a:latin typeface="BIZ UD明朝 Medium" panose="02020500000000000000" pitchFamily="17" charset="-128"/>
              <a:ea typeface="BIZ UD明朝 Medium" panose="02020500000000000000" pitchFamily="17" charset="-128"/>
              <a:cs typeface="+mn-cs"/>
            </a:rPr>
            <a:t>「</a:t>
          </a:r>
          <a:r>
            <a:rPr kumimoji="1" lang="en-US" altLang="ja-JP" sz="1100">
              <a:solidFill>
                <a:sysClr val="windowText" lastClr="000000"/>
              </a:solidFill>
              <a:effectLst/>
              <a:latin typeface="BIZ UD明朝 Medium" panose="02020500000000000000" pitchFamily="17" charset="-128"/>
              <a:ea typeface="BIZ UD明朝 Medium" panose="02020500000000000000" pitchFamily="17" charset="-128"/>
              <a:cs typeface="+mn-cs"/>
            </a:rPr>
            <a:t>a</a:t>
          </a:r>
          <a:r>
            <a:rPr kumimoji="1" lang="ja-JP" altLang="en-US" sz="1100">
              <a:solidFill>
                <a:sysClr val="windowText" lastClr="000000"/>
              </a:solidFill>
              <a:effectLst/>
              <a:latin typeface="BIZ UD明朝 Medium" panose="02020500000000000000" pitchFamily="17" charset="-128"/>
              <a:ea typeface="BIZ UD明朝 Medium" panose="02020500000000000000" pitchFamily="17" charset="-128"/>
              <a:cs typeface="+mn-cs"/>
            </a:rPr>
            <a:t>：令和７年</a:t>
          </a:r>
          <a:r>
            <a:rPr kumimoji="1" lang="en-US" altLang="ja-JP" sz="1100">
              <a:solidFill>
                <a:sysClr val="windowText" lastClr="000000"/>
              </a:solidFill>
              <a:effectLst/>
              <a:latin typeface="BIZ UD明朝 Medium" panose="02020500000000000000" pitchFamily="17" charset="-128"/>
              <a:ea typeface="BIZ UD明朝 Medium" panose="02020500000000000000" pitchFamily="17" charset="-128"/>
              <a:cs typeface="+mn-cs"/>
            </a:rPr>
            <a:t>11</a:t>
          </a:r>
          <a:r>
            <a:rPr kumimoji="1" lang="ja-JP" altLang="en-US" sz="1100">
              <a:solidFill>
                <a:sysClr val="windowText" lastClr="000000"/>
              </a:solidFill>
              <a:effectLst/>
              <a:latin typeface="BIZ UD明朝 Medium" panose="02020500000000000000" pitchFamily="17" charset="-128"/>
              <a:ea typeface="BIZ UD明朝 Medium" panose="02020500000000000000" pitchFamily="17" charset="-128"/>
              <a:cs typeface="+mn-cs"/>
            </a:rPr>
            <a:t>月の総支給額」又は「</a:t>
          </a:r>
          <a:r>
            <a:rPr kumimoji="1" lang="en-US" altLang="ja-JP" sz="1100">
              <a:solidFill>
                <a:sysClr val="windowText" lastClr="000000"/>
              </a:solidFill>
              <a:effectLst/>
              <a:latin typeface="BIZ UD明朝 Medium" panose="02020500000000000000" pitchFamily="17" charset="-128"/>
              <a:ea typeface="BIZ UD明朝 Medium" panose="02020500000000000000" pitchFamily="17" charset="-128"/>
              <a:cs typeface="+mn-cs"/>
            </a:rPr>
            <a:t>b</a:t>
          </a:r>
          <a:r>
            <a:rPr kumimoji="1" lang="ja-JP" altLang="en-US" sz="1100">
              <a:solidFill>
                <a:sysClr val="windowText" lastClr="000000"/>
              </a:solidFill>
              <a:effectLst/>
              <a:latin typeface="BIZ UD明朝 Medium" panose="02020500000000000000" pitchFamily="17" charset="-128"/>
              <a:ea typeface="BIZ UD明朝 Medium" panose="02020500000000000000" pitchFamily="17" charset="-128"/>
              <a:cs typeface="+mn-cs"/>
            </a:rPr>
            <a:t>：実績報告の直前の総支給額」の</a:t>
          </a:r>
          <a:endParaRPr kumimoji="1" lang="en-US" altLang="ja-JP" sz="1100">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BIZ UD明朝 Medium" panose="02020500000000000000" pitchFamily="17" charset="-128"/>
              <a:ea typeface="BIZ UD明朝 Medium" panose="02020500000000000000" pitchFamily="17" charset="-128"/>
              <a:cs typeface="+mn-cs"/>
            </a:rPr>
            <a:t>　いずれかの</a:t>
          </a:r>
          <a:r>
            <a:rPr kumimoji="1" lang="ja-JP" altLang="ja-JP" sz="1100">
              <a:solidFill>
                <a:sysClr val="windowText" lastClr="000000"/>
              </a:solidFill>
              <a:effectLst/>
              <a:latin typeface="BIZ UD明朝 Medium" panose="02020500000000000000" pitchFamily="17" charset="-128"/>
              <a:ea typeface="BIZ UD明朝 Medium" panose="02020500000000000000" pitchFamily="17" charset="-128"/>
              <a:cs typeface="+mn-cs"/>
            </a:rPr>
            <a:t>時点のみ従事している介護従事者は対象外とする。</a:t>
          </a:r>
          <a:endParaRPr kumimoji="1" lang="en-US" altLang="ja-JP" sz="1100" u="none">
            <a:solidFill>
              <a:sysClr val="windowText" lastClr="000000"/>
            </a:solidFill>
            <a:effectLst/>
            <a:latin typeface="BIZ UD明朝 Medium" panose="02020500000000000000" pitchFamily="17" charset="-128"/>
            <a:ea typeface="BIZ UD明朝 Medium" panose="02020500000000000000" pitchFamily="17" charset="-128"/>
            <a:cs typeface="+mn-cs"/>
          </a:endParaRPr>
        </a:p>
        <a:p>
          <a:r>
            <a:rPr kumimoji="1" lang="ja-JP" altLang="en-US" sz="1100" u="none">
              <a:solidFill>
                <a:sysClr val="windowText" lastClr="000000"/>
              </a:solidFill>
              <a:effectLst/>
              <a:latin typeface="BIZ UD明朝 Medium" panose="02020500000000000000" pitchFamily="17" charset="-128"/>
              <a:ea typeface="BIZ UD明朝 Medium" panose="02020500000000000000" pitchFamily="17" charset="-128"/>
              <a:cs typeface="+mn-cs"/>
            </a:rPr>
            <a:t>○「</a:t>
          </a:r>
          <a:r>
            <a:rPr kumimoji="1" lang="en-US" altLang="ja-JP" sz="1100" u="none">
              <a:solidFill>
                <a:sysClr val="windowText" lastClr="000000"/>
              </a:solidFill>
              <a:effectLst/>
              <a:latin typeface="BIZ UD明朝 Medium" panose="02020500000000000000" pitchFamily="17" charset="-128"/>
              <a:ea typeface="BIZ UD明朝 Medium" panose="02020500000000000000" pitchFamily="17" charset="-128"/>
              <a:cs typeface="+mn-cs"/>
            </a:rPr>
            <a:t>a</a:t>
          </a:r>
          <a:r>
            <a:rPr kumimoji="1" lang="ja-JP" altLang="en-US" sz="1100" u="none">
              <a:solidFill>
                <a:sysClr val="windowText" lastClr="000000"/>
              </a:solidFill>
              <a:effectLst/>
              <a:latin typeface="BIZ UD明朝 Medium" panose="02020500000000000000" pitchFamily="17" charset="-128"/>
              <a:ea typeface="BIZ UD明朝 Medium" panose="02020500000000000000" pitchFamily="17" charset="-128"/>
              <a:cs typeface="+mn-cs"/>
            </a:rPr>
            <a:t>：令和７年</a:t>
          </a:r>
          <a:r>
            <a:rPr kumimoji="1" lang="en-US" altLang="ja-JP" sz="1100" u="none">
              <a:solidFill>
                <a:sysClr val="windowText" lastClr="000000"/>
              </a:solidFill>
              <a:effectLst/>
              <a:latin typeface="BIZ UD明朝 Medium" panose="02020500000000000000" pitchFamily="17" charset="-128"/>
              <a:ea typeface="BIZ UD明朝 Medium" panose="02020500000000000000" pitchFamily="17" charset="-128"/>
              <a:cs typeface="+mn-cs"/>
            </a:rPr>
            <a:t>11</a:t>
          </a:r>
          <a:r>
            <a:rPr kumimoji="1" lang="ja-JP" altLang="en-US" sz="1100" u="none">
              <a:solidFill>
                <a:sysClr val="windowText" lastClr="000000"/>
              </a:solidFill>
              <a:effectLst/>
              <a:latin typeface="BIZ UD明朝 Medium" panose="02020500000000000000" pitchFamily="17" charset="-128"/>
              <a:ea typeface="BIZ UD明朝 Medium" panose="02020500000000000000" pitchFamily="17" charset="-128"/>
              <a:cs typeface="+mn-cs"/>
            </a:rPr>
            <a:t>月の総支給額」について、</a:t>
          </a:r>
          <a:r>
            <a:rPr lang="ja-JP" altLang="ja-JP" sz="1100" u="none">
              <a:solidFill>
                <a:sysClr val="windowText" lastClr="000000"/>
              </a:solidFill>
              <a:effectLst/>
              <a:latin typeface="BIZ UD明朝 Medium" panose="02020500000000000000" pitchFamily="17" charset="-128"/>
              <a:ea typeface="BIZ UD明朝 Medium" panose="02020500000000000000" pitchFamily="17" charset="-128"/>
              <a:cs typeface="+mn-cs"/>
            </a:rPr>
            <a:t>令和７年</a:t>
          </a:r>
          <a:r>
            <a:rPr lang="en-US" altLang="ja-JP" sz="1100" u="none">
              <a:solidFill>
                <a:sysClr val="windowText" lastClr="000000"/>
              </a:solidFill>
              <a:effectLst/>
              <a:latin typeface="BIZ UD明朝 Medium" panose="02020500000000000000" pitchFamily="17" charset="-128"/>
              <a:ea typeface="BIZ UD明朝 Medium" panose="02020500000000000000" pitchFamily="17" charset="-128"/>
              <a:cs typeface="+mn-cs"/>
            </a:rPr>
            <a:t>12</a:t>
          </a:r>
          <a:r>
            <a:rPr lang="ja-JP" altLang="ja-JP" sz="1100" u="none">
              <a:solidFill>
                <a:sysClr val="windowText" lastClr="000000"/>
              </a:solidFill>
              <a:effectLst/>
              <a:latin typeface="BIZ UD明朝 Medium" panose="02020500000000000000" pitchFamily="17" charset="-128"/>
              <a:ea typeface="BIZ UD明朝 Medium" panose="02020500000000000000" pitchFamily="17" charset="-128"/>
              <a:cs typeface="+mn-cs"/>
            </a:rPr>
            <a:t>月以降に事業を開始した介護事業所等は、</a:t>
          </a:r>
          <a:endParaRPr lang="en-US" altLang="ja-JP" sz="1100" u="none">
            <a:solidFill>
              <a:sysClr val="windowText" lastClr="000000"/>
            </a:solidFill>
            <a:effectLst/>
            <a:latin typeface="BIZ UD明朝 Medium" panose="02020500000000000000" pitchFamily="17" charset="-128"/>
            <a:ea typeface="BIZ UD明朝 Medium" panose="02020500000000000000" pitchFamily="17" charset="-128"/>
            <a:cs typeface="+mn-cs"/>
          </a:endParaRPr>
        </a:p>
        <a:p>
          <a:r>
            <a:rPr lang="ja-JP" altLang="en-US" sz="1100" u="none">
              <a:solidFill>
                <a:sysClr val="windowText" lastClr="000000"/>
              </a:solidFill>
              <a:effectLst/>
              <a:latin typeface="BIZ UD明朝 Medium" panose="02020500000000000000" pitchFamily="17" charset="-128"/>
              <a:ea typeface="BIZ UD明朝 Medium" panose="02020500000000000000" pitchFamily="17" charset="-128"/>
              <a:cs typeface="+mn-cs"/>
            </a:rPr>
            <a:t>　</a:t>
          </a:r>
          <a:r>
            <a:rPr lang="ja-JP" altLang="ja-JP" sz="1100" u="none">
              <a:solidFill>
                <a:sysClr val="windowText" lastClr="000000"/>
              </a:solidFill>
              <a:effectLst/>
              <a:latin typeface="BIZ UD明朝 Medium" panose="02020500000000000000" pitchFamily="17" charset="-128"/>
              <a:ea typeface="BIZ UD明朝 Medium" panose="02020500000000000000" pitchFamily="17" charset="-128"/>
              <a:cs typeface="+mn-cs"/>
            </a:rPr>
            <a:t>事業開始後最初の総支給額</a:t>
          </a:r>
          <a:r>
            <a:rPr lang="ja-JP" altLang="en-US" sz="1100" u="none">
              <a:solidFill>
                <a:sysClr val="windowText" lastClr="000000"/>
              </a:solidFill>
              <a:effectLst/>
              <a:latin typeface="BIZ UD明朝 Medium" panose="02020500000000000000" pitchFamily="17" charset="-128"/>
              <a:ea typeface="BIZ UD明朝 Medium" panose="02020500000000000000" pitchFamily="17" charset="-128"/>
              <a:cs typeface="+mn-cs"/>
            </a:rPr>
            <a:t>を入力すること。</a:t>
          </a:r>
          <a:endParaRPr lang="ja-JP" altLang="ja-JP" sz="1050" u="none">
            <a:solidFill>
              <a:sysClr val="windowText" lastClr="000000"/>
            </a:solidFill>
            <a:effectLst/>
            <a:latin typeface="BIZ UD明朝 Medium" panose="02020500000000000000" pitchFamily="17" charset="-128"/>
            <a:ea typeface="BIZ UD明朝 Medium" panose="02020500000000000000"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BIZ UD明朝 Medium" panose="02020500000000000000" pitchFamily="17" charset="-128"/>
              <a:ea typeface="BIZ UD明朝 Medium" panose="02020500000000000000" pitchFamily="17" charset="-128"/>
              <a:cs typeface="+mn-cs"/>
            </a:rPr>
            <a:t>　</a:t>
          </a:r>
          <a:endParaRPr lang="ja-JP" altLang="ja-JP">
            <a:solidFill>
              <a:sysClr val="windowText" lastClr="000000"/>
            </a:solidFill>
            <a:effectLst/>
            <a:latin typeface="BIZ UD明朝 Medium" panose="02020500000000000000" pitchFamily="17" charset="-128"/>
            <a:ea typeface="BIZ UD明朝 Medium" panose="02020500000000000000" pitchFamily="17" charset="-128"/>
          </a:endParaRPr>
        </a:p>
        <a:p>
          <a:endParaRPr kumimoji="1" lang="ja-JP" altLang="en-US" sz="110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5A07D-AE31-4D31-9ECB-F113D68EA7C9}">
  <sheetPr>
    <pageSetUpPr fitToPage="1"/>
  </sheetPr>
  <dimension ref="A1:O21"/>
  <sheetViews>
    <sheetView tabSelected="1" view="pageBreakPreview" zoomScaleNormal="100" zoomScaleSheetLayoutView="100" workbookViewId="0">
      <selection activeCell="J19" sqref="J19:L19"/>
    </sheetView>
  </sheetViews>
  <sheetFormatPr defaultRowHeight="13.5" x14ac:dyDescent="0.4"/>
  <cols>
    <col min="1" max="1" width="17" style="1" customWidth="1"/>
    <col min="2" max="2" width="20.5" style="1" customWidth="1"/>
    <col min="3" max="3" width="6.5" style="1" bestFit="1" customWidth="1"/>
    <col min="4" max="4" width="2.5" style="1" bestFit="1" customWidth="1"/>
    <col min="5" max="5" width="7.5" style="1" bestFit="1" customWidth="1"/>
    <col min="6" max="11" width="10.875" style="1" customWidth="1"/>
    <col min="12" max="12" width="8" style="1" bestFit="1" customWidth="1"/>
    <col min="13" max="13" width="11.875" style="1" customWidth="1"/>
    <col min="14" max="14" width="2.5" style="1" customWidth="1"/>
    <col min="15" max="15" width="11.875" style="1" customWidth="1"/>
    <col min="16" max="16384" width="9" style="1"/>
  </cols>
  <sheetData>
    <row r="1" spans="1:15" x14ac:dyDescent="0.4">
      <c r="A1" s="4" t="s">
        <v>145</v>
      </c>
      <c r="B1" s="4"/>
      <c r="C1" s="4"/>
      <c r="D1" s="4"/>
      <c r="E1" s="4"/>
      <c r="F1" s="4"/>
      <c r="G1" s="4"/>
      <c r="H1" s="4"/>
      <c r="I1" s="4"/>
      <c r="J1" s="4"/>
      <c r="K1" s="4"/>
      <c r="L1" s="4"/>
      <c r="M1" s="4"/>
      <c r="N1" s="4"/>
      <c r="O1" s="4"/>
    </row>
    <row r="2" spans="1:15" ht="25.5" customHeight="1" x14ac:dyDescent="0.4">
      <c r="A2" s="110" t="s">
        <v>169</v>
      </c>
      <c r="B2" s="110"/>
      <c r="C2" s="110"/>
      <c r="D2" s="110"/>
      <c r="E2" s="110"/>
      <c r="F2" s="110"/>
      <c r="G2" s="110"/>
      <c r="H2" s="110"/>
      <c r="I2" s="110"/>
      <c r="J2" s="110"/>
      <c r="K2" s="110"/>
      <c r="L2" s="110"/>
      <c r="M2" s="110"/>
      <c r="N2" s="110"/>
      <c r="O2" s="110"/>
    </row>
    <row r="3" spans="1:15" ht="15" customHeight="1" x14ac:dyDescent="0.4">
      <c r="A3" s="4"/>
      <c r="B3" s="4"/>
      <c r="C3" s="4"/>
      <c r="D3" s="4"/>
      <c r="E3" s="4"/>
      <c r="F3" s="4"/>
      <c r="G3" s="4"/>
      <c r="H3" s="4"/>
      <c r="I3" s="4"/>
      <c r="J3" s="4"/>
      <c r="K3" s="4"/>
      <c r="L3" s="4"/>
      <c r="M3" s="4"/>
      <c r="N3" s="4"/>
      <c r="O3" s="4"/>
    </row>
    <row r="4" spans="1:15" ht="22.5" customHeight="1" x14ac:dyDescent="0.4">
      <c r="A4" s="4"/>
      <c r="B4" s="4"/>
      <c r="C4" s="4"/>
      <c r="D4" s="4"/>
      <c r="E4" s="4"/>
      <c r="F4" s="4"/>
      <c r="G4" s="4"/>
      <c r="H4" s="4"/>
      <c r="I4" s="4"/>
      <c r="J4" s="114" t="s">
        <v>0</v>
      </c>
      <c r="K4" s="115"/>
      <c r="L4" s="116"/>
      <c r="M4" s="125"/>
      <c r="N4" s="126"/>
      <c r="O4" s="127"/>
    </row>
    <row r="5" spans="1:15" ht="25.5" customHeight="1" x14ac:dyDescent="0.4">
      <c r="A5" s="4"/>
      <c r="B5" s="4"/>
      <c r="C5" s="4"/>
      <c r="D5" s="4"/>
      <c r="E5" s="4"/>
      <c r="F5" s="4"/>
      <c r="G5" s="4"/>
      <c r="H5" s="4"/>
      <c r="I5" s="4"/>
      <c r="J5" s="117" t="s">
        <v>1</v>
      </c>
      <c r="K5" s="118"/>
      <c r="L5" s="119"/>
      <c r="M5" s="128"/>
      <c r="N5" s="129"/>
      <c r="O5" s="130"/>
    </row>
    <row r="6" spans="1:15" ht="22.5" customHeight="1" x14ac:dyDescent="0.4">
      <c r="A6" s="4"/>
      <c r="B6" s="4"/>
      <c r="C6" s="4"/>
      <c r="D6" s="4"/>
      <c r="E6" s="4"/>
      <c r="F6" s="4"/>
      <c r="G6" s="4"/>
      <c r="H6" s="4"/>
      <c r="I6" s="4"/>
      <c r="J6" s="111" t="s">
        <v>111</v>
      </c>
      <c r="K6" s="112"/>
      <c r="L6" s="113"/>
      <c r="M6" s="131"/>
      <c r="N6" s="132"/>
      <c r="O6" s="133"/>
    </row>
    <row r="7" spans="1:15" ht="22.5" customHeight="1" x14ac:dyDescent="0.4">
      <c r="A7" s="4"/>
      <c r="B7" s="4"/>
      <c r="C7" s="4"/>
      <c r="D7" s="4"/>
      <c r="E7" s="4"/>
      <c r="F7" s="4"/>
      <c r="G7" s="4"/>
      <c r="H7" s="4"/>
      <c r="I7" s="4"/>
      <c r="J7" s="92" t="s">
        <v>2</v>
      </c>
      <c r="K7" s="93"/>
      <c r="L7" s="94"/>
      <c r="M7" s="134"/>
      <c r="N7" s="135"/>
      <c r="O7" s="136"/>
    </row>
    <row r="8" spans="1:15" ht="25.5" customHeight="1" x14ac:dyDescent="0.4">
      <c r="A8" s="4"/>
      <c r="B8" s="4"/>
      <c r="C8" s="4"/>
      <c r="D8" s="4"/>
      <c r="E8" s="4"/>
      <c r="F8" s="4"/>
      <c r="G8" s="4"/>
      <c r="H8" s="4"/>
      <c r="I8" s="4"/>
      <c r="J8" s="4"/>
      <c r="K8" s="4"/>
      <c r="L8" s="4"/>
      <c r="M8" s="4"/>
      <c r="N8" s="4"/>
      <c r="O8" s="4"/>
    </row>
    <row r="9" spans="1:15" x14ac:dyDescent="0.4">
      <c r="A9" s="4"/>
      <c r="B9" s="4"/>
      <c r="C9" s="4"/>
      <c r="D9" s="4"/>
      <c r="E9" s="4"/>
      <c r="F9" s="4"/>
      <c r="G9" s="4"/>
      <c r="H9" s="4"/>
      <c r="I9" s="4"/>
      <c r="J9" s="4"/>
      <c r="K9" s="4"/>
      <c r="L9" s="4"/>
      <c r="M9" s="4"/>
      <c r="N9" s="4"/>
      <c r="O9" s="5" t="s">
        <v>3</v>
      </c>
    </row>
    <row r="10" spans="1:15" ht="21.75" customHeight="1" x14ac:dyDescent="0.4">
      <c r="A10" s="140" t="s">
        <v>4</v>
      </c>
      <c r="B10" s="140" t="s">
        <v>6</v>
      </c>
      <c r="C10" s="137" t="s">
        <v>5</v>
      </c>
      <c r="D10" s="138"/>
      <c r="E10" s="139"/>
      <c r="F10" s="137" t="s">
        <v>105</v>
      </c>
      <c r="G10" s="138"/>
      <c r="H10" s="139"/>
      <c r="I10" s="120" t="s">
        <v>97</v>
      </c>
      <c r="J10" s="102" t="s">
        <v>98</v>
      </c>
      <c r="K10" s="100" t="s">
        <v>102</v>
      </c>
      <c r="L10" s="98" t="s">
        <v>99</v>
      </c>
      <c r="M10" s="95" t="s">
        <v>100</v>
      </c>
      <c r="N10" s="4"/>
      <c r="O10" s="95" t="s">
        <v>101</v>
      </c>
    </row>
    <row r="11" spans="1:15" ht="28.5" customHeight="1" x14ac:dyDescent="0.4">
      <c r="A11" s="97"/>
      <c r="B11" s="97"/>
      <c r="C11" s="17" t="s">
        <v>9</v>
      </c>
      <c r="D11" s="18" t="s">
        <v>8</v>
      </c>
      <c r="E11" s="19" t="s">
        <v>10</v>
      </c>
      <c r="F11" s="20" t="s">
        <v>172</v>
      </c>
      <c r="G11" s="21" t="s">
        <v>7</v>
      </c>
      <c r="H11" s="22" t="s">
        <v>96</v>
      </c>
      <c r="I11" s="121"/>
      <c r="J11" s="103"/>
      <c r="K11" s="101"/>
      <c r="L11" s="99"/>
      <c r="M11" s="97"/>
      <c r="N11" s="4"/>
      <c r="O11" s="96"/>
    </row>
    <row r="12" spans="1:15" ht="33.75" customHeight="1" x14ac:dyDescent="0.4">
      <c r="A12" s="64"/>
      <c r="B12" s="64"/>
      <c r="C12" s="65"/>
      <c r="D12" s="24" t="s">
        <v>8</v>
      </c>
      <c r="E12" s="70"/>
      <c r="F12" s="71"/>
      <c r="G12" s="72"/>
      <c r="H12" s="25">
        <f>SUM(F12:G12)</f>
        <v>0</v>
      </c>
      <c r="I12" s="26">
        <f>ROUNDDOWN(H12*4/5,-3)</f>
        <v>0</v>
      </c>
      <c r="J12" s="27">
        <f>IF(A12="",0,IF(COUNTIF(リスト!$D$2:$D$6,'参考様式5(ソフト以外)'!A12)=1,1000000,300000))</f>
        <v>0</v>
      </c>
      <c r="K12" s="25">
        <f>IF(I12&lt;=J12,I12,J12)</f>
        <v>0</v>
      </c>
      <c r="L12" s="79"/>
      <c r="M12" s="28">
        <f>K12*L12</f>
        <v>0</v>
      </c>
      <c r="N12" s="4"/>
      <c r="O12" s="82"/>
    </row>
    <row r="13" spans="1:15" ht="33.75" customHeight="1" x14ac:dyDescent="0.4">
      <c r="A13" s="66"/>
      <c r="B13" s="66"/>
      <c r="C13" s="67"/>
      <c r="D13" s="8" t="s">
        <v>8</v>
      </c>
      <c r="E13" s="73"/>
      <c r="F13" s="74"/>
      <c r="G13" s="75"/>
      <c r="H13" s="11">
        <f t="shared" ref="H13:H16" si="0">SUM(F13:G13)</f>
        <v>0</v>
      </c>
      <c r="I13" s="13">
        <f t="shared" ref="I13:I16" si="1">ROUNDDOWN(H13*4/5,-3)</f>
        <v>0</v>
      </c>
      <c r="J13" s="9">
        <f>IF(A13="",0,IF(COUNTIF(リスト!$D$2:$D$6,'参考様式5(ソフト以外)'!A13)=1,1000000,300000))</f>
        <v>0</v>
      </c>
      <c r="K13" s="11">
        <f t="shared" ref="K13:K16" si="2">IF(I13&lt;=J13,I13,J13)</f>
        <v>0</v>
      </c>
      <c r="L13" s="80"/>
      <c r="M13" s="16">
        <f t="shared" ref="M13:M16" si="3">K13*L13</f>
        <v>0</v>
      </c>
      <c r="N13" s="4"/>
      <c r="O13" s="83"/>
    </row>
    <row r="14" spans="1:15" ht="33.75" customHeight="1" x14ac:dyDescent="0.4">
      <c r="A14" s="66"/>
      <c r="B14" s="66"/>
      <c r="C14" s="67"/>
      <c r="D14" s="8" t="s">
        <v>8</v>
      </c>
      <c r="E14" s="73"/>
      <c r="F14" s="74"/>
      <c r="G14" s="75"/>
      <c r="H14" s="11">
        <f t="shared" si="0"/>
        <v>0</v>
      </c>
      <c r="I14" s="13">
        <f t="shared" si="1"/>
        <v>0</v>
      </c>
      <c r="J14" s="9">
        <f>IF(A14="",0,IF(COUNTIF(リスト!$D$2:$D$6,'参考様式5(ソフト以外)'!A14)=1,1000000,300000))</f>
        <v>0</v>
      </c>
      <c r="K14" s="11">
        <f t="shared" si="2"/>
        <v>0</v>
      </c>
      <c r="L14" s="80"/>
      <c r="M14" s="16">
        <f t="shared" si="3"/>
        <v>0</v>
      </c>
      <c r="N14" s="4"/>
      <c r="O14" s="83"/>
    </row>
    <row r="15" spans="1:15" ht="33.75" customHeight="1" x14ac:dyDescent="0.4">
      <c r="A15" s="66"/>
      <c r="B15" s="66"/>
      <c r="C15" s="67"/>
      <c r="D15" s="8" t="s">
        <v>8</v>
      </c>
      <c r="E15" s="73"/>
      <c r="F15" s="74"/>
      <c r="G15" s="75"/>
      <c r="H15" s="11">
        <f t="shared" si="0"/>
        <v>0</v>
      </c>
      <c r="I15" s="13">
        <f t="shared" si="1"/>
        <v>0</v>
      </c>
      <c r="J15" s="9">
        <f>IF(A15="",0,IF(COUNTIF(リスト!$D$2:$D$6,'参考様式5(ソフト以外)'!A15)=1,1000000,300000))</f>
        <v>0</v>
      </c>
      <c r="K15" s="11">
        <f t="shared" si="2"/>
        <v>0</v>
      </c>
      <c r="L15" s="80"/>
      <c r="M15" s="16">
        <f t="shared" si="3"/>
        <v>0</v>
      </c>
      <c r="N15" s="4"/>
      <c r="O15" s="83"/>
    </row>
    <row r="16" spans="1:15" ht="33.75" customHeight="1" x14ac:dyDescent="0.4">
      <c r="A16" s="68"/>
      <c r="B16" s="68"/>
      <c r="C16" s="69"/>
      <c r="D16" s="10" t="s">
        <v>8</v>
      </c>
      <c r="E16" s="76"/>
      <c r="F16" s="77"/>
      <c r="G16" s="78"/>
      <c r="H16" s="12">
        <f t="shared" si="0"/>
        <v>0</v>
      </c>
      <c r="I16" s="14">
        <f t="shared" si="1"/>
        <v>0</v>
      </c>
      <c r="J16" s="15">
        <f>IF(A16="",0,IF(COUNTIF(リスト!$D$2:$D$6,'参考様式5(ソフト以外)'!A16)=1,1000000,300000))</f>
        <v>0</v>
      </c>
      <c r="K16" s="12">
        <f t="shared" si="2"/>
        <v>0</v>
      </c>
      <c r="L16" s="81"/>
      <c r="M16" s="29">
        <f t="shared" si="3"/>
        <v>0</v>
      </c>
      <c r="N16" s="4"/>
      <c r="O16" s="84"/>
    </row>
    <row r="17" spans="1:15" ht="33.75" customHeight="1" x14ac:dyDescent="0.4">
      <c r="A17" s="122"/>
      <c r="B17" s="123"/>
      <c r="C17" s="123"/>
      <c r="D17" s="123"/>
      <c r="E17" s="123"/>
      <c r="F17" s="123"/>
      <c r="G17" s="123"/>
      <c r="H17" s="123"/>
      <c r="I17" s="123"/>
      <c r="J17" s="123"/>
      <c r="K17" s="123"/>
      <c r="L17" s="124"/>
      <c r="M17" s="57">
        <f>SUM(M12:M16)</f>
        <v>0</v>
      </c>
      <c r="N17" s="4"/>
      <c r="O17" s="23">
        <f>SUM(O12:O16)</f>
        <v>0</v>
      </c>
    </row>
    <row r="18" spans="1:15" ht="15" customHeight="1" x14ac:dyDescent="0.4">
      <c r="A18" s="4"/>
      <c r="B18" s="4"/>
      <c r="C18" s="4"/>
      <c r="D18" s="4"/>
      <c r="E18" s="4"/>
      <c r="F18" s="4"/>
      <c r="G18" s="4"/>
      <c r="H18" s="4"/>
      <c r="I18" s="4"/>
      <c r="J18" s="4"/>
      <c r="K18" s="4"/>
      <c r="L18" s="4"/>
      <c r="M18" s="4"/>
      <c r="N18" s="4"/>
      <c r="O18" s="4"/>
    </row>
    <row r="19" spans="1:15" ht="33.75" customHeight="1" thickBot="1" x14ac:dyDescent="0.45">
      <c r="A19" s="4"/>
      <c r="B19" s="4"/>
      <c r="C19" s="4"/>
      <c r="D19" s="4"/>
      <c r="E19" s="4"/>
      <c r="F19" s="4"/>
      <c r="G19" s="4"/>
      <c r="H19" s="4"/>
      <c r="I19" s="4"/>
      <c r="J19" s="104" t="s">
        <v>150</v>
      </c>
      <c r="K19" s="105"/>
      <c r="L19" s="106"/>
      <c r="M19" s="85"/>
      <c r="N19" s="4"/>
      <c r="O19" s="4"/>
    </row>
    <row r="20" spans="1:15" ht="33.75" customHeight="1" thickBot="1" x14ac:dyDescent="0.45">
      <c r="A20" s="4"/>
      <c r="B20" s="4"/>
      <c r="C20" s="4"/>
      <c r="D20" s="4"/>
      <c r="E20" s="4"/>
      <c r="F20" s="4"/>
      <c r="G20" s="4"/>
      <c r="H20" s="4"/>
      <c r="I20" s="4"/>
      <c r="J20" s="107" t="s">
        <v>151</v>
      </c>
      <c r="K20" s="108"/>
      <c r="L20" s="109"/>
      <c r="M20" s="62">
        <f>IF(M17&lt;=M19,M17,M19)</f>
        <v>0</v>
      </c>
      <c r="N20" s="4"/>
      <c r="O20" s="4"/>
    </row>
    <row r="21" spans="1:15" ht="25.5" customHeight="1" x14ac:dyDescent="0.4"/>
  </sheetData>
  <sheetProtection algorithmName="SHA-512" hashValue="sSa1DgJE82RuR1bK0o5j5XOBIpixHkUmUOlNFy4Qjfanh4drthig9fce/Eni6ghCUQ4q5kd1ZAzGj7w6Qh3avA==" saltValue="32AZRXcgWYE1zF1TvY3/bw==" spinCount="100000" sheet="1" objects="1" scenarios="1"/>
  <mergeCells count="22">
    <mergeCell ref="J19:L19"/>
    <mergeCell ref="J20:L20"/>
    <mergeCell ref="A2:O2"/>
    <mergeCell ref="J6:L6"/>
    <mergeCell ref="J4:L4"/>
    <mergeCell ref="J5:L5"/>
    <mergeCell ref="I10:I11"/>
    <mergeCell ref="A17:L17"/>
    <mergeCell ref="M4:O4"/>
    <mergeCell ref="M5:O5"/>
    <mergeCell ref="M6:O6"/>
    <mergeCell ref="M7:O7"/>
    <mergeCell ref="C10:E10"/>
    <mergeCell ref="F10:H10"/>
    <mergeCell ref="B10:B11"/>
    <mergeCell ref="A10:A11"/>
    <mergeCell ref="J7:L7"/>
    <mergeCell ref="O10:O11"/>
    <mergeCell ref="M10:M11"/>
    <mergeCell ref="L10:L11"/>
    <mergeCell ref="K10:K11"/>
    <mergeCell ref="J10:J11"/>
  </mergeCells>
  <phoneticPr fontId="2"/>
  <dataValidations count="4">
    <dataValidation type="textLength" imeMode="disabled" operator="equal" allowBlank="1" showInputMessage="1" showErrorMessage="1" sqref="C12:C16" xr:uid="{EFB45F68-DE4D-47B4-A853-10EE91986D10}">
      <formula1>5</formula1>
    </dataValidation>
    <dataValidation type="textLength" imeMode="disabled" operator="equal" allowBlank="1" showInputMessage="1" showErrorMessage="1" sqref="E12:E16" xr:uid="{0169566F-5805-4095-9DB6-06673A92AE08}">
      <formula1>6</formula1>
    </dataValidation>
    <dataValidation type="textLength" imeMode="disabled" operator="equal" allowBlank="1" showInputMessage="1" showErrorMessage="1" sqref="M6:O6" xr:uid="{9878575F-8AA6-4CFE-BD71-8ADD09F925D4}">
      <formula1>10</formula1>
    </dataValidation>
    <dataValidation imeMode="disabled" allowBlank="1" showInputMessage="1" showErrorMessage="1" sqref="F12:G16 L12:L16 O12:O16" xr:uid="{1C62F823-7E45-4BA6-BB80-A8FD77307E39}"/>
  </dataValidations>
  <printOptions horizontalCentered="1"/>
  <pageMargins left="0.70866141732283472" right="0.70866141732283472" top="0.74803149606299213" bottom="0.74803149606299213" header="0.31496062992125984" footer="0.31496062992125984"/>
  <pageSetup paperSize="9" scale="7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6A49EB6-3C77-42E8-9B4A-B600D1E830EF}">
          <x14:formula1>
            <xm:f>リスト!$B$2:$B$18</xm:f>
          </x14:formula1>
          <xm:sqref>A12:A16</xm:sqref>
        </x14:dataValidation>
        <x14:dataValidation type="list" allowBlank="1" showInputMessage="1" showErrorMessage="1" xr:uid="{A93A86DD-2D90-4D07-9568-2FE0C297E8B4}">
          <x14:formula1>
            <xm:f>リスト!$A$2:$A$67</xm:f>
          </x14:formula1>
          <xm:sqref>M7:O7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D4231-DC48-4735-AD72-3DA5639B5CE6}">
  <sheetPr>
    <pageSetUpPr fitToPage="1"/>
  </sheetPr>
  <dimension ref="A1:M23"/>
  <sheetViews>
    <sheetView view="pageBreakPreview" zoomScaleNormal="100" zoomScaleSheetLayoutView="100" workbookViewId="0">
      <selection activeCell="A15" sqref="A15"/>
    </sheetView>
  </sheetViews>
  <sheetFormatPr defaultRowHeight="13.5" x14ac:dyDescent="0.4"/>
  <cols>
    <col min="1" max="1" width="17" style="1" customWidth="1"/>
    <col min="2" max="2" width="20.5" style="1" customWidth="1"/>
    <col min="3" max="3" width="6.5" style="1" bestFit="1" customWidth="1"/>
    <col min="4" max="4" width="2.5" style="1" bestFit="1" customWidth="1"/>
    <col min="5" max="5" width="7.5" style="1" bestFit="1" customWidth="1"/>
    <col min="6" max="10" width="10.875" style="1" customWidth="1"/>
    <col min="11" max="11" width="11.875" style="1" customWidth="1"/>
    <col min="12" max="12" width="2.5" style="1" customWidth="1"/>
    <col min="13" max="13" width="11.875" style="1" customWidth="1"/>
    <col min="14" max="16384" width="9" style="1"/>
  </cols>
  <sheetData>
    <row r="1" spans="1:13" x14ac:dyDescent="0.4">
      <c r="A1" s="4" t="s">
        <v>146</v>
      </c>
      <c r="B1" s="4"/>
      <c r="C1" s="4"/>
      <c r="D1" s="4"/>
      <c r="E1" s="4"/>
      <c r="F1" s="4"/>
      <c r="G1" s="4"/>
      <c r="H1" s="4"/>
      <c r="I1" s="4"/>
      <c r="J1" s="4"/>
      <c r="K1" s="4"/>
      <c r="L1" s="4"/>
      <c r="M1" s="4"/>
    </row>
    <row r="2" spans="1:13" ht="20.25" customHeight="1" x14ac:dyDescent="0.4">
      <c r="A2" s="110" t="s">
        <v>174</v>
      </c>
      <c r="B2" s="110"/>
      <c r="C2" s="110"/>
      <c r="D2" s="110"/>
      <c r="E2" s="110"/>
      <c r="F2" s="110"/>
      <c r="G2" s="110"/>
      <c r="H2" s="110"/>
      <c r="I2" s="110"/>
      <c r="J2" s="110"/>
      <c r="K2" s="110"/>
      <c r="L2" s="110"/>
      <c r="M2" s="110"/>
    </row>
    <row r="3" spans="1:13" ht="15" customHeight="1" x14ac:dyDescent="0.4">
      <c r="A3" s="4"/>
      <c r="B3" s="4"/>
      <c r="C3" s="4"/>
      <c r="D3" s="4"/>
      <c r="E3" s="4"/>
      <c r="F3" s="4"/>
      <c r="G3" s="4"/>
      <c r="H3" s="4"/>
      <c r="I3" s="4"/>
      <c r="J3" s="4"/>
      <c r="K3" s="4"/>
      <c r="L3" s="4"/>
      <c r="M3" s="4"/>
    </row>
    <row r="4" spans="1:13" ht="22.5" customHeight="1" x14ac:dyDescent="0.4">
      <c r="A4" s="4"/>
      <c r="B4" s="4"/>
      <c r="C4" s="4"/>
      <c r="D4" s="4"/>
      <c r="E4" s="4"/>
      <c r="F4" s="4"/>
      <c r="G4" s="4"/>
      <c r="H4" s="4"/>
      <c r="I4" s="114" t="s">
        <v>0</v>
      </c>
      <c r="J4" s="116"/>
      <c r="K4" s="125"/>
      <c r="L4" s="126"/>
      <c r="M4" s="127"/>
    </row>
    <row r="5" spans="1:13" ht="22.5" customHeight="1" x14ac:dyDescent="0.4">
      <c r="A5" s="4"/>
      <c r="B5" s="4"/>
      <c r="C5" s="4"/>
      <c r="D5" s="4"/>
      <c r="E5" s="4"/>
      <c r="F5" s="4"/>
      <c r="G5" s="4"/>
      <c r="H5" s="4"/>
      <c r="I5" s="117" t="s">
        <v>1</v>
      </c>
      <c r="J5" s="119"/>
      <c r="K5" s="128"/>
      <c r="L5" s="129"/>
      <c r="M5" s="130"/>
    </row>
    <row r="6" spans="1:13" ht="25.5" customHeight="1" x14ac:dyDescent="0.4">
      <c r="A6" s="4"/>
      <c r="B6" s="4"/>
      <c r="C6" s="4"/>
      <c r="D6" s="4"/>
      <c r="E6" s="4"/>
      <c r="F6" s="4"/>
      <c r="G6" s="4"/>
      <c r="H6" s="4"/>
      <c r="I6" s="111" t="s">
        <v>112</v>
      </c>
      <c r="J6" s="113"/>
      <c r="K6" s="131"/>
      <c r="L6" s="132"/>
      <c r="M6" s="133"/>
    </row>
    <row r="7" spans="1:13" ht="22.5" customHeight="1" x14ac:dyDescent="0.4">
      <c r="A7" s="4"/>
      <c r="B7" s="4"/>
      <c r="C7" s="4"/>
      <c r="D7" s="4"/>
      <c r="E7" s="4"/>
      <c r="F7" s="4"/>
      <c r="G7" s="4"/>
      <c r="H7" s="4"/>
      <c r="I7" s="92" t="s">
        <v>2</v>
      </c>
      <c r="J7" s="94"/>
      <c r="K7" s="134"/>
      <c r="L7" s="135"/>
      <c r="M7" s="136"/>
    </row>
    <row r="8" spans="1:13" s="3" customFormat="1" ht="7.5" customHeight="1" x14ac:dyDescent="0.4">
      <c r="A8" s="6"/>
      <c r="B8" s="6"/>
      <c r="C8" s="6"/>
      <c r="D8" s="6"/>
      <c r="E8" s="6"/>
      <c r="F8" s="6"/>
      <c r="G8" s="6"/>
      <c r="H8" s="2"/>
      <c r="I8" s="2"/>
      <c r="J8" s="2"/>
      <c r="K8" s="7"/>
      <c r="L8" s="7"/>
      <c r="M8" s="7"/>
    </row>
    <row r="9" spans="1:13" ht="22.5" customHeight="1" x14ac:dyDescent="0.4">
      <c r="A9" s="4"/>
      <c r="B9" s="4"/>
      <c r="C9" s="4"/>
      <c r="D9" s="4"/>
      <c r="E9" s="4"/>
      <c r="F9" s="4"/>
      <c r="G9" s="4"/>
      <c r="H9" s="4"/>
      <c r="I9" s="114" t="s">
        <v>109</v>
      </c>
      <c r="J9" s="116"/>
      <c r="K9" s="125"/>
      <c r="L9" s="126"/>
      <c r="M9" s="127"/>
    </row>
    <row r="10" spans="1:13" ht="22.5" customHeight="1" x14ac:dyDescent="0.4">
      <c r="A10" s="4"/>
      <c r="B10" s="4"/>
      <c r="C10" s="4"/>
      <c r="D10" s="4"/>
      <c r="E10" s="4"/>
      <c r="F10" s="4"/>
      <c r="G10" s="4"/>
      <c r="H10" s="4"/>
      <c r="I10" s="92" t="s">
        <v>110</v>
      </c>
      <c r="J10" s="94"/>
      <c r="K10" s="134"/>
      <c r="L10" s="135"/>
      <c r="M10" s="136"/>
    </row>
    <row r="11" spans="1:13" ht="15" customHeight="1" x14ac:dyDescent="0.4">
      <c r="A11" s="4"/>
      <c r="B11" s="4"/>
      <c r="C11" s="4"/>
      <c r="D11" s="4"/>
      <c r="E11" s="4"/>
      <c r="F11" s="4"/>
      <c r="G11" s="4"/>
      <c r="H11" s="4"/>
      <c r="I11" s="4"/>
      <c r="J11" s="4"/>
      <c r="K11" s="4"/>
      <c r="L11" s="4"/>
      <c r="M11" s="4"/>
    </row>
    <row r="12" spans="1:13" x14ac:dyDescent="0.4">
      <c r="A12" s="4"/>
      <c r="B12" s="4"/>
      <c r="C12" s="4"/>
      <c r="D12" s="4"/>
      <c r="E12" s="4"/>
      <c r="F12" s="4"/>
      <c r="G12" s="4"/>
      <c r="H12" s="4"/>
      <c r="I12" s="4"/>
      <c r="J12" s="4"/>
      <c r="K12" s="4"/>
      <c r="L12" s="4"/>
      <c r="M12" s="5" t="s">
        <v>3</v>
      </c>
    </row>
    <row r="13" spans="1:13" ht="21.75" customHeight="1" x14ac:dyDescent="0.4">
      <c r="A13" s="140" t="s">
        <v>4</v>
      </c>
      <c r="B13" s="140" t="s">
        <v>173</v>
      </c>
      <c r="C13" s="137" t="s">
        <v>5</v>
      </c>
      <c r="D13" s="138"/>
      <c r="E13" s="139"/>
      <c r="F13" s="137" t="s">
        <v>104</v>
      </c>
      <c r="G13" s="138"/>
      <c r="H13" s="144"/>
      <c r="I13" s="120" t="s">
        <v>107</v>
      </c>
      <c r="J13" s="146" t="s">
        <v>108</v>
      </c>
      <c r="K13" s="95" t="s">
        <v>106</v>
      </c>
      <c r="L13" s="4"/>
      <c r="M13" s="95" t="s">
        <v>101</v>
      </c>
    </row>
    <row r="14" spans="1:13" ht="28.5" customHeight="1" x14ac:dyDescent="0.4">
      <c r="A14" s="143"/>
      <c r="B14" s="143"/>
      <c r="C14" s="32" t="s">
        <v>9</v>
      </c>
      <c r="D14" s="30" t="s">
        <v>8</v>
      </c>
      <c r="E14" s="33" t="s">
        <v>10</v>
      </c>
      <c r="F14" s="34" t="s">
        <v>172</v>
      </c>
      <c r="G14" s="31" t="s">
        <v>7</v>
      </c>
      <c r="H14" s="35" t="s">
        <v>96</v>
      </c>
      <c r="I14" s="148"/>
      <c r="J14" s="147"/>
      <c r="K14" s="145"/>
      <c r="L14" s="4"/>
      <c r="M14" s="145"/>
    </row>
    <row r="15" spans="1:13" ht="30" customHeight="1" x14ac:dyDescent="0.4">
      <c r="A15" s="64"/>
      <c r="B15" s="64"/>
      <c r="C15" s="65"/>
      <c r="D15" s="24" t="s">
        <v>8</v>
      </c>
      <c r="E15" s="70"/>
      <c r="F15" s="71"/>
      <c r="G15" s="72"/>
      <c r="H15" s="36">
        <f>SUM(F15:G15)</f>
        <v>0</v>
      </c>
      <c r="I15" s="155"/>
      <c r="J15" s="152"/>
      <c r="K15" s="149"/>
      <c r="L15" s="4"/>
      <c r="M15" s="82"/>
    </row>
    <row r="16" spans="1:13" ht="30" customHeight="1" x14ac:dyDescent="0.4">
      <c r="A16" s="66"/>
      <c r="B16" s="66"/>
      <c r="C16" s="67"/>
      <c r="D16" s="8" t="s">
        <v>8</v>
      </c>
      <c r="E16" s="73"/>
      <c r="F16" s="74"/>
      <c r="G16" s="75"/>
      <c r="H16" s="37">
        <f t="shared" ref="H16:H19" si="0">SUM(F16:G16)</f>
        <v>0</v>
      </c>
      <c r="I16" s="156"/>
      <c r="J16" s="153"/>
      <c r="K16" s="150"/>
      <c r="L16" s="4"/>
      <c r="M16" s="83"/>
    </row>
    <row r="17" spans="1:13" ht="30" customHeight="1" x14ac:dyDescent="0.4">
      <c r="A17" s="66"/>
      <c r="B17" s="66"/>
      <c r="C17" s="67"/>
      <c r="D17" s="8" t="s">
        <v>8</v>
      </c>
      <c r="E17" s="73"/>
      <c r="F17" s="74"/>
      <c r="G17" s="75"/>
      <c r="H17" s="37">
        <f t="shared" si="0"/>
        <v>0</v>
      </c>
      <c r="I17" s="156"/>
      <c r="J17" s="153"/>
      <c r="K17" s="150"/>
      <c r="L17" s="4"/>
      <c r="M17" s="83"/>
    </row>
    <row r="18" spans="1:13" ht="30" customHeight="1" x14ac:dyDescent="0.4">
      <c r="A18" s="66"/>
      <c r="B18" s="66"/>
      <c r="C18" s="67"/>
      <c r="D18" s="8" t="s">
        <v>8</v>
      </c>
      <c r="E18" s="73"/>
      <c r="F18" s="74"/>
      <c r="G18" s="75"/>
      <c r="H18" s="37">
        <f t="shared" si="0"/>
        <v>0</v>
      </c>
      <c r="I18" s="156"/>
      <c r="J18" s="153"/>
      <c r="K18" s="150"/>
      <c r="L18" s="4"/>
      <c r="M18" s="83"/>
    </row>
    <row r="19" spans="1:13" ht="30" customHeight="1" x14ac:dyDescent="0.4">
      <c r="A19" s="68"/>
      <c r="B19" s="68"/>
      <c r="C19" s="69"/>
      <c r="D19" s="10" t="s">
        <v>8</v>
      </c>
      <c r="E19" s="76"/>
      <c r="F19" s="77"/>
      <c r="G19" s="78"/>
      <c r="H19" s="38">
        <f t="shared" si="0"/>
        <v>0</v>
      </c>
      <c r="I19" s="157"/>
      <c r="J19" s="154"/>
      <c r="K19" s="151"/>
      <c r="L19" s="4"/>
      <c r="M19" s="84"/>
    </row>
    <row r="20" spans="1:13" ht="30" customHeight="1" x14ac:dyDescent="0.4">
      <c r="A20" s="141"/>
      <c r="B20" s="142"/>
      <c r="C20" s="142"/>
      <c r="D20" s="142"/>
      <c r="E20" s="142"/>
      <c r="F20" s="142"/>
      <c r="G20" s="142"/>
      <c r="H20" s="40">
        <f>SUM(H15:H19)</f>
        <v>0</v>
      </c>
      <c r="I20" s="39">
        <f t="shared" ref="I20" si="1">ROUNDDOWN(H20*4/5,-3)</f>
        <v>0</v>
      </c>
      <c r="J20" s="41">
        <f>IF(K10="",0,IF(K10=リスト!E2,IF('参考様式6(ソフト)'!K9&lt;=10,1000000,IF('参考様式6(ソフト)'!K9&lt;=20,1500000,IF('参考様式6(ソフト)'!K9&lt;=30,2000000,2500000))),2500000))</f>
        <v>0</v>
      </c>
      <c r="K20" s="63">
        <f t="shared" ref="K20" si="2">IF(I20&lt;=J20,I20,J20)</f>
        <v>0</v>
      </c>
      <c r="L20" s="4"/>
      <c r="M20" s="23">
        <f>SUM(M15:M19)</f>
        <v>0</v>
      </c>
    </row>
    <row r="21" spans="1:13" x14ac:dyDescent="0.4">
      <c r="A21" s="4"/>
      <c r="B21" s="4"/>
      <c r="C21" s="4"/>
      <c r="D21" s="4"/>
      <c r="E21" s="4"/>
      <c r="F21" s="4"/>
      <c r="G21" s="4"/>
      <c r="H21" s="4"/>
      <c r="I21" s="4"/>
      <c r="J21" s="4"/>
      <c r="K21" s="4"/>
      <c r="L21" s="4"/>
      <c r="M21" s="4"/>
    </row>
    <row r="22" spans="1:13" ht="30" customHeight="1" thickBot="1" x14ac:dyDescent="0.45">
      <c r="A22" s="4"/>
      <c r="B22" s="4"/>
      <c r="C22" s="4"/>
      <c r="D22" s="4"/>
      <c r="E22" s="4"/>
      <c r="F22" s="4"/>
      <c r="G22" s="4"/>
      <c r="H22" s="104" t="s">
        <v>152</v>
      </c>
      <c r="I22" s="105"/>
      <c r="J22" s="106"/>
      <c r="K22" s="85"/>
      <c r="L22" s="4"/>
      <c r="M22" s="4"/>
    </row>
    <row r="23" spans="1:13" ht="30" customHeight="1" thickBot="1" x14ac:dyDescent="0.45">
      <c r="A23" s="4"/>
      <c r="B23" s="4"/>
      <c r="C23" s="4"/>
      <c r="D23" s="4"/>
      <c r="E23" s="4"/>
      <c r="F23" s="4"/>
      <c r="G23" s="4"/>
      <c r="H23" s="107" t="s">
        <v>153</v>
      </c>
      <c r="I23" s="108"/>
      <c r="J23" s="109"/>
      <c r="K23" s="62">
        <f>IF(K20&lt;=K22,K20,K22)</f>
        <v>0</v>
      </c>
      <c r="L23" s="4"/>
      <c r="M23" s="4"/>
    </row>
  </sheetData>
  <sheetProtection algorithmName="SHA-512" hashValue="zLzjdXzRiCgq3hQf83ok+Bj2/0uEHRwKP+qNES1raMTSoQd9gdGGVAqN/CY8b8KSD3VvKV2ZADQJJk60+oDv1w==" saltValue="xBlZknNmH3wI2cTnIO0uXg==" spinCount="100000" sheet="1" objects="1" scenarios="1"/>
  <mergeCells count="27">
    <mergeCell ref="M13:M14"/>
    <mergeCell ref="A2:M2"/>
    <mergeCell ref="I9:J9"/>
    <mergeCell ref="I10:J10"/>
    <mergeCell ref="I4:J4"/>
    <mergeCell ref="I5:J5"/>
    <mergeCell ref="I6:J6"/>
    <mergeCell ref="I7:J7"/>
    <mergeCell ref="K10:M10"/>
    <mergeCell ref="K9:M9"/>
    <mergeCell ref="K7:M7"/>
    <mergeCell ref="K4:M4"/>
    <mergeCell ref="K5:M5"/>
    <mergeCell ref="K6:M6"/>
    <mergeCell ref="H22:J22"/>
    <mergeCell ref="K15:K19"/>
    <mergeCell ref="J15:J19"/>
    <mergeCell ref="I15:I19"/>
    <mergeCell ref="H23:J23"/>
    <mergeCell ref="A20:G20"/>
    <mergeCell ref="B13:B14"/>
    <mergeCell ref="A13:A14"/>
    <mergeCell ref="F13:H13"/>
    <mergeCell ref="K13:K14"/>
    <mergeCell ref="J13:J14"/>
    <mergeCell ref="I13:I14"/>
    <mergeCell ref="C13:E13"/>
  </mergeCells>
  <phoneticPr fontId="2"/>
  <dataValidations count="4">
    <dataValidation type="textLength" imeMode="disabled" operator="equal" allowBlank="1" showInputMessage="1" showErrorMessage="1" sqref="K6:M6" xr:uid="{541D8D36-541B-4B94-99A7-5DAAF4E8D3FB}">
      <formula1>10</formula1>
    </dataValidation>
    <dataValidation type="textLength" imeMode="disabled" operator="equal" allowBlank="1" showInputMessage="1" showErrorMessage="1" sqref="C15:C19" xr:uid="{F03744A5-46DF-456C-BF4D-5A6881ED0C1F}">
      <formula1>5</formula1>
    </dataValidation>
    <dataValidation type="textLength" imeMode="disabled" operator="equal" allowBlank="1" showInputMessage="1" showErrorMessage="1" sqref="E15:E19" xr:uid="{39B4E2ED-EE8F-40FE-BDFF-E3CA1B1CD6C4}">
      <formula1>6</formula1>
    </dataValidation>
    <dataValidation imeMode="disabled" allowBlank="1" showInputMessage="1" showErrorMessage="1" sqref="F15:G19 M15:M19 K9:M9" xr:uid="{C2B8F3F6-52EC-43DB-B192-B5FE5346416E}"/>
  </dataValidations>
  <printOptions horizontalCentered="1"/>
  <pageMargins left="0.70866141732283472" right="0.70866141732283472" top="0.74803149606299213" bottom="0.74803149606299213" header="0.31496062992125984" footer="0.31496062992125984"/>
  <pageSetup paperSize="9" scale="8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2A91DACE-57D0-4CFD-9809-A9C2C0596283}">
          <x14:formula1>
            <xm:f>リスト!$C$2:$C$3</xm:f>
          </x14:formula1>
          <xm:sqref>A15:A19</xm:sqref>
        </x14:dataValidation>
        <x14:dataValidation type="list" allowBlank="1" showInputMessage="1" showErrorMessage="1" xr:uid="{A2376A83-AAE0-4FFD-8BFB-EBF5DE433379}">
          <x14:formula1>
            <xm:f>リスト!$E$2:$E$3</xm:f>
          </x14:formula1>
          <xm:sqref>K10:M10</xm:sqref>
        </x14:dataValidation>
        <x14:dataValidation type="list" allowBlank="1" showInputMessage="1" showErrorMessage="1" xr:uid="{51023870-A103-4B19-80F6-CC981ED69CCB}">
          <x14:formula1>
            <xm:f>リスト!$A$2:$A$67</xm:f>
          </x14:formula1>
          <xm:sqref>K7:M7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7A73E-FEF6-4AD8-A3EE-F27A685F7986}">
  <dimension ref="A1:D20"/>
  <sheetViews>
    <sheetView view="pageBreakPreview" zoomScaleNormal="100" zoomScaleSheetLayoutView="100" workbookViewId="0">
      <selection activeCell="D18" sqref="D18"/>
    </sheetView>
  </sheetViews>
  <sheetFormatPr defaultRowHeight="13.5" x14ac:dyDescent="0.4"/>
  <cols>
    <col min="1" max="4" width="16.625" style="1" customWidth="1"/>
    <col min="5" max="16384" width="9" style="1"/>
  </cols>
  <sheetData>
    <row r="1" spans="1:4" x14ac:dyDescent="0.4">
      <c r="A1" s="4" t="s">
        <v>147</v>
      </c>
      <c r="B1" s="4"/>
      <c r="C1" s="4"/>
      <c r="D1" s="4"/>
    </row>
    <row r="2" spans="1:4" ht="30" customHeight="1" x14ac:dyDescent="0.4">
      <c r="A2" s="110" t="s">
        <v>149</v>
      </c>
      <c r="B2" s="110"/>
      <c r="C2" s="110"/>
      <c r="D2" s="110"/>
    </row>
    <row r="3" spans="1:4" ht="15" customHeight="1" x14ac:dyDescent="0.4">
      <c r="A3" s="4"/>
      <c r="B3" s="4"/>
      <c r="C3" s="4"/>
      <c r="D3" s="4"/>
    </row>
    <row r="4" spans="1:4" x14ac:dyDescent="0.4">
      <c r="A4" s="4"/>
      <c r="B4" s="4"/>
      <c r="C4" s="4"/>
      <c r="D4" s="42" t="s">
        <v>3</v>
      </c>
    </row>
    <row r="5" spans="1:4" ht="30" customHeight="1" x14ac:dyDescent="0.4">
      <c r="A5" s="158" t="s">
        <v>115</v>
      </c>
      <c r="B5" s="159"/>
      <c r="C5" s="158" t="s">
        <v>116</v>
      </c>
      <c r="D5" s="159"/>
    </row>
    <row r="6" spans="1:4" ht="30" customHeight="1" x14ac:dyDescent="0.4">
      <c r="A6" s="43" t="s">
        <v>117</v>
      </c>
      <c r="B6" s="85"/>
      <c r="C6" s="87"/>
      <c r="D6" s="85"/>
    </row>
    <row r="7" spans="1:4" ht="30" customHeight="1" x14ac:dyDescent="0.4">
      <c r="A7" s="44" t="s">
        <v>118</v>
      </c>
      <c r="B7" s="86"/>
      <c r="C7" s="88"/>
      <c r="D7" s="86"/>
    </row>
    <row r="8" spans="1:4" ht="30" customHeight="1" x14ac:dyDescent="0.4">
      <c r="A8" s="44"/>
      <c r="B8" s="49"/>
      <c r="C8" s="88"/>
      <c r="D8" s="86"/>
    </row>
    <row r="9" spans="1:4" ht="30" customHeight="1" x14ac:dyDescent="0.4">
      <c r="A9" s="44"/>
      <c r="B9" s="49"/>
      <c r="C9" s="88"/>
      <c r="D9" s="86"/>
    </row>
    <row r="10" spans="1:4" ht="30" customHeight="1" x14ac:dyDescent="0.4">
      <c r="A10" s="44"/>
      <c r="B10" s="49"/>
      <c r="C10" s="88"/>
      <c r="D10" s="86"/>
    </row>
    <row r="11" spans="1:4" ht="30" customHeight="1" x14ac:dyDescent="0.4">
      <c r="A11" s="44"/>
      <c r="B11" s="49"/>
      <c r="C11" s="88"/>
      <c r="D11" s="86"/>
    </row>
    <row r="12" spans="1:4" ht="30" customHeight="1" x14ac:dyDescent="0.4">
      <c r="A12" s="44"/>
      <c r="B12" s="49"/>
      <c r="C12" s="88"/>
      <c r="D12" s="86"/>
    </row>
    <row r="13" spans="1:4" ht="30" customHeight="1" x14ac:dyDescent="0.4">
      <c r="A13" s="44"/>
      <c r="B13" s="49"/>
      <c r="C13" s="88"/>
      <c r="D13" s="86"/>
    </row>
    <row r="14" spans="1:4" ht="30" customHeight="1" x14ac:dyDescent="0.4">
      <c r="A14" s="44"/>
      <c r="B14" s="49"/>
      <c r="C14" s="88"/>
      <c r="D14" s="86"/>
    </row>
    <row r="15" spans="1:4" ht="30" customHeight="1" x14ac:dyDescent="0.4">
      <c r="A15" s="45"/>
      <c r="B15" s="50"/>
      <c r="C15" s="89"/>
      <c r="D15" s="90"/>
    </row>
    <row r="16" spans="1:4" ht="30" customHeight="1" x14ac:dyDescent="0.4">
      <c r="A16" s="46" t="s">
        <v>119</v>
      </c>
      <c r="B16" s="51">
        <f>SUM(B6:B7)</f>
        <v>0</v>
      </c>
      <c r="C16" s="47" t="s">
        <v>120</v>
      </c>
      <c r="D16" s="48">
        <f>SUM(D6:D15)</f>
        <v>0</v>
      </c>
    </row>
    <row r="17" spans="1:4" ht="15" customHeight="1" x14ac:dyDescent="0.4">
      <c r="A17" s="4"/>
      <c r="B17" s="4"/>
      <c r="C17" s="4"/>
      <c r="D17" s="4"/>
    </row>
    <row r="18" spans="1:4" ht="22.5" customHeight="1" x14ac:dyDescent="0.4">
      <c r="A18" s="161" t="s">
        <v>122</v>
      </c>
      <c r="B18" s="162"/>
      <c r="C18" s="4"/>
      <c r="D18" s="4"/>
    </row>
    <row r="19" spans="1:4" ht="22.5" customHeight="1" x14ac:dyDescent="0.4">
      <c r="A19" s="4"/>
      <c r="B19" s="42" t="s">
        <v>121</v>
      </c>
      <c r="C19" s="160"/>
      <c r="D19" s="160"/>
    </row>
    <row r="20" spans="1:4" ht="22.5" customHeight="1" x14ac:dyDescent="0.4">
      <c r="A20" s="4"/>
      <c r="B20" s="42" t="s">
        <v>123</v>
      </c>
      <c r="C20" s="160"/>
      <c r="D20" s="160"/>
    </row>
  </sheetData>
  <sheetProtection algorithmName="SHA-512" hashValue="OOsIm9V016nBEcgRw09HuG4u2FGoSCeWaF3xJvyQhd753Dp1vGvy2rfzyHfxLROFghPzzXo0x0RxSdhcrGed6w==" saltValue="OMBv5hDMmD08eazEEM0Zew==" spinCount="100000" sheet="1" objects="1" scenarios="1"/>
  <mergeCells count="6">
    <mergeCell ref="C5:D5"/>
    <mergeCell ref="A5:B5"/>
    <mergeCell ref="A2:D2"/>
    <mergeCell ref="C19:D19"/>
    <mergeCell ref="C20:D20"/>
    <mergeCell ref="A18:B18"/>
  </mergeCells>
  <phoneticPr fontId="2"/>
  <dataValidations count="1">
    <dataValidation imeMode="disabled" allowBlank="1" showInputMessage="1" showErrorMessage="1" sqref="D6:D15 B6:B7" xr:uid="{EA04D919-492F-431F-AA32-09D49B26AD3F}"/>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DB372-87BE-4EE6-98E2-8C5637E446CA}">
  <sheetPr>
    <pageSetUpPr fitToPage="1"/>
  </sheetPr>
  <dimension ref="A1:H41"/>
  <sheetViews>
    <sheetView view="pageBreakPreview" topLeftCell="A2" zoomScaleNormal="85" zoomScaleSheetLayoutView="100" workbookViewId="0">
      <selection activeCell="J19" sqref="J19"/>
    </sheetView>
  </sheetViews>
  <sheetFormatPr defaultRowHeight="13.5" x14ac:dyDescent="0.4"/>
  <cols>
    <col min="1" max="1" width="4" style="1" customWidth="1"/>
    <col min="2" max="2" width="17.625" style="1" customWidth="1"/>
    <col min="3" max="3" width="11" style="1" bestFit="1" customWidth="1"/>
    <col min="4" max="4" width="6.125" style="1" customWidth="1"/>
    <col min="5" max="5" width="28.5" style="1" customWidth="1"/>
    <col min="6" max="6" width="6.125" style="1" customWidth="1"/>
    <col min="7" max="7" width="28.5" style="1" customWidth="1"/>
    <col min="8" max="8" width="8.5" style="1" bestFit="1" customWidth="1"/>
    <col min="9" max="16384" width="9" style="1"/>
  </cols>
  <sheetData>
    <row r="1" spans="1:7" ht="18" customHeight="1" x14ac:dyDescent="0.4">
      <c r="A1" s="4" t="s">
        <v>148</v>
      </c>
      <c r="B1" s="4"/>
      <c r="C1" s="4"/>
      <c r="D1" s="4"/>
      <c r="E1" s="4"/>
      <c r="F1" s="4"/>
      <c r="G1" s="4"/>
    </row>
    <row r="2" spans="1:7" ht="18" customHeight="1" x14ac:dyDescent="0.4">
      <c r="A2" s="110" t="s">
        <v>154</v>
      </c>
      <c r="B2" s="110"/>
      <c r="C2" s="110"/>
      <c r="D2" s="110"/>
      <c r="E2" s="110"/>
      <c r="F2" s="110"/>
      <c r="G2" s="110"/>
    </row>
    <row r="3" spans="1:7" ht="18" customHeight="1" x14ac:dyDescent="0.4">
      <c r="A3" s="4"/>
      <c r="B3" s="4"/>
      <c r="C3" s="4"/>
      <c r="D3" s="4"/>
      <c r="E3" s="4"/>
      <c r="F3" s="4"/>
      <c r="G3" s="4"/>
    </row>
    <row r="4" spans="1:7" ht="21" customHeight="1" x14ac:dyDescent="0.4">
      <c r="A4" s="176" t="s">
        <v>181</v>
      </c>
      <c r="B4" s="176"/>
      <c r="C4" s="173"/>
      <c r="D4" s="173"/>
      <c r="E4" s="173"/>
      <c r="F4" s="173"/>
      <c r="G4" s="173"/>
    </row>
    <row r="5" spans="1:7" ht="21" customHeight="1" x14ac:dyDescent="0.4">
      <c r="A5" s="176" t="s">
        <v>1</v>
      </c>
      <c r="B5" s="176"/>
      <c r="C5" s="173"/>
      <c r="D5" s="173"/>
      <c r="E5" s="173"/>
      <c r="F5" s="173"/>
      <c r="G5" s="173"/>
    </row>
    <row r="6" spans="1:7" ht="24" customHeight="1" x14ac:dyDescent="0.4">
      <c r="A6" s="177" t="s">
        <v>112</v>
      </c>
      <c r="B6" s="176"/>
      <c r="C6" s="174"/>
      <c r="D6" s="174"/>
      <c r="E6" s="174"/>
      <c r="F6" s="174"/>
      <c r="G6" s="174"/>
    </row>
    <row r="7" spans="1:7" ht="21" customHeight="1" x14ac:dyDescent="0.4">
      <c r="A7" s="176" t="s">
        <v>2</v>
      </c>
      <c r="B7" s="176"/>
      <c r="C7" s="173"/>
      <c r="D7" s="173"/>
      <c r="E7" s="173"/>
      <c r="F7" s="173"/>
      <c r="G7" s="173"/>
    </row>
    <row r="8" spans="1:7" ht="22.5" customHeight="1" x14ac:dyDescent="0.4">
      <c r="A8" s="4"/>
      <c r="B8" s="4"/>
      <c r="C8" s="4"/>
      <c r="D8" s="4"/>
      <c r="E8" s="4"/>
      <c r="F8" s="4"/>
      <c r="G8" s="4"/>
    </row>
    <row r="9" spans="1:7" ht="21" customHeight="1" x14ac:dyDescent="0.4">
      <c r="A9" s="4" t="s">
        <v>155</v>
      </c>
      <c r="B9" s="4"/>
      <c r="C9" s="4" t="s">
        <v>124</v>
      </c>
      <c r="D9" s="91"/>
      <c r="E9" s="54" t="s">
        <v>125</v>
      </c>
      <c r="F9" s="91"/>
      <c r="G9" s="54" t="s">
        <v>126</v>
      </c>
    </row>
    <row r="10" spans="1:7" ht="21" customHeight="1" x14ac:dyDescent="0.4">
      <c r="A10" s="4"/>
      <c r="B10" s="163" t="s">
        <v>167</v>
      </c>
      <c r="C10" s="164"/>
      <c r="D10" s="91"/>
      <c r="E10" s="54" t="s">
        <v>127</v>
      </c>
      <c r="F10" s="91"/>
      <c r="G10" s="54" t="s">
        <v>128</v>
      </c>
    </row>
    <row r="11" spans="1:7" ht="21" customHeight="1" x14ac:dyDescent="0.4">
      <c r="A11" s="4"/>
      <c r="B11" s="163"/>
      <c r="C11" s="164"/>
      <c r="D11" s="91"/>
      <c r="E11" s="54" t="s">
        <v>129</v>
      </c>
      <c r="F11" s="91"/>
      <c r="G11" s="54" t="s">
        <v>130</v>
      </c>
    </row>
    <row r="12" spans="1:7" ht="21" customHeight="1" x14ac:dyDescent="0.4">
      <c r="A12" s="4"/>
      <c r="B12" s="4"/>
      <c r="C12" s="4"/>
      <c r="D12" s="91"/>
      <c r="E12" s="54" t="s">
        <v>131</v>
      </c>
      <c r="F12" s="91"/>
      <c r="G12" s="54" t="s">
        <v>132</v>
      </c>
    </row>
    <row r="13" spans="1:7" ht="21" customHeight="1" x14ac:dyDescent="0.4">
      <c r="A13" s="4"/>
      <c r="B13" s="4"/>
      <c r="C13" s="4"/>
      <c r="D13" s="91"/>
      <c r="E13" s="54" t="s">
        <v>175</v>
      </c>
      <c r="F13" s="182" t="s">
        <v>176</v>
      </c>
      <c r="G13" s="183"/>
    </row>
    <row r="14" spans="1:7" ht="22.5" customHeight="1" x14ac:dyDescent="0.4">
      <c r="A14" s="4"/>
      <c r="B14" s="4"/>
      <c r="C14" s="4"/>
      <c r="D14" s="4"/>
      <c r="E14" s="4"/>
      <c r="F14" s="4"/>
      <c r="G14" s="4"/>
    </row>
    <row r="15" spans="1:7" ht="21" customHeight="1" x14ac:dyDescent="0.4">
      <c r="A15" s="4" t="s">
        <v>168</v>
      </c>
      <c r="B15" s="4"/>
      <c r="C15" s="4"/>
      <c r="D15" s="4"/>
      <c r="E15" s="4"/>
      <c r="F15" s="4"/>
      <c r="G15" s="4"/>
    </row>
    <row r="16" spans="1:7" ht="21" customHeight="1" x14ac:dyDescent="0.4">
      <c r="A16" s="4"/>
      <c r="B16" s="170" t="s">
        <v>137</v>
      </c>
      <c r="C16" s="170"/>
      <c r="D16" s="170"/>
      <c r="E16" s="170"/>
      <c r="F16" s="170"/>
      <c r="G16" s="170"/>
    </row>
    <row r="17" spans="1:8" ht="21" customHeight="1" x14ac:dyDescent="0.4">
      <c r="A17" s="4"/>
      <c r="B17" s="171"/>
      <c r="C17" s="171"/>
      <c r="D17" s="171"/>
      <c r="E17" s="171"/>
      <c r="F17" s="171"/>
      <c r="G17" s="171"/>
    </row>
    <row r="18" spans="1:8" ht="22.5" customHeight="1" x14ac:dyDescent="0.4">
      <c r="A18" s="4"/>
      <c r="B18" s="4"/>
      <c r="C18" s="4"/>
      <c r="D18" s="4"/>
      <c r="E18" s="4"/>
      <c r="F18" s="4"/>
      <c r="G18" s="4"/>
    </row>
    <row r="19" spans="1:8" ht="75" customHeight="1" x14ac:dyDescent="0.4">
      <c r="A19" s="4"/>
      <c r="B19" s="175" t="s">
        <v>178</v>
      </c>
      <c r="C19" s="175"/>
      <c r="D19" s="175"/>
      <c r="E19" s="175"/>
      <c r="F19" s="175"/>
      <c r="G19" s="175"/>
    </row>
    <row r="20" spans="1:8" ht="21" customHeight="1" x14ac:dyDescent="0.4">
      <c r="A20" s="4"/>
      <c r="B20" s="184"/>
      <c r="C20" s="184"/>
      <c r="D20" s="184"/>
      <c r="E20" s="184"/>
      <c r="F20" s="184"/>
      <c r="G20" s="184"/>
    </row>
    <row r="21" spans="1:8" ht="21" customHeight="1" x14ac:dyDescent="0.4">
      <c r="A21" s="4"/>
      <c r="B21" s="58"/>
      <c r="C21" s="58"/>
      <c r="D21" s="58"/>
      <c r="E21" s="58"/>
      <c r="F21" s="58"/>
      <c r="G21" s="58"/>
    </row>
    <row r="22" spans="1:8" ht="21" customHeight="1" x14ac:dyDescent="0.4">
      <c r="A22" s="4"/>
      <c r="B22" s="165" t="s">
        <v>165</v>
      </c>
      <c r="C22" s="166"/>
      <c r="D22" s="166"/>
      <c r="E22" s="166"/>
      <c r="F22" s="166"/>
      <c r="G22" s="167"/>
    </row>
    <row r="23" spans="1:8" ht="21" customHeight="1" x14ac:dyDescent="0.4">
      <c r="A23" s="4"/>
      <c r="B23" s="170" t="s">
        <v>159</v>
      </c>
      <c r="C23" s="170"/>
      <c r="D23" s="170"/>
      <c r="E23" s="170"/>
      <c r="F23" s="178"/>
      <c r="G23" s="178"/>
    </row>
    <row r="24" spans="1:8" ht="21" customHeight="1" x14ac:dyDescent="0.4">
      <c r="A24" s="4"/>
      <c r="B24" s="170" t="s">
        <v>160</v>
      </c>
      <c r="C24" s="170"/>
      <c r="D24" s="170"/>
      <c r="E24" s="170"/>
      <c r="F24" s="178"/>
      <c r="G24" s="178"/>
    </row>
    <row r="25" spans="1:8" ht="21" customHeight="1" x14ac:dyDescent="0.4">
      <c r="A25" s="4"/>
      <c r="B25" s="170" t="s">
        <v>161</v>
      </c>
      <c r="C25" s="170"/>
      <c r="D25" s="170"/>
      <c r="E25" s="170"/>
      <c r="F25" s="168">
        <f>F24-F23</f>
        <v>0</v>
      </c>
      <c r="G25" s="168"/>
      <c r="H25" s="60" t="str">
        <f>IF(F25=SUM(F26:G29),"内訳OK","内訳要確認")</f>
        <v>内訳OK</v>
      </c>
    </row>
    <row r="26" spans="1:8" ht="21" customHeight="1" x14ac:dyDescent="0.4">
      <c r="A26" s="4"/>
      <c r="B26" s="169" t="s">
        <v>162</v>
      </c>
      <c r="C26" s="169"/>
      <c r="D26" s="169"/>
      <c r="E26" s="56" t="s">
        <v>163</v>
      </c>
      <c r="F26" s="178"/>
      <c r="G26" s="178"/>
      <c r="H26" s="61" t="e">
        <f>F26/F23</f>
        <v>#DIV/0!</v>
      </c>
    </row>
    <row r="27" spans="1:8" ht="36.75" customHeight="1" x14ac:dyDescent="0.4">
      <c r="A27" s="4"/>
      <c r="B27" s="169"/>
      <c r="C27" s="169"/>
      <c r="D27" s="169"/>
      <c r="E27" s="59" t="s">
        <v>179</v>
      </c>
      <c r="F27" s="178"/>
      <c r="G27" s="178"/>
    </row>
    <row r="28" spans="1:8" ht="21" customHeight="1" x14ac:dyDescent="0.4">
      <c r="A28" s="4"/>
      <c r="B28" s="169"/>
      <c r="C28" s="169"/>
      <c r="D28" s="169"/>
      <c r="E28" s="59" t="s">
        <v>180</v>
      </c>
      <c r="F28" s="178"/>
      <c r="G28" s="178"/>
    </row>
    <row r="29" spans="1:8" ht="21" customHeight="1" x14ac:dyDescent="0.4">
      <c r="A29" s="4"/>
      <c r="B29" s="169"/>
      <c r="C29" s="169"/>
      <c r="D29" s="169"/>
      <c r="E29" s="56" t="s">
        <v>164</v>
      </c>
      <c r="F29" s="178"/>
      <c r="G29" s="178"/>
    </row>
    <row r="30" spans="1:8" ht="21" customHeight="1" x14ac:dyDescent="0.4">
      <c r="A30" s="4"/>
      <c r="B30" s="58"/>
      <c r="C30" s="58"/>
      <c r="D30" s="58"/>
      <c r="E30" s="58"/>
      <c r="F30" s="58"/>
      <c r="G30" s="58"/>
    </row>
    <row r="31" spans="1:8" ht="21" customHeight="1" x14ac:dyDescent="0.4">
      <c r="A31" s="4"/>
      <c r="B31" s="165" t="s">
        <v>166</v>
      </c>
      <c r="C31" s="166"/>
      <c r="D31" s="166"/>
      <c r="E31" s="166"/>
      <c r="F31" s="166"/>
      <c r="G31" s="167"/>
    </row>
    <row r="32" spans="1:8" ht="21" customHeight="1" x14ac:dyDescent="0.4">
      <c r="A32" s="4"/>
      <c r="B32" s="179" t="str">
        <f>IF(B20="イを満たしている","本報告書と併せて、「いばらき介護の働きやすい職場宣言制度」に係る認定通知書の写しを提出すること。","")</f>
        <v/>
      </c>
      <c r="C32" s="180"/>
      <c r="D32" s="180"/>
      <c r="E32" s="180"/>
      <c r="F32" s="180"/>
      <c r="G32" s="181"/>
    </row>
    <row r="33" spans="1:7" ht="22.5" customHeight="1" x14ac:dyDescent="0.4">
      <c r="A33" s="4"/>
      <c r="B33" s="55"/>
      <c r="C33" s="55"/>
      <c r="D33" s="55"/>
      <c r="E33" s="55"/>
      <c r="F33" s="55"/>
      <c r="G33" s="55"/>
    </row>
    <row r="34" spans="1:7" ht="21" customHeight="1" x14ac:dyDescent="0.4">
      <c r="A34" s="4"/>
      <c r="B34" s="172" t="s">
        <v>133</v>
      </c>
      <c r="C34" s="172"/>
      <c r="D34" s="172"/>
      <c r="E34" s="172"/>
      <c r="F34" s="172"/>
      <c r="G34" s="172"/>
    </row>
    <row r="35" spans="1:7" ht="21" customHeight="1" x14ac:dyDescent="0.4">
      <c r="A35" s="4"/>
      <c r="B35" s="171"/>
      <c r="C35" s="171"/>
      <c r="D35" s="171"/>
      <c r="E35" s="171"/>
      <c r="F35" s="171"/>
      <c r="G35" s="171"/>
    </row>
    <row r="36" spans="1:7" ht="22.5" customHeight="1" x14ac:dyDescent="0.4">
      <c r="A36" s="4"/>
      <c r="B36" s="4"/>
      <c r="C36" s="4"/>
      <c r="D36" s="4"/>
      <c r="E36" s="4"/>
      <c r="F36" s="4"/>
      <c r="G36" s="4"/>
    </row>
    <row r="37" spans="1:7" ht="21" customHeight="1" x14ac:dyDescent="0.4">
      <c r="A37" s="4"/>
      <c r="B37" s="170" t="s">
        <v>141</v>
      </c>
      <c r="C37" s="170"/>
      <c r="D37" s="170"/>
      <c r="E37" s="170"/>
      <c r="F37" s="170"/>
      <c r="G37" s="170"/>
    </row>
    <row r="38" spans="1:7" ht="21" customHeight="1" x14ac:dyDescent="0.4">
      <c r="A38" s="4"/>
      <c r="B38" s="171"/>
      <c r="C38" s="171"/>
      <c r="D38" s="171"/>
      <c r="E38" s="171"/>
      <c r="F38" s="171"/>
      <c r="G38" s="171"/>
    </row>
    <row r="39" spans="1:7" ht="22.5" customHeight="1" x14ac:dyDescent="0.4">
      <c r="A39" s="4"/>
      <c r="B39" s="4"/>
      <c r="C39" s="4"/>
      <c r="D39" s="4"/>
      <c r="E39" s="4"/>
      <c r="F39" s="4"/>
      <c r="G39" s="4"/>
    </row>
    <row r="40" spans="1:7" ht="21" customHeight="1" x14ac:dyDescent="0.4">
      <c r="A40" s="4"/>
      <c r="B40" s="170" t="s">
        <v>134</v>
      </c>
      <c r="C40" s="170"/>
      <c r="D40" s="170"/>
      <c r="E40" s="170"/>
      <c r="F40" s="170"/>
      <c r="G40" s="170"/>
    </row>
    <row r="41" spans="1:7" ht="21" customHeight="1" x14ac:dyDescent="0.4">
      <c r="A41" s="4"/>
      <c r="B41" s="171"/>
      <c r="C41" s="171"/>
      <c r="D41" s="171"/>
      <c r="E41" s="171"/>
      <c r="F41" s="171"/>
      <c r="G41" s="171"/>
    </row>
  </sheetData>
  <sheetProtection algorithmName="SHA-512" hashValue="ozGXC6uDJllwDLnxg/hdt9GFKlAA9I5kkLkTbMCt2fO0HvefMoRoiQn3uuBDeGkDOlx/Lu73ZfbnjNVKxz9byw==" saltValue="+ssR8vhnsZnwgtlL6CalCw==" spinCount="100000" sheet="1" objects="1" scenarios="1"/>
  <mergeCells count="35">
    <mergeCell ref="B38:G38"/>
    <mergeCell ref="A4:B4"/>
    <mergeCell ref="C4:G4"/>
    <mergeCell ref="B32:G32"/>
    <mergeCell ref="F27:G27"/>
    <mergeCell ref="F29:G29"/>
    <mergeCell ref="F28:G28"/>
    <mergeCell ref="B31:G31"/>
    <mergeCell ref="F13:G13"/>
    <mergeCell ref="B17:G17"/>
    <mergeCell ref="B20:G20"/>
    <mergeCell ref="F23:G23"/>
    <mergeCell ref="F24:G24"/>
    <mergeCell ref="B41:G41"/>
    <mergeCell ref="A2:G2"/>
    <mergeCell ref="B34:G34"/>
    <mergeCell ref="B16:G16"/>
    <mergeCell ref="B37:G37"/>
    <mergeCell ref="B40:G40"/>
    <mergeCell ref="C5:G5"/>
    <mergeCell ref="C6:G6"/>
    <mergeCell ref="C7:G7"/>
    <mergeCell ref="B19:G19"/>
    <mergeCell ref="A5:B5"/>
    <mergeCell ref="A6:B6"/>
    <mergeCell ref="A7:B7"/>
    <mergeCell ref="B25:E25"/>
    <mergeCell ref="F26:G26"/>
    <mergeCell ref="B35:G35"/>
    <mergeCell ref="B10:C11"/>
    <mergeCell ref="B22:G22"/>
    <mergeCell ref="F25:G25"/>
    <mergeCell ref="B26:D29"/>
    <mergeCell ref="B23:E23"/>
    <mergeCell ref="B24:E24"/>
  </mergeCells>
  <phoneticPr fontId="2"/>
  <dataValidations count="5">
    <dataValidation type="list" allowBlank="1" showInputMessage="1" showErrorMessage="1" sqref="B35:G35" xr:uid="{6144441F-F79A-446E-9EF7-2FC3096E078A}">
      <formula1>"設置している,設置していない"</formula1>
    </dataValidation>
    <dataValidation type="list" allowBlank="1" showInputMessage="1" showErrorMessage="1" sqref="B41:G41" xr:uid="{0EAC6C70-2631-4D5D-9C01-99BCC5B4F74D}">
      <formula1>"利用申請を行っている"</formula1>
    </dataValidation>
    <dataValidation type="textLength" imeMode="disabled" operator="equal" allowBlank="1" showInputMessage="1" showErrorMessage="1" sqref="C6:G6" xr:uid="{D5835E7E-87DF-4C1F-911E-0A0E1E71F9B1}">
      <formula1>10</formula1>
    </dataValidation>
    <dataValidation type="list" allowBlank="1" showInputMessage="1" showErrorMessage="1" sqref="D9:D13 F9:F12" xr:uid="{0C436E8C-EDBE-4ED5-ACCB-48A3950DAE28}">
      <formula1>"○,●"</formula1>
    </dataValidation>
    <dataValidation imeMode="disabled" allowBlank="1" showInputMessage="1" showErrorMessage="1" sqref="F23:G29" xr:uid="{F994B7B8-6146-4228-A22A-7568B5B51858}"/>
  </dataValidations>
  <pageMargins left="0.7" right="0.7" top="0.75" bottom="0.75" header="0.3" footer="0.3"/>
  <pageSetup paperSize="9" scale="7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16469CDC-96B1-4D99-B3C9-A4CDE91108B9}">
          <x14:formula1>
            <xm:f>リスト!$F$2:$F$4</xm:f>
          </x14:formula1>
          <xm:sqref>B17:G17</xm:sqref>
        </x14:dataValidation>
        <x14:dataValidation type="list" allowBlank="1" showInputMessage="1" showErrorMessage="1" xr:uid="{AA8A4F5F-61CF-4901-A846-F830505549DD}">
          <x14:formula1>
            <xm:f>リスト!$G$2:$G$3</xm:f>
          </x14:formula1>
          <xm:sqref>B20:G20</xm:sqref>
        </x14:dataValidation>
        <x14:dataValidation type="list" allowBlank="1" showInputMessage="1" showErrorMessage="1" xr:uid="{48D656E2-17B6-4FD3-81A4-772455B5AA2A}">
          <x14:formula1>
            <xm:f>リスト!$A$2:$A$67</xm:f>
          </x14:formula1>
          <xm:sqref>C7:G7</xm:sqref>
        </x14:dataValidation>
        <x14:dataValidation type="list" allowBlank="1" showInputMessage="1" showErrorMessage="1" xr:uid="{709BD07E-18DF-4A5A-BE19-D699D2AE00F1}">
          <x14:formula1>
            <xm:f>リスト!$H$2:$H$3</xm:f>
          </x14:formula1>
          <xm:sqref>B38:G38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A1BD3-4DDF-4815-995A-5F3BF7C3B6C5}">
  <dimension ref="A1:I67"/>
  <sheetViews>
    <sheetView zoomScaleNormal="100" workbookViewId="0">
      <selection activeCell="A3" sqref="A3"/>
    </sheetView>
  </sheetViews>
  <sheetFormatPr defaultRowHeight="13.5" x14ac:dyDescent="0.4"/>
  <cols>
    <col min="1" max="1" width="79.875" style="3" bestFit="1" customWidth="1"/>
    <col min="2" max="2" width="50.5" style="3" bestFit="1" customWidth="1"/>
    <col min="3" max="3" width="27.625" style="3" bestFit="1" customWidth="1"/>
    <col min="4" max="4" width="25.5" style="3" bestFit="1" customWidth="1"/>
    <col min="5" max="5" width="29.625" style="3" bestFit="1" customWidth="1"/>
    <col min="6" max="6" width="81.625" style="3" bestFit="1" customWidth="1"/>
    <col min="7" max="7" width="35.875" style="3" bestFit="1" customWidth="1"/>
    <col min="8" max="8" width="33.875" style="3" bestFit="1" customWidth="1"/>
    <col min="9" max="16384" width="9" style="3"/>
  </cols>
  <sheetData>
    <row r="1" spans="1:8" x14ac:dyDescent="0.4">
      <c r="A1" s="3" t="s">
        <v>11</v>
      </c>
      <c r="B1" s="3" t="s">
        <v>171</v>
      </c>
      <c r="C1" s="3" t="s">
        <v>170</v>
      </c>
      <c r="D1" s="3" t="s">
        <v>12</v>
      </c>
      <c r="E1" s="3" t="s">
        <v>13</v>
      </c>
      <c r="F1" s="3" t="s">
        <v>138</v>
      </c>
      <c r="G1" s="3" t="s">
        <v>139</v>
      </c>
      <c r="H1" s="3" t="s">
        <v>144</v>
      </c>
    </row>
    <row r="2" spans="1:8" x14ac:dyDescent="0.4">
      <c r="A2" s="3" t="s">
        <v>14</v>
      </c>
      <c r="B2" s="3" t="s">
        <v>15</v>
      </c>
      <c r="C2" s="3" t="s">
        <v>95</v>
      </c>
      <c r="D2" s="3" t="s">
        <v>15</v>
      </c>
      <c r="E2" s="3" t="s">
        <v>113</v>
      </c>
      <c r="F2" s="3" t="s">
        <v>157</v>
      </c>
      <c r="G2" s="3" t="s">
        <v>158</v>
      </c>
      <c r="H2" s="3" t="s">
        <v>142</v>
      </c>
    </row>
    <row r="3" spans="1:8" x14ac:dyDescent="0.4">
      <c r="A3" s="3" t="s">
        <v>17</v>
      </c>
      <c r="B3" s="3" t="s">
        <v>18</v>
      </c>
      <c r="C3" s="3" t="s">
        <v>136</v>
      </c>
      <c r="D3" s="3" t="s">
        <v>18</v>
      </c>
      <c r="E3" s="3" t="s">
        <v>114</v>
      </c>
      <c r="F3" s="3" t="s">
        <v>156</v>
      </c>
      <c r="G3" s="3" t="s">
        <v>140</v>
      </c>
      <c r="H3" s="52" t="s">
        <v>143</v>
      </c>
    </row>
    <row r="4" spans="1:8" x14ac:dyDescent="0.4">
      <c r="A4" s="52" t="s">
        <v>20</v>
      </c>
      <c r="B4" s="52" t="s">
        <v>16</v>
      </c>
      <c r="D4" s="52" t="s">
        <v>21</v>
      </c>
      <c r="E4" s="52"/>
      <c r="F4" s="52" t="s">
        <v>177</v>
      </c>
      <c r="G4" s="52"/>
    </row>
    <row r="5" spans="1:8" x14ac:dyDescent="0.4">
      <c r="A5" s="52" t="s">
        <v>23</v>
      </c>
      <c r="B5" s="52" t="s">
        <v>19</v>
      </c>
      <c r="C5" s="52"/>
      <c r="D5" s="52" t="s">
        <v>135</v>
      </c>
      <c r="E5" s="52"/>
      <c r="F5" s="52"/>
      <c r="G5" s="52"/>
      <c r="H5" s="52"/>
    </row>
    <row r="6" spans="1:8" x14ac:dyDescent="0.4">
      <c r="A6" s="52" t="s">
        <v>25</v>
      </c>
      <c r="B6" s="52" t="s">
        <v>22</v>
      </c>
      <c r="C6" s="52"/>
      <c r="D6" s="52" t="s">
        <v>136</v>
      </c>
      <c r="E6" s="52"/>
      <c r="F6" s="52"/>
      <c r="G6" s="52"/>
      <c r="H6" s="52"/>
    </row>
    <row r="7" spans="1:8" x14ac:dyDescent="0.4">
      <c r="A7" s="52" t="s">
        <v>27</v>
      </c>
      <c r="B7" s="52" t="s">
        <v>24</v>
      </c>
      <c r="C7" s="52"/>
      <c r="D7" s="52"/>
      <c r="E7" s="52"/>
      <c r="F7" s="52"/>
      <c r="G7" s="52"/>
      <c r="H7" s="52"/>
    </row>
    <row r="8" spans="1:8" x14ac:dyDescent="0.4">
      <c r="A8" s="53" t="s">
        <v>29</v>
      </c>
      <c r="B8" s="52" t="s">
        <v>26</v>
      </c>
      <c r="C8" s="52"/>
      <c r="D8" s="52"/>
      <c r="E8" s="52"/>
      <c r="F8" s="52"/>
      <c r="G8" s="52"/>
      <c r="H8" s="52"/>
    </row>
    <row r="9" spans="1:8" x14ac:dyDescent="0.4">
      <c r="A9" s="52" t="s">
        <v>31</v>
      </c>
      <c r="B9" s="52" t="s">
        <v>28</v>
      </c>
      <c r="C9" s="52"/>
      <c r="D9" s="52"/>
      <c r="E9" s="52"/>
      <c r="F9" s="52"/>
      <c r="G9" s="52"/>
      <c r="H9" s="52"/>
    </row>
    <row r="10" spans="1:8" x14ac:dyDescent="0.4">
      <c r="A10" s="52" t="s">
        <v>33</v>
      </c>
      <c r="B10" s="52" t="s">
        <v>21</v>
      </c>
      <c r="C10" s="52"/>
      <c r="D10" s="52"/>
      <c r="E10" s="52"/>
      <c r="F10" s="52"/>
      <c r="G10" s="52"/>
      <c r="H10" s="52"/>
    </row>
    <row r="11" spans="1:8" x14ac:dyDescent="0.4">
      <c r="A11" s="3" t="s">
        <v>35</v>
      </c>
      <c r="B11" s="3" t="s">
        <v>30</v>
      </c>
    </row>
    <row r="12" spans="1:8" x14ac:dyDescent="0.4">
      <c r="A12" s="3" t="s">
        <v>36</v>
      </c>
      <c r="B12" s="3" t="s">
        <v>32</v>
      </c>
    </row>
    <row r="13" spans="1:8" x14ac:dyDescent="0.4">
      <c r="A13" s="3" t="s">
        <v>38</v>
      </c>
      <c r="B13" s="3" t="s">
        <v>34</v>
      </c>
    </row>
    <row r="14" spans="1:8" x14ac:dyDescent="0.4">
      <c r="A14" s="3" t="s">
        <v>40</v>
      </c>
      <c r="B14" s="3" t="s">
        <v>135</v>
      </c>
    </row>
    <row r="15" spans="1:8" x14ac:dyDescent="0.4">
      <c r="A15" s="3" t="s">
        <v>42</v>
      </c>
      <c r="B15" s="3" t="s">
        <v>103</v>
      </c>
    </row>
    <row r="16" spans="1:8" x14ac:dyDescent="0.4">
      <c r="A16" s="3" t="s">
        <v>43</v>
      </c>
      <c r="B16" s="3" t="s">
        <v>37</v>
      </c>
    </row>
    <row r="17" spans="1:9" x14ac:dyDescent="0.4">
      <c r="A17" s="3" t="s">
        <v>44</v>
      </c>
      <c r="B17" s="3" t="s">
        <v>39</v>
      </c>
    </row>
    <row r="18" spans="1:9" x14ac:dyDescent="0.4">
      <c r="A18" s="3" t="s">
        <v>45</v>
      </c>
      <c r="B18" s="3" t="s">
        <v>41</v>
      </c>
    </row>
    <row r="19" spans="1:9" x14ac:dyDescent="0.4">
      <c r="A19" s="3" t="s">
        <v>46</v>
      </c>
    </row>
    <row r="20" spans="1:9" x14ac:dyDescent="0.4">
      <c r="A20" s="3" t="s">
        <v>47</v>
      </c>
    </row>
    <row r="21" spans="1:9" x14ac:dyDescent="0.4">
      <c r="A21" s="3" t="s">
        <v>48</v>
      </c>
    </row>
    <row r="22" spans="1:9" x14ac:dyDescent="0.4">
      <c r="A22" s="3" t="s">
        <v>49</v>
      </c>
    </row>
    <row r="23" spans="1:9" x14ac:dyDescent="0.4">
      <c r="A23" s="3" t="s">
        <v>50</v>
      </c>
    </row>
    <row r="24" spans="1:9" x14ac:dyDescent="0.4">
      <c r="A24" s="3" t="s">
        <v>51</v>
      </c>
    </row>
    <row r="25" spans="1:9" x14ac:dyDescent="0.4">
      <c r="A25" s="3" t="s">
        <v>52</v>
      </c>
    </row>
    <row r="26" spans="1:9" x14ac:dyDescent="0.4">
      <c r="A26" s="3" t="s">
        <v>53</v>
      </c>
      <c r="B26" s="52"/>
      <c r="C26" s="52"/>
      <c r="D26" s="52"/>
      <c r="E26" s="52"/>
      <c r="F26" s="52"/>
      <c r="G26" s="52"/>
      <c r="H26" s="52"/>
      <c r="I26" s="52"/>
    </row>
    <row r="27" spans="1:9" x14ac:dyDescent="0.4">
      <c r="A27" s="3" t="s">
        <v>54</v>
      </c>
    </row>
    <row r="28" spans="1:9" x14ac:dyDescent="0.4">
      <c r="A28" s="3" t="s">
        <v>55</v>
      </c>
    </row>
    <row r="29" spans="1:9" x14ac:dyDescent="0.4">
      <c r="A29" s="3" t="s">
        <v>56</v>
      </c>
    </row>
    <row r="30" spans="1:9" x14ac:dyDescent="0.4">
      <c r="A30" s="3" t="s">
        <v>57</v>
      </c>
    </row>
    <row r="31" spans="1:9" x14ac:dyDescent="0.4">
      <c r="A31" s="3" t="s">
        <v>58</v>
      </c>
    </row>
    <row r="32" spans="1:9" x14ac:dyDescent="0.4">
      <c r="A32" s="3" t="s">
        <v>59</v>
      </c>
    </row>
    <row r="33" spans="1:1" x14ac:dyDescent="0.4">
      <c r="A33" s="3" t="s">
        <v>60</v>
      </c>
    </row>
    <row r="34" spans="1:1" x14ac:dyDescent="0.4">
      <c r="A34" s="3" t="s">
        <v>61</v>
      </c>
    </row>
    <row r="35" spans="1:1" x14ac:dyDescent="0.4">
      <c r="A35" s="3" t="s">
        <v>62</v>
      </c>
    </row>
    <row r="36" spans="1:1" x14ac:dyDescent="0.4">
      <c r="A36" s="3" t="s">
        <v>63</v>
      </c>
    </row>
    <row r="37" spans="1:1" x14ac:dyDescent="0.4">
      <c r="A37" s="3" t="s">
        <v>64</v>
      </c>
    </row>
    <row r="38" spans="1:1" x14ac:dyDescent="0.4">
      <c r="A38" s="3" t="s">
        <v>65</v>
      </c>
    </row>
    <row r="39" spans="1:1" x14ac:dyDescent="0.4">
      <c r="A39" s="3" t="s">
        <v>66</v>
      </c>
    </row>
    <row r="40" spans="1:1" x14ac:dyDescent="0.4">
      <c r="A40" s="3" t="s">
        <v>67</v>
      </c>
    </row>
    <row r="41" spans="1:1" x14ac:dyDescent="0.4">
      <c r="A41" s="3" t="s">
        <v>68</v>
      </c>
    </row>
    <row r="42" spans="1:1" x14ac:dyDescent="0.4">
      <c r="A42" s="3" t="s">
        <v>69</v>
      </c>
    </row>
    <row r="43" spans="1:1" x14ac:dyDescent="0.4">
      <c r="A43" s="3" t="s">
        <v>70</v>
      </c>
    </row>
    <row r="44" spans="1:1" x14ac:dyDescent="0.4">
      <c r="A44" s="3" t="s">
        <v>71</v>
      </c>
    </row>
    <row r="45" spans="1:1" x14ac:dyDescent="0.4">
      <c r="A45" s="3" t="s">
        <v>72</v>
      </c>
    </row>
    <row r="46" spans="1:1" x14ac:dyDescent="0.4">
      <c r="A46" s="3" t="s">
        <v>73</v>
      </c>
    </row>
    <row r="47" spans="1:1" x14ac:dyDescent="0.4">
      <c r="A47" s="3" t="s">
        <v>74</v>
      </c>
    </row>
    <row r="48" spans="1:1" x14ac:dyDescent="0.4">
      <c r="A48" s="3" t="s">
        <v>75</v>
      </c>
    </row>
    <row r="49" spans="1:1" x14ac:dyDescent="0.4">
      <c r="A49" s="3" t="s">
        <v>76</v>
      </c>
    </row>
    <row r="50" spans="1:1" x14ac:dyDescent="0.4">
      <c r="A50" s="3" t="s">
        <v>77</v>
      </c>
    </row>
    <row r="51" spans="1:1" x14ac:dyDescent="0.4">
      <c r="A51" s="3" t="s">
        <v>78</v>
      </c>
    </row>
    <row r="52" spans="1:1" x14ac:dyDescent="0.4">
      <c r="A52" s="3" t="s">
        <v>79</v>
      </c>
    </row>
    <row r="53" spans="1:1" x14ac:dyDescent="0.4">
      <c r="A53" s="3" t="s">
        <v>80</v>
      </c>
    </row>
    <row r="54" spans="1:1" x14ac:dyDescent="0.4">
      <c r="A54" s="3" t="s">
        <v>81</v>
      </c>
    </row>
    <row r="55" spans="1:1" x14ac:dyDescent="0.4">
      <c r="A55" s="3" t="s">
        <v>82</v>
      </c>
    </row>
    <row r="56" spans="1:1" x14ac:dyDescent="0.4">
      <c r="A56" s="3" t="s">
        <v>83</v>
      </c>
    </row>
    <row r="57" spans="1:1" x14ac:dyDescent="0.4">
      <c r="A57" s="3" t="s">
        <v>84</v>
      </c>
    </row>
    <row r="58" spans="1:1" x14ac:dyDescent="0.4">
      <c r="A58" s="3" t="s">
        <v>85</v>
      </c>
    </row>
    <row r="59" spans="1:1" x14ac:dyDescent="0.4">
      <c r="A59" s="3" t="s">
        <v>86</v>
      </c>
    </row>
    <row r="60" spans="1:1" x14ac:dyDescent="0.4">
      <c r="A60" s="3" t="s">
        <v>87</v>
      </c>
    </row>
    <row r="61" spans="1:1" x14ac:dyDescent="0.4">
      <c r="A61" s="3" t="s">
        <v>88</v>
      </c>
    </row>
    <row r="62" spans="1:1" x14ac:dyDescent="0.4">
      <c r="A62" s="3" t="s">
        <v>89</v>
      </c>
    </row>
    <row r="63" spans="1:1" x14ac:dyDescent="0.4">
      <c r="A63" s="3" t="s">
        <v>90</v>
      </c>
    </row>
    <row r="64" spans="1:1" x14ac:dyDescent="0.4">
      <c r="A64" s="3" t="s">
        <v>91</v>
      </c>
    </row>
    <row r="65" spans="1:1" x14ac:dyDescent="0.4">
      <c r="A65" s="3" t="s">
        <v>92</v>
      </c>
    </row>
    <row r="66" spans="1:1" x14ac:dyDescent="0.4">
      <c r="A66" s="3" t="s">
        <v>93</v>
      </c>
    </row>
    <row r="67" spans="1:1" x14ac:dyDescent="0.4">
      <c r="A67" s="3" t="s">
        <v>94</v>
      </c>
    </row>
  </sheetData>
  <sheetProtection algorithmName="SHA-512" hashValue="0tcj4P+ZG6AWcuCeD/TkoSqhZFa//WuqEMROulR04CdxmTbvsfTFDrOvlW8LhQpvyHQvZeFHJdFJbjehTtOO3A==" saltValue="UBfLjXJ+Z0y/twPkxh+Lkw==" spinCount="100000" sheet="1" objects="1" scenarios="1"/>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918B6-4290-464D-8BB2-AA17A4DFD534}">
  <dimension ref="A1"/>
  <sheetViews>
    <sheetView workbookViewId="0"/>
  </sheetViews>
  <sheetFormatPr defaultRowHeight="18.75" x14ac:dyDescent="0.4"/>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参考様式5(ソフト以外)</vt:lpstr>
      <vt:lpstr>参考様式6(ソフト)</vt:lpstr>
      <vt:lpstr>参考様式7(決算書)</vt:lpstr>
      <vt:lpstr>参考様式8(実施報告書)</vt:lpstr>
      <vt:lpstr>リスト</vt:lpstr>
      <vt:lpstr>集計用</vt:lpstr>
      <vt:lpstr>'参考様式5(ソフト以外)'!Print_Area</vt:lpstr>
      <vt:lpstr>'参考様式6(ソフト)'!Print_Area</vt:lpstr>
      <vt:lpstr>'参考様式7(決算書)'!Print_Area</vt:lpstr>
      <vt:lpstr>'参考様式8(実施報告書)'!Print_Area</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圷　健太</dc:creator>
  <cp:lastModifiedBy>青田　空</cp:lastModifiedBy>
  <cp:lastPrinted>2026-04-02T09:37:55Z</cp:lastPrinted>
  <dcterms:created xsi:type="dcterms:W3CDTF">2026-03-28T03:41:02Z</dcterms:created>
  <dcterms:modified xsi:type="dcterms:W3CDTF">2026-04-30T00:25:26Z</dcterms:modified>
</cp:coreProperties>
</file>