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保険指導・監査\05各事業\13サービス継続支援事業補助金（サービス提供体制確保事業）\R4\02 交付要項\00 要項（最新のものはこちら）\R4様式\様式外の提出書類\"/>
    </mc:Choice>
  </mc:AlternateContent>
  <workbookProtection workbookPassword="D2DD" lockStructure="1"/>
  <bookViews>
    <workbookView xWindow="0" yWindow="0" windowWidth="20490" windowHeight="7155"/>
  </bookViews>
  <sheets>
    <sheet name="チェックリスト" sheetId="1" r:id="rId1"/>
    <sheet name="対象者リスト（9月30日以前）" sheetId="13" r:id="rId2"/>
    <sheet name="対象者リスト（10月1日以降）" sheetId="14" r:id="rId3"/>
    <sheet name="対象者リスト（R5年1月1日～）" sheetId="15" r:id="rId4"/>
    <sheet name="wk" sheetId="16" state="hidden" r:id="rId5"/>
    <sheet name="追加補助" sheetId="9" r:id="rId6"/>
    <sheet name="入力例" sheetId="17" r:id="rId7"/>
  </sheets>
  <definedNames>
    <definedName name="_xlnm.Print_Area" localSheetId="0">チェックリスト!$A$1:$AJ$36</definedName>
    <definedName name="_xlnm.Print_Area" localSheetId="2">'対象者リスト（10月1日以降）'!$A$1:$I$43</definedName>
    <definedName name="_xlnm.Print_Area" localSheetId="1">'対象者リスト（9月30日以前）'!$A$1:$I$42</definedName>
    <definedName name="_xlnm.Print_Area" localSheetId="3">'対象者リスト（R5年1月1日～）'!$A$1:$J$43</definedName>
    <definedName name="_xlnm.Print_Area" localSheetId="5">追加補助!$A$1:$BG$75</definedName>
    <definedName name="_xlnm.Print_Titles" localSheetId="2">'対象者リスト（10月1日以降）'!$1:$11</definedName>
    <definedName name="_xlnm.Print_Titles" localSheetId="1">'対象者リスト（9月30日以前）'!$1:$12</definedName>
    <definedName name="_xlnm.Print_Titles" localSheetId="3">'対象者リスト（R5年1月1日～）'!$1:$11</definedName>
    <definedName name="_xlnm.Print_Titles" localSheetId="5">追加補助!$A:$H,追加補助!$1:$12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5" l="1"/>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H26" i="15"/>
  <c r="H27" i="15"/>
  <c r="H34" i="15"/>
  <c r="H35" i="15"/>
  <c r="H42" i="15"/>
  <c r="H43" i="15"/>
  <c r="H50" i="15"/>
  <c r="H51" i="15"/>
  <c r="H58" i="15"/>
  <c r="H59" i="15"/>
  <c r="H66" i="15"/>
  <c r="H67" i="15"/>
  <c r="H74" i="15"/>
  <c r="H75" i="15"/>
  <c r="H82" i="15"/>
  <c r="H83" i="15"/>
  <c r="H90" i="15"/>
  <c r="H91" i="15"/>
  <c r="H98" i="15"/>
  <c r="H99" i="15"/>
  <c r="H106" i="15"/>
  <c r="H107" i="15"/>
  <c r="H114" i="15"/>
  <c r="H115" i="15"/>
  <c r="H122" i="15"/>
  <c r="H123" i="15"/>
  <c r="H130" i="15"/>
  <c r="H131" i="15"/>
  <c r="J19" i="15"/>
  <c r="H19" i="15" s="1"/>
  <c r="J20" i="15"/>
  <c r="H20" i="15" s="1"/>
  <c r="J21" i="15"/>
  <c r="H21" i="15" s="1"/>
  <c r="J22" i="15"/>
  <c r="H22" i="15" s="1"/>
  <c r="J23" i="15"/>
  <c r="H23" i="15" s="1"/>
  <c r="J24" i="15"/>
  <c r="H24" i="15" s="1"/>
  <c r="J25" i="15"/>
  <c r="H25" i="15" s="1"/>
  <c r="J26" i="15"/>
  <c r="J27" i="15"/>
  <c r="J28" i="15"/>
  <c r="H28" i="15" s="1"/>
  <c r="J29" i="15"/>
  <c r="H29" i="15" s="1"/>
  <c r="J30" i="15"/>
  <c r="H30" i="15" s="1"/>
  <c r="J31" i="15"/>
  <c r="H31" i="15" s="1"/>
  <c r="J32" i="15"/>
  <c r="H32" i="15" s="1"/>
  <c r="J33" i="15"/>
  <c r="H33" i="15" s="1"/>
  <c r="J34" i="15"/>
  <c r="J35" i="15"/>
  <c r="J36" i="15"/>
  <c r="H36" i="15" s="1"/>
  <c r="J37" i="15"/>
  <c r="H37" i="15" s="1"/>
  <c r="J38" i="15"/>
  <c r="H38" i="15" s="1"/>
  <c r="J39" i="15"/>
  <c r="H39" i="15" s="1"/>
  <c r="J40" i="15"/>
  <c r="H40" i="15" s="1"/>
  <c r="J41" i="15"/>
  <c r="H41" i="15" s="1"/>
  <c r="J42" i="15"/>
  <c r="J43" i="15"/>
  <c r="J44" i="15"/>
  <c r="H44" i="15" s="1"/>
  <c r="J45" i="15"/>
  <c r="H45" i="15" s="1"/>
  <c r="J46" i="15"/>
  <c r="H46" i="15" s="1"/>
  <c r="J47" i="15"/>
  <c r="H47" i="15" s="1"/>
  <c r="J48" i="15"/>
  <c r="H48" i="15" s="1"/>
  <c r="J49" i="15"/>
  <c r="H49" i="15" s="1"/>
  <c r="J50" i="15"/>
  <c r="J51" i="15"/>
  <c r="J52" i="15"/>
  <c r="H52" i="15" s="1"/>
  <c r="J53" i="15"/>
  <c r="H53" i="15" s="1"/>
  <c r="J54" i="15"/>
  <c r="H54" i="15" s="1"/>
  <c r="J55" i="15"/>
  <c r="H55" i="15" s="1"/>
  <c r="J56" i="15"/>
  <c r="H56" i="15" s="1"/>
  <c r="J57" i="15"/>
  <c r="H57" i="15" s="1"/>
  <c r="J58" i="15"/>
  <c r="J59" i="15"/>
  <c r="J60" i="15"/>
  <c r="H60" i="15" s="1"/>
  <c r="J61" i="15"/>
  <c r="H61" i="15" s="1"/>
  <c r="J62" i="15"/>
  <c r="H62" i="15" s="1"/>
  <c r="J63" i="15"/>
  <c r="H63" i="15" s="1"/>
  <c r="J64" i="15"/>
  <c r="H64" i="15" s="1"/>
  <c r="J65" i="15"/>
  <c r="H65" i="15" s="1"/>
  <c r="J66" i="15"/>
  <c r="J67" i="15"/>
  <c r="J68" i="15"/>
  <c r="H68" i="15" s="1"/>
  <c r="J69" i="15"/>
  <c r="H69" i="15" s="1"/>
  <c r="J70" i="15"/>
  <c r="H70" i="15" s="1"/>
  <c r="J71" i="15"/>
  <c r="H71" i="15" s="1"/>
  <c r="J72" i="15"/>
  <c r="H72" i="15" s="1"/>
  <c r="J73" i="15"/>
  <c r="H73" i="15" s="1"/>
  <c r="J74" i="15"/>
  <c r="J75" i="15"/>
  <c r="J76" i="15"/>
  <c r="H76" i="15" s="1"/>
  <c r="J77" i="15"/>
  <c r="H77" i="15" s="1"/>
  <c r="J78" i="15"/>
  <c r="H78" i="15" s="1"/>
  <c r="J79" i="15"/>
  <c r="H79" i="15" s="1"/>
  <c r="J80" i="15"/>
  <c r="H80" i="15" s="1"/>
  <c r="J81" i="15"/>
  <c r="H81" i="15" s="1"/>
  <c r="J82" i="15"/>
  <c r="J83" i="15"/>
  <c r="J84" i="15"/>
  <c r="H84" i="15" s="1"/>
  <c r="J85" i="15"/>
  <c r="H85" i="15" s="1"/>
  <c r="J86" i="15"/>
  <c r="H86" i="15" s="1"/>
  <c r="J87" i="15"/>
  <c r="H87" i="15" s="1"/>
  <c r="J88" i="15"/>
  <c r="H88" i="15" s="1"/>
  <c r="J89" i="15"/>
  <c r="H89" i="15" s="1"/>
  <c r="J90" i="15"/>
  <c r="J91" i="15"/>
  <c r="J92" i="15"/>
  <c r="H92" i="15" s="1"/>
  <c r="J93" i="15"/>
  <c r="H93" i="15" s="1"/>
  <c r="J94" i="15"/>
  <c r="H94" i="15" s="1"/>
  <c r="J95" i="15"/>
  <c r="H95" i="15" s="1"/>
  <c r="J96" i="15"/>
  <c r="H96" i="15" s="1"/>
  <c r="J97" i="15"/>
  <c r="H97" i="15" s="1"/>
  <c r="J98" i="15"/>
  <c r="J99" i="15"/>
  <c r="J100" i="15"/>
  <c r="H100" i="15" s="1"/>
  <c r="J101" i="15"/>
  <c r="H101" i="15" s="1"/>
  <c r="J102" i="15"/>
  <c r="H102" i="15" s="1"/>
  <c r="J103" i="15"/>
  <c r="H103" i="15" s="1"/>
  <c r="J104" i="15"/>
  <c r="H104" i="15" s="1"/>
  <c r="J105" i="15"/>
  <c r="H105" i="15" s="1"/>
  <c r="J106" i="15"/>
  <c r="J107" i="15"/>
  <c r="J108" i="15"/>
  <c r="H108" i="15" s="1"/>
  <c r="J109" i="15"/>
  <c r="H109" i="15" s="1"/>
  <c r="J110" i="15"/>
  <c r="H110" i="15" s="1"/>
  <c r="J111" i="15"/>
  <c r="H111" i="15" s="1"/>
  <c r="J112" i="15"/>
  <c r="H112" i="15" s="1"/>
  <c r="J113" i="15"/>
  <c r="H113" i="15" s="1"/>
  <c r="J114" i="15"/>
  <c r="J115" i="15"/>
  <c r="J116" i="15"/>
  <c r="H116" i="15" s="1"/>
  <c r="J117" i="15"/>
  <c r="H117" i="15" s="1"/>
  <c r="J118" i="15"/>
  <c r="H118" i="15" s="1"/>
  <c r="J119" i="15"/>
  <c r="H119" i="15" s="1"/>
  <c r="J120" i="15"/>
  <c r="H120" i="15" s="1"/>
  <c r="J121" i="15"/>
  <c r="H121" i="15" s="1"/>
  <c r="J122" i="15"/>
  <c r="J123" i="15"/>
  <c r="J124" i="15"/>
  <c r="H124" i="15" s="1"/>
  <c r="J125" i="15"/>
  <c r="H125" i="15" s="1"/>
  <c r="J126" i="15"/>
  <c r="H126" i="15" s="1"/>
  <c r="J127" i="15"/>
  <c r="H127" i="15" s="1"/>
  <c r="J128" i="15"/>
  <c r="H128" i="15" s="1"/>
  <c r="J129" i="15"/>
  <c r="H129" i="15" s="1"/>
  <c r="J130" i="15"/>
  <c r="J131" i="15"/>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I14" i="14" l="1"/>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G17" i="14" l="1"/>
  <c r="G16" i="14"/>
  <c r="G15" i="14"/>
  <c r="G14" i="14"/>
  <c r="H4" i="9"/>
  <c r="H3" i="9"/>
  <c r="C5" i="15"/>
  <c r="C4" i="15"/>
  <c r="C5" i="14"/>
  <c r="C4" i="14"/>
  <c r="C5" i="13"/>
  <c r="C4" i="13"/>
  <c r="G362" i="16"/>
  <c r="F362" i="16"/>
  <c r="E362" i="16"/>
  <c r="D362" i="16"/>
  <c r="C362" i="16"/>
  <c r="B362" i="16"/>
  <c r="G361" i="16"/>
  <c r="F361" i="16"/>
  <c r="E361" i="16"/>
  <c r="D361" i="16"/>
  <c r="C361" i="16"/>
  <c r="B361" i="16"/>
  <c r="G360" i="16"/>
  <c r="F360" i="16"/>
  <c r="E360" i="16"/>
  <c r="D360" i="16"/>
  <c r="C360" i="16"/>
  <c r="B360" i="16"/>
  <c r="G359" i="16"/>
  <c r="F359" i="16"/>
  <c r="E359" i="16"/>
  <c r="D359" i="16"/>
  <c r="C359" i="16"/>
  <c r="B359" i="16"/>
  <c r="G358" i="16"/>
  <c r="F358" i="16"/>
  <c r="E358" i="16"/>
  <c r="D358" i="16"/>
  <c r="C358" i="16"/>
  <c r="B358" i="16"/>
  <c r="G357" i="16"/>
  <c r="F357" i="16"/>
  <c r="E357" i="16"/>
  <c r="D357" i="16"/>
  <c r="C357" i="16"/>
  <c r="B357" i="16"/>
  <c r="G356" i="16"/>
  <c r="F356" i="16"/>
  <c r="E356" i="16"/>
  <c r="D356" i="16"/>
  <c r="C356" i="16"/>
  <c r="B356" i="16"/>
  <c r="G355" i="16"/>
  <c r="F355" i="16"/>
  <c r="E355" i="16"/>
  <c r="D355" i="16"/>
  <c r="C355" i="16"/>
  <c r="B355" i="16"/>
  <c r="G354" i="16"/>
  <c r="F354" i="16"/>
  <c r="E354" i="16"/>
  <c r="D354" i="16"/>
  <c r="C354" i="16"/>
  <c r="B354" i="16"/>
  <c r="G353" i="16"/>
  <c r="F353" i="16"/>
  <c r="E353" i="16"/>
  <c r="D353" i="16"/>
  <c r="C353" i="16"/>
  <c r="B353" i="16"/>
  <c r="G352" i="16"/>
  <c r="F352" i="16"/>
  <c r="E352" i="16"/>
  <c r="D352" i="16"/>
  <c r="C352" i="16"/>
  <c r="B352" i="16"/>
  <c r="G351" i="16"/>
  <c r="F351" i="16"/>
  <c r="E351" i="16"/>
  <c r="D351" i="16"/>
  <c r="C351" i="16"/>
  <c r="B351" i="16"/>
  <c r="G350" i="16"/>
  <c r="F350" i="16"/>
  <c r="E350" i="16"/>
  <c r="D350" i="16"/>
  <c r="C350" i="16"/>
  <c r="B350" i="16"/>
  <c r="G349" i="16"/>
  <c r="F349" i="16"/>
  <c r="E349" i="16"/>
  <c r="D349" i="16"/>
  <c r="C349" i="16"/>
  <c r="B349" i="16"/>
  <c r="G348" i="16"/>
  <c r="F348" i="16"/>
  <c r="E348" i="16"/>
  <c r="D348" i="16"/>
  <c r="C348" i="16"/>
  <c r="B348" i="16"/>
  <c r="G347" i="16"/>
  <c r="F347" i="16"/>
  <c r="E347" i="16"/>
  <c r="D347" i="16"/>
  <c r="C347" i="16"/>
  <c r="B347" i="16"/>
  <c r="G346" i="16"/>
  <c r="F346" i="16"/>
  <c r="E346" i="16"/>
  <c r="D346" i="16"/>
  <c r="C346" i="16"/>
  <c r="B346" i="16"/>
  <c r="G345" i="16"/>
  <c r="F345" i="16"/>
  <c r="E345" i="16"/>
  <c r="D345" i="16"/>
  <c r="C345" i="16"/>
  <c r="B345" i="16"/>
  <c r="G344" i="16"/>
  <c r="F344" i="16"/>
  <c r="E344" i="16"/>
  <c r="D344" i="16"/>
  <c r="C344" i="16"/>
  <c r="B344" i="16"/>
  <c r="G343" i="16"/>
  <c r="F343" i="16"/>
  <c r="E343" i="16"/>
  <c r="D343" i="16"/>
  <c r="C343" i="16"/>
  <c r="B343" i="16"/>
  <c r="G342" i="16"/>
  <c r="F342" i="16"/>
  <c r="E342" i="16"/>
  <c r="D342" i="16"/>
  <c r="C342" i="16"/>
  <c r="B342" i="16"/>
  <c r="G341" i="16"/>
  <c r="F341" i="16"/>
  <c r="E341" i="16"/>
  <c r="D341" i="16"/>
  <c r="C341" i="16"/>
  <c r="B341" i="16"/>
  <c r="G340" i="16"/>
  <c r="F340" i="16"/>
  <c r="E340" i="16"/>
  <c r="D340" i="16"/>
  <c r="C340" i="16"/>
  <c r="B340" i="16"/>
  <c r="G339" i="16"/>
  <c r="F339" i="16"/>
  <c r="E339" i="16"/>
  <c r="D339" i="16"/>
  <c r="C339" i="16"/>
  <c r="B339" i="16"/>
  <c r="G338" i="16"/>
  <c r="F338" i="16"/>
  <c r="E338" i="16"/>
  <c r="D338" i="16"/>
  <c r="C338" i="16"/>
  <c r="B338" i="16"/>
  <c r="G337" i="16"/>
  <c r="F337" i="16"/>
  <c r="E337" i="16"/>
  <c r="D337" i="16"/>
  <c r="C337" i="16"/>
  <c r="B337" i="16"/>
  <c r="G336" i="16"/>
  <c r="F336" i="16"/>
  <c r="E336" i="16"/>
  <c r="D336" i="16"/>
  <c r="C336" i="16"/>
  <c r="B336" i="16"/>
  <c r="G335" i="16"/>
  <c r="F335" i="16"/>
  <c r="E335" i="16"/>
  <c r="D335" i="16"/>
  <c r="C335" i="16"/>
  <c r="B335" i="16"/>
  <c r="G334" i="16"/>
  <c r="F334" i="16"/>
  <c r="E334" i="16"/>
  <c r="D334" i="16"/>
  <c r="C334" i="16"/>
  <c r="B334" i="16"/>
  <c r="G333" i="16"/>
  <c r="F333" i="16"/>
  <c r="E333" i="16"/>
  <c r="D333" i="16"/>
  <c r="C333" i="16"/>
  <c r="B333" i="16"/>
  <c r="G332" i="16"/>
  <c r="F332" i="16"/>
  <c r="E332" i="16"/>
  <c r="D332" i="16"/>
  <c r="C332" i="16"/>
  <c r="B332" i="16"/>
  <c r="G331" i="16"/>
  <c r="F331" i="16"/>
  <c r="E331" i="16"/>
  <c r="D331" i="16"/>
  <c r="C331" i="16"/>
  <c r="B331" i="16"/>
  <c r="G330" i="16"/>
  <c r="F330" i="16"/>
  <c r="E330" i="16"/>
  <c r="D330" i="16"/>
  <c r="C330" i="16"/>
  <c r="B330" i="16"/>
  <c r="G329" i="16"/>
  <c r="F329" i="16"/>
  <c r="E329" i="16"/>
  <c r="D329" i="16"/>
  <c r="C329" i="16"/>
  <c r="B329" i="16"/>
  <c r="G328" i="16"/>
  <c r="F328" i="16"/>
  <c r="E328" i="16"/>
  <c r="D328" i="16"/>
  <c r="C328" i="16"/>
  <c r="B328" i="16"/>
  <c r="G327" i="16"/>
  <c r="F327" i="16"/>
  <c r="E327" i="16"/>
  <c r="D327" i="16"/>
  <c r="C327" i="16"/>
  <c r="B327" i="16"/>
  <c r="G326" i="16"/>
  <c r="F326" i="16"/>
  <c r="E326" i="16"/>
  <c r="D326" i="16"/>
  <c r="C326" i="16"/>
  <c r="B326" i="16"/>
  <c r="G325" i="16"/>
  <c r="F325" i="16"/>
  <c r="E325" i="16"/>
  <c r="D325" i="16"/>
  <c r="C325" i="16"/>
  <c r="B325" i="16"/>
  <c r="G324" i="16"/>
  <c r="F324" i="16"/>
  <c r="E324" i="16"/>
  <c r="D324" i="16"/>
  <c r="C324" i="16"/>
  <c r="B324" i="16"/>
  <c r="G323" i="16"/>
  <c r="F323" i="16"/>
  <c r="E323" i="16"/>
  <c r="D323" i="16"/>
  <c r="C323" i="16"/>
  <c r="B323" i="16"/>
  <c r="G322" i="16"/>
  <c r="F322" i="16"/>
  <c r="E322" i="16"/>
  <c r="D322" i="16"/>
  <c r="C322" i="16"/>
  <c r="B322" i="16"/>
  <c r="G321" i="16"/>
  <c r="F321" i="16"/>
  <c r="E321" i="16"/>
  <c r="D321" i="16"/>
  <c r="C321" i="16"/>
  <c r="B321" i="16"/>
  <c r="G320" i="16"/>
  <c r="F320" i="16"/>
  <c r="E320" i="16"/>
  <c r="D320" i="16"/>
  <c r="C320" i="16"/>
  <c r="B320" i="16"/>
  <c r="G319" i="16"/>
  <c r="F319" i="16"/>
  <c r="E319" i="16"/>
  <c r="D319" i="16"/>
  <c r="C319" i="16"/>
  <c r="B319" i="16"/>
  <c r="G318" i="16"/>
  <c r="F318" i="16"/>
  <c r="E318" i="16"/>
  <c r="D318" i="16"/>
  <c r="C318" i="16"/>
  <c r="B318" i="16"/>
  <c r="G317" i="16"/>
  <c r="F317" i="16"/>
  <c r="E317" i="16"/>
  <c r="D317" i="16"/>
  <c r="C317" i="16"/>
  <c r="B317" i="16"/>
  <c r="G316" i="16"/>
  <c r="F316" i="16"/>
  <c r="E316" i="16"/>
  <c r="D316" i="16"/>
  <c r="C316" i="16"/>
  <c r="B316" i="16"/>
  <c r="G315" i="16"/>
  <c r="F315" i="16"/>
  <c r="E315" i="16"/>
  <c r="D315" i="16"/>
  <c r="C315" i="16"/>
  <c r="B315" i="16"/>
  <c r="G314" i="16"/>
  <c r="F314" i="16"/>
  <c r="E314" i="16"/>
  <c r="D314" i="16"/>
  <c r="C314" i="16"/>
  <c r="B314" i="16"/>
  <c r="G313" i="16"/>
  <c r="F313" i="16"/>
  <c r="E313" i="16"/>
  <c r="D313" i="16"/>
  <c r="C313" i="16"/>
  <c r="B313" i="16"/>
  <c r="G312" i="16"/>
  <c r="F312" i="16"/>
  <c r="E312" i="16"/>
  <c r="D312" i="16"/>
  <c r="C312" i="16"/>
  <c r="B312" i="16"/>
  <c r="G311" i="16"/>
  <c r="F311" i="16"/>
  <c r="E311" i="16"/>
  <c r="D311" i="16"/>
  <c r="C311" i="16"/>
  <c r="B311" i="16"/>
  <c r="G310" i="16"/>
  <c r="F310" i="16"/>
  <c r="E310" i="16"/>
  <c r="D310" i="16"/>
  <c r="C310" i="16"/>
  <c r="B310" i="16"/>
  <c r="G309" i="16"/>
  <c r="F309" i="16"/>
  <c r="E309" i="16"/>
  <c r="D309" i="16"/>
  <c r="C309" i="16"/>
  <c r="B309" i="16"/>
  <c r="G308" i="16"/>
  <c r="F308" i="16"/>
  <c r="E308" i="16"/>
  <c r="D308" i="16"/>
  <c r="C308" i="16"/>
  <c r="B308" i="16"/>
  <c r="G307" i="16"/>
  <c r="F307" i="16"/>
  <c r="E307" i="16"/>
  <c r="D307" i="16"/>
  <c r="C307" i="16"/>
  <c r="B307" i="16"/>
  <c r="G306" i="16"/>
  <c r="F306" i="16"/>
  <c r="E306" i="16"/>
  <c r="D306" i="16"/>
  <c r="C306" i="16"/>
  <c r="B306" i="16"/>
  <c r="G305" i="16"/>
  <c r="F305" i="16"/>
  <c r="E305" i="16"/>
  <c r="D305" i="16"/>
  <c r="C305" i="16"/>
  <c r="B305" i="16"/>
  <c r="G304" i="16"/>
  <c r="F304" i="16"/>
  <c r="E304" i="16"/>
  <c r="D304" i="16"/>
  <c r="C304" i="16"/>
  <c r="B304" i="16"/>
  <c r="G303" i="16"/>
  <c r="F303" i="16"/>
  <c r="E303" i="16"/>
  <c r="D303" i="16"/>
  <c r="C303" i="16"/>
  <c r="B303" i="16"/>
  <c r="G302" i="16"/>
  <c r="F302" i="16"/>
  <c r="E302" i="16"/>
  <c r="D302" i="16"/>
  <c r="C302" i="16"/>
  <c r="B302" i="16"/>
  <c r="G301" i="16"/>
  <c r="F301" i="16"/>
  <c r="E301" i="16"/>
  <c r="D301" i="16"/>
  <c r="C301" i="16"/>
  <c r="B301" i="16"/>
  <c r="G300" i="16"/>
  <c r="F300" i="16"/>
  <c r="E300" i="16"/>
  <c r="D300" i="16"/>
  <c r="C300" i="16"/>
  <c r="B300" i="16"/>
  <c r="G299" i="16"/>
  <c r="F299" i="16"/>
  <c r="E299" i="16"/>
  <c r="D299" i="16"/>
  <c r="C299" i="16"/>
  <c r="B299" i="16"/>
  <c r="G298" i="16"/>
  <c r="F298" i="16"/>
  <c r="E298" i="16"/>
  <c r="D298" i="16"/>
  <c r="C298" i="16"/>
  <c r="B298" i="16"/>
  <c r="G297" i="16"/>
  <c r="F297" i="16"/>
  <c r="E297" i="16"/>
  <c r="D297" i="16"/>
  <c r="C297" i="16"/>
  <c r="B297" i="16"/>
  <c r="G296" i="16"/>
  <c r="F296" i="16"/>
  <c r="E296" i="16"/>
  <c r="D296" i="16"/>
  <c r="C296" i="16"/>
  <c r="B296" i="16"/>
  <c r="G295" i="16"/>
  <c r="F295" i="16"/>
  <c r="E295" i="16"/>
  <c r="D295" i="16"/>
  <c r="C295" i="16"/>
  <c r="B295" i="16"/>
  <c r="G294" i="16"/>
  <c r="F294" i="16"/>
  <c r="E294" i="16"/>
  <c r="D294" i="16"/>
  <c r="C294" i="16"/>
  <c r="B294" i="16"/>
  <c r="G293" i="16"/>
  <c r="F293" i="16"/>
  <c r="E293" i="16"/>
  <c r="D293" i="16"/>
  <c r="C293" i="16"/>
  <c r="B293" i="16"/>
  <c r="G292" i="16"/>
  <c r="F292" i="16"/>
  <c r="E292" i="16"/>
  <c r="D292" i="16"/>
  <c r="C292" i="16"/>
  <c r="B292" i="16"/>
  <c r="G291" i="16"/>
  <c r="F291" i="16"/>
  <c r="E291" i="16"/>
  <c r="D291" i="16"/>
  <c r="C291" i="16"/>
  <c r="B291" i="16"/>
  <c r="G290" i="16"/>
  <c r="F290" i="16"/>
  <c r="E290" i="16"/>
  <c r="D290" i="16"/>
  <c r="C290" i="16"/>
  <c r="B290" i="16"/>
  <c r="G289" i="16"/>
  <c r="F289" i="16"/>
  <c r="E289" i="16"/>
  <c r="D289" i="16"/>
  <c r="C289" i="16"/>
  <c r="B289" i="16"/>
  <c r="G288" i="16"/>
  <c r="F288" i="16"/>
  <c r="E288" i="16"/>
  <c r="D288" i="16"/>
  <c r="C288" i="16"/>
  <c r="B288" i="16"/>
  <c r="G287" i="16"/>
  <c r="F287" i="16"/>
  <c r="E287" i="16"/>
  <c r="D287" i="16"/>
  <c r="C287" i="16"/>
  <c r="B287" i="16"/>
  <c r="G286" i="16"/>
  <c r="F286" i="16"/>
  <c r="E286" i="16"/>
  <c r="D286" i="16"/>
  <c r="C286" i="16"/>
  <c r="B286" i="16"/>
  <c r="G285" i="16"/>
  <c r="F285" i="16"/>
  <c r="E285" i="16"/>
  <c r="D285" i="16"/>
  <c r="C285" i="16"/>
  <c r="B285" i="16"/>
  <c r="G284" i="16"/>
  <c r="F284" i="16"/>
  <c r="E284" i="16"/>
  <c r="D284" i="16"/>
  <c r="C284" i="16"/>
  <c r="B284" i="16"/>
  <c r="G283" i="16"/>
  <c r="F283" i="16"/>
  <c r="E283" i="16"/>
  <c r="D283" i="16"/>
  <c r="C283" i="16"/>
  <c r="B283" i="16"/>
  <c r="G282" i="16"/>
  <c r="F282" i="16"/>
  <c r="E282" i="16"/>
  <c r="D282" i="16"/>
  <c r="C282" i="16"/>
  <c r="B282" i="16"/>
  <c r="G281" i="16"/>
  <c r="F281" i="16"/>
  <c r="E281" i="16"/>
  <c r="D281" i="16"/>
  <c r="C281" i="16"/>
  <c r="B281" i="16"/>
  <c r="G280" i="16"/>
  <c r="F280" i="16"/>
  <c r="E280" i="16"/>
  <c r="D280" i="16"/>
  <c r="C280" i="16"/>
  <c r="B280" i="16"/>
  <c r="G279" i="16"/>
  <c r="F279" i="16"/>
  <c r="E279" i="16"/>
  <c r="D279" i="16"/>
  <c r="C279" i="16"/>
  <c r="B279" i="16"/>
  <c r="G278" i="16"/>
  <c r="F278" i="16"/>
  <c r="E278" i="16"/>
  <c r="D278" i="16"/>
  <c r="C278" i="16"/>
  <c r="B278" i="16"/>
  <c r="G277" i="16"/>
  <c r="F277" i="16"/>
  <c r="E277" i="16"/>
  <c r="D277" i="16"/>
  <c r="C277" i="16"/>
  <c r="B277" i="16"/>
  <c r="G276" i="16"/>
  <c r="F276" i="16"/>
  <c r="E276" i="16"/>
  <c r="D276" i="16"/>
  <c r="C276" i="16"/>
  <c r="B276" i="16"/>
  <c r="G275" i="16"/>
  <c r="F275" i="16"/>
  <c r="E275" i="16"/>
  <c r="D275" i="16"/>
  <c r="C275" i="16"/>
  <c r="B275" i="16"/>
  <c r="G274" i="16"/>
  <c r="F274" i="16"/>
  <c r="E274" i="16"/>
  <c r="D274" i="16"/>
  <c r="C274" i="16"/>
  <c r="B274" i="16"/>
  <c r="G273" i="16"/>
  <c r="F273" i="16"/>
  <c r="E273" i="16"/>
  <c r="D273" i="16"/>
  <c r="C273" i="16"/>
  <c r="B273" i="16"/>
  <c r="G272" i="16"/>
  <c r="F272" i="16"/>
  <c r="E272" i="16"/>
  <c r="D272" i="16"/>
  <c r="C272" i="16"/>
  <c r="B272" i="16"/>
  <c r="G271" i="16"/>
  <c r="F271" i="16"/>
  <c r="E271" i="16"/>
  <c r="D271" i="16"/>
  <c r="C271" i="16"/>
  <c r="B271" i="16"/>
  <c r="G270" i="16"/>
  <c r="F270" i="16"/>
  <c r="E270" i="16"/>
  <c r="D270" i="16"/>
  <c r="C270" i="16"/>
  <c r="B270" i="16"/>
  <c r="G269" i="16"/>
  <c r="F269" i="16"/>
  <c r="E269" i="16"/>
  <c r="D269" i="16"/>
  <c r="C269" i="16"/>
  <c r="B269" i="16"/>
  <c r="G268" i="16"/>
  <c r="F268" i="16"/>
  <c r="E268" i="16"/>
  <c r="D268" i="16"/>
  <c r="C268" i="16"/>
  <c r="B268" i="16"/>
  <c r="G267" i="16"/>
  <c r="F267" i="16"/>
  <c r="E267" i="16"/>
  <c r="D267" i="16"/>
  <c r="C267" i="16"/>
  <c r="B267" i="16"/>
  <c r="G266" i="16"/>
  <c r="F266" i="16"/>
  <c r="E266" i="16"/>
  <c r="D266" i="16"/>
  <c r="C266" i="16"/>
  <c r="B266" i="16"/>
  <c r="G265" i="16"/>
  <c r="F265" i="16"/>
  <c r="E265" i="16"/>
  <c r="D265" i="16"/>
  <c r="C265" i="16"/>
  <c r="B265" i="16"/>
  <c r="G264" i="16"/>
  <c r="F264" i="16"/>
  <c r="E264" i="16"/>
  <c r="D264" i="16"/>
  <c r="C264" i="16"/>
  <c r="B264" i="16"/>
  <c r="G263" i="16"/>
  <c r="F263" i="16"/>
  <c r="E263" i="16"/>
  <c r="D263" i="16"/>
  <c r="C263" i="16"/>
  <c r="B263" i="16"/>
  <c r="G262" i="16"/>
  <c r="F262" i="16"/>
  <c r="E262" i="16"/>
  <c r="D262" i="16"/>
  <c r="C262" i="16"/>
  <c r="B262" i="16"/>
  <c r="G261" i="16"/>
  <c r="F261" i="16"/>
  <c r="E261" i="16"/>
  <c r="D261" i="16"/>
  <c r="C261" i="16"/>
  <c r="B261" i="16"/>
  <c r="G260" i="16"/>
  <c r="F260" i="16"/>
  <c r="E260" i="16"/>
  <c r="D260" i="16"/>
  <c r="C260" i="16"/>
  <c r="B260" i="16"/>
  <c r="G259" i="16"/>
  <c r="F259" i="16"/>
  <c r="E259" i="16"/>
  <c r="D259" i="16"/>
  <c r="C259" i="16"/>
  <c r="B259" i="16"/>
  <c r="G258" i="16"/>
  <c r="F258" i="16"/>
  <c r="E258" i="16"/>
  <c r="D258" i="16"/>
  <c r="C258" i="16"/>
  <c r="B258" i="16"/>
  <c r="G257" i="16"/>
  <c r="F257" i="16"/>
  <c r="E257" i="16"/>
  <c r="D257" i="16"/>
  <c r="C257" i="16"/>
  <c r="B257" i="16"/>
  <c r="G256" i="16"/>
  <c r="F256" i="16"/>
  <c r="E256" i="16"/>
  <c r="D256" i="16"/>
  <c r="C256" i="16"/>
  <c r="B256" i="16"/>
  <c r="G255" i="16"/>
  <c r="F255" i="16"/>
  <c r="E255" i="16"/>
  <c r="D255" i="16"/>
  <c r="C255" i="16"/>
  <c r="B255" i="16"/>
  <c r="G254" i="16"/>
  <c r="F254" i="16"/>
  <c r="E254" i="16"/>
  <c r="D254" i="16"/>
  <c r="C254" i="16"/>
  <c r="B254" i="16"/>
  <c r="G253" i="16"/>
  <c r="F253" i="16"/>
  <c r="E253" i="16"/>
  <c r="D253" i="16"/>
  <c r="C253" i="16"/>
  <c r="B253" i="16"/>
  <c r="G252" i="16"/>
  <c r="F252" i="16"/>
  <c r="E252" i="16"/>
  <c r="D252" i="16"/>
  <c r="C252" i="16"/>
  <c r="B252" i="16"/>
  <c r="G251" i="16"/>
  <c r="F251" i="16"/>
  <c r="E251" i="16"/>
  <c r="D251" i="16"/>
  <c r="C251" i="16"/>
  <c r="B251" i="16"/>
  <c r="G250" i="16"/>
  <c r="F250" i="16"/>
  <c r="E250" i="16"/>
  <c r="D250" i="16"/>
  <c r="C250" i="16"/>
  <c r="B250" i="16"/>
  <c r="G249" i="16"/>
  <c r="F249" i="16"/>
  <c r="E249" i="16"/>
  <c r="D249" i="16"/>
  <c r="C249" i="16"/>
  <c r="B249" i="16"/>
  <c r="G248" i="16"/>
  <c r="F248" i="16"/>
  <c r="E248" i="16"/>
  <c r="D248" i="16"/>
  <c r="C248" i="16"/>
  <c r="B248" i="16"/>
  <c r="G247" i="16"/>
  <c r="F247" i="16"/>
  <c r="E247" i="16"/>
  <c r="D247" i="16"/>
  <c r="C247" i="16"/>
  <c r="B247" i="16"/>
  <c r="G246" i="16"/>
  <c r="F246" i="16"/>
  <c r="E246" i="16"/>
  <c r="D246" i="16"/>
  <c r="C246" i="16"/>
  <c r="B246" i="16"/>
  <c r="G245" i="16"/>
  <c r="F245" i="16"/>
  <c r="E245" i="16"/>
  <c r="D245" i="16"/>
  <c r="C245" i="16"/>
  <c r="B245" i="16"/>
  <c r="G244" i="16"/>
  <c r="F244" i="16"/>
  <c r="E244" i="16"/>
  <c r="D244" i="16"/>
  <c r="C244" i="16"/>
  <c r="B244" i="16"/>
  <c r="G243" i="16"/>
  <c r="F243" i="16"/>
  <c r="E243" i="16"/>
  <c r="D243" i="16"/>
  <c r="C243" i="16"/>
  <c r="B243" i="16"/>
  <c r="G242" i="16"/>
  <c r="F242" i="16"/>
  <c r="E242" i="16"/>
  <c r="D242" i="16"/>
  <c r="B242" i="16"/>
  <c r="G241" i="16"/>
  <c r="F241" i="16"/>
  <c r="E241" i="16"/>
  <c r="D241" i="16"/>
  <c r="B241" i="16"/>
  <c r="G240" i="16"/>
  <c r="F240" i="16"/>
  <c r="E240" i="16"/>
  <c r="D240" i="16"/>
  <c r="B240" i="16"/>
  <c r="G239" i="16"/>
  <c r="F239" i="16"/>
  <c r="E239" i="16"/>
  <c r="D239" i="16"/>
  <c r="B239" i="16"/>
  <c r="G238" i="16"/>
  <c r="F238" i="16"/>
  <c r="E238" i="16"/>
  <c r="D238" i="16"/>
  <c r="B238" i="16"/>
  <c r="G237" i="16"/>
  <c r="F237" i="16"/>
  <c r="E237" i="16"/>
  <c r="D237" i="16"/>
  <c r="B237" i="16"/>
  <c r="G236" i="16"/>
  <c r="F236" i="16"/>
  <c r="E236" i="16"/>
  <c r="D236" i="16"/>
  <c r="B236" i="16"/>
  <c r="G235" i="16"/>
  <c r="F235" i="16"/>
  <c r="E235" i="16"/>
  <c r="D235" i="16"/>
  <c r="B235" i="16"/>
  <c r="G234" i="16"/>
  <c r="F234" i="16"/>
  <c r="E234" i="16"/>
  <c r="D234" i="16"/>
  <c r="B234" i="16"/>
  <c r="G233" i="16"/>
  <c r="F233" i="16"/>
  <c r="E233" i="16"/>
  <c r="D233" i="16"/>
  <c r="B233" i="16"/>
  <c r="G232" i="16"/>
  <c r="F232" i="16"/>
  <c r="E232" i="16"/>
  <c r="D232" i="16"/>
  <c r="B232" i="16"/>
  <c r="G231" i="16"/>
  <c r="F231" i="16"/>
  <c r="E231" i="16"/>
  <c r="D231" i="16"/>
  <c r="B231" i="16"/>
  <c r="G230" i="16"/>
  <c r="F230" i="16"/>
  <c r="E230" i="16"/>
  <c r="D230" i="16"/>
  <c r="B230" i="16"/>
  <c r="G229" i="16"/>
  <c r="F229" i="16"/>
  <c r="E229" i="16"/>
  <c r="D229" i="16"/>
  <c r="B229" i="16"/>
  <c r="G228" i="16"/>
  <c r="F228" i="16"/>
  <c r="E228" i="16"/>
  <c r="D228" i="16"/>
  <c r="B228" i="16"/>
  <c r="G227" i="16"/>
  <c r="F227" i="16"/>
  <c r="E227" i="16"/>
  <c r="D227" i="16"/>
  <c r="B227" i="16"/>
  <c r="G226" i="16"/>
  <c r="F226" i="16"/>
  <c r="E226" i="16"/>
  <c r="D226" i="16"/>
  <c r="B226" i="16"/>
  <c r="G225" i="16"/>
  <c r="F225" i="16"/>
  <c r="E225" i="16"/>
  <c r="D225" i="16"/>
  <c r="B225" i="16"/>
  <c r="G224" i="16"/>
  <c r="F224" i="16"/>
  <c r="E224" i="16"/>
  <c r="D224" i="16"/>
  <c r="B224" i="16"/>
  <c r="G223" i="16"/>
  <c r="F223" i="16"/>
  <c r="E223" i="16"/>
  <c r="D223" i="16"/>
  <c r="B223" i="16"/>
  <c r="G222" i="16"/>
  <c r="F222" i="16"/>
  <c r="E222" i="16"/>
  <c r="D222" i="16"/>
  <c r="B222" i="16"/>
  <c r="G221" i="16"/>
  <c r="F221" i="16"/>
  <c r="E221" i="16"/>
  <c r="D221" i="16"/>
  <c r="B221" i="16"/>
  <c r="G220" i="16"/>
  <c r="F220" i="16"/>
  <c r="E220" i="16"/>
  <c r="D220" i="16"/>
  <c r="B220" i="16"/>
  <c r="G219" i="16"/>
  <c r="F219" i="16"/>
  <c r="E219" i="16"/>
  <c r="D219" i="16"/>
  <c r="B219" i="16"/>
  <c r="G218" i="16"/>
  <c r="F218" i="16"/>
  <c r="E218" i="16"/>
  <c r="D218" i="16"/>
  <c r="B218" i="16"/>
  <c r="G217" i="16"/>
  <c r="F217" i="16"/>
  <c r="E217" i="16"/>
  <c r="D217" i="16"/>
  <c r="B217" i="16"/>
  <c r="G216" i="16"/>
  <c r="F216" i="16"/>
  <c r="E216" i="16"/>
  <c r="D216" i="16"/>
  <c r="B216" i="16"/>
  <c r="G215" i="16"/>
  <c r="F215" i="16"/>
  <c r="E215" i="16"/>
  <c r="D215" i="16"/>
  <c r="B215" i="16"/>
  <c r="G214" i="16"/>
  <c r="F214" i="16"/>
  <c r="E214" i="16"/>
  <c r="D214" i="16"/>
  <c r="B214" i="16"/>
  <c r="G213" i="16"/>
  <c r="F213" i="16"/>
  <c r="E213" i="16"/>
  <c r="D213" i="16"/>
  <c r="B213" i="16"/>
  <c r="G212" i="16"/>
  <c r="F212" i="16"/>
  <c r="E212" i="16"/>
  <c r="D212" i="16"/>
  <c r="B212" i="16"/>
  <c r="G211" i="16"/>
  <c r="F211" i="16"/>
  <c r="E211" i="16"/>
  <c r="D211" i="16"/>
  <c r="B211" i="16"/>
  <c r="G210" i="16"/>
  <c r="F210" i="16"/>
  <c r="E210" i="16"/>
  <c r="D210" i="16"/>
  <c r="B210" i="16"/>
  <c r="G209" i="16"/>
  <c r="F209" i="16"/>
  <c r="E209" i="16"/>
  <c r="D209" i="16"/>
  <c r="B209" i="16"/>
  <c r="G208" i="16"/>
  <c r="F208" i="16"/>
  <c r="E208" i="16"/>
  <c r="D208" i="16"/>
  <c r="B208" i="16"/>
  <c r="G207" i="16"/>
  <c r="F207" i="16"/>
  <c r="E207" i="16"/>
  <c r="D207" i="16"/>
  <c r="B207" i="16"/>
  <c r="G206" i="16"/>
  <c r="F206" i="16"/>
  <c r="E206" i="16"/>
  <c r="D206" i="16"/>
  <c r="B206" i="16"/>
  <c r="G205" i="16"/>
  <c r="F205" i="16"/>
  <c r="E205" i="16"/>
  <c r="D205" i="16"/>
  <c r="B205" i="16"/>
  <c r="G204" i="16"/>
  <c r="F204" i="16"/>
  <c r="E204" i="16"/>
  <c r="D204" i="16"/>
  <c r="B204" i="16"/>
  <c r="G203" i="16"/>
  <c r="F203" i="16"/>
  <c r="E203" i="16"/>
  <c r="D203" i="16"/>
  <c r="B203" i="16"/>
  <c r="G202" i="16"/>
  <c r="F202" i="16"/>
  <c r="E202" i="16"/>
  <c r="D202" i="16"/>
  <c r="B202" i="16"/>
  <c r="G201" i="16"/>
  <c r="F201" i="16"/>
  <c r="E201" i="16"/>
  <c r="D201" i="16"/>
  <c r="B201" i="16"/>
  <c r="G200" i="16"/>
  <c r="F200" i="16"/>
  <c r="E200" i="16"/>
  <c r="D200" i="16"/>
  <c r="B200" i="16"/>
  <c r="G199" i="16"/>
  <c r="F199" i="16"/>
  <c r="E199" i="16"/>
  <c r="D199" i="16"/>
  <c r="B199" i="16"/>
  <c r="G198" i="16"/>
  <c r="F198" i="16"/>
  <c r="E198" i="16"/>
  <c r="D198" i="16"/>
  <c r="B198" i="16"/>
  <c r="G197" i="16"/>
  <c r="F197" i="16"/>
  <c r="E197" i="16"/>
  <c r="D197" i="16"/>
  <c r="B197" i="16"/>
  <c r="G196" i="16"/>
  <c r="F196" i="16"/>
  <c r="E196" i="16"/>
  <c r="D196" i="16"/>
  <c r="B196" i="16"/>
  <c r="G195" i="16"/>
  <c r="F195" i="16"/>
  <c r="E195" i="16"/>
  <c r="D195" i="16"/>
  <c r="B195" i="16"/>
  <c r="G194" i="16"/>
  <c r="F194" i="16"/>
  <c r="E194" i="16"/>
  <c r="D194" i="16"/>
  <c r="B194" i="16"/>
  <c r="G193" i="16"/>
  <c r="F193" i="16"/>
  <c r="E193" i="16"/>
  <c r="D193" i="16"/>
  <c r="B193" i="16"/>
  <c r="G192" i="16"/>
  <c r="F192" i="16"/>
  <c r="E192" i="16"/>
  <c r="D192" i="16"/>
  <c r="B192" i="16"/>
  <c r="G191" i="16"/>
  <c r="F191" i="16"/>
  <c r="E191" i="16"/>
  <c r="D191" i="16"/>
  <c r="B191" i="16"/>
  <c r="G190" i="16"/>
  <c r="F190" i="16"/>
  <c r="E190" i="16"/>
  <c r="D190" i="16"/>
  <c r="B190" i="16"/>
  <c r="G189" i="16"/>
  <c r="F189" i="16"/>
  <c r="E189" i="16"/>
  <c r="D189" i="16"/>
  <c r="B189" i="16"/>
  <c r="G188" i="16"/>
  <c r="F188" i="16"/>
  <c r="E188" i="16"/>
  <c r="D188" i="16"/>
  <c r="B188" i="16"/>
  <c r="G187" i="16"/>
  <c r="F187" i="16"/>
  <c r="E187" i="16"/>
  <c r="D187" i="16"/>
  <c r="B187" i="16"/>
  <c r="G186" i="16"/>
  <c r="F186" i="16"/>
  <c r="E186" i="16"/>
  <c r="D186" i="16"/>
  <c r="B186" i="16"/>
  <c r="G185" i="16"/>
  <c r="F185" i="16"/>
  <c r="E185" i="16"/>
  <c r="D185" i="16"/>
  <c r="B185" i="16"/>
  <c r="G184" i="16"/>
  <c r="F184" i="16"/>
  <c r="E184" i="16"/>
  <c r="D184" i="16"/>
  <c r="B184" i="16"/>
  <c r="G183" i="16"/>
  <c r="F183" i="16"/>
  <c r="E183" i="16"/>
  <c r="D183" i="16"/>
  <c r="B183" i="16"/>
  <c r="G182" i="16"/>
  <c r="F182" i="16"/>
  <c r="E182" i="16"/>
  <c r="D182" i="16"/>
  <c r="B182" i="16"/>
  <c r="G181" i="16"/>
  <c r="F181" i="16"/>
  <c r="E181" i="16"/>
  <c r="D181" i="16"/>
  <c r="B181" i="16"/>
  <c r="G180" i="16"/>
  <c r="F180" i="16"/>
  <c r="E180" i="16"/>
  <c r="D180" i="16"/>
  <c r="B180" i="16"/>
  <c r="G179" i="16"/>
  <c r="F179" i="16"/>
  <c r="E179" i="16"/>
  <c r="D179" i="16"/>
  <c r="B179" i="16"/>
  <c r="G178" i="16"/>
  <c r="F178" i="16"/>
  <c r="E178" i="16"/>
  <c r="D178" i="16"/>
  <c r="B178" i="16"/>
  <c r="G177" i="16"/>
  <c r="F177" i="16"/>
  <c r="E177" i="16"/>
  <c r="D177" i="16"/>
  <c r="B177" i="16"/>
  <c r="G176" i="16"/>
  <c r="F176" i="16"/>
  <c r="E176" i="16"/>
  <c r="D176" i="16"/>
  <c r="B176" i="16"/>
  <c r="G175" i="16"/>
  <c r="F175" i="16"/>
  <c r="E175" i="16"/>
  <c r="D175" i="16"/>
  <c r="B175" i="16"/>
  <c r="G174" i="16"/>
  <c r="F174" i="16"/>
  <c r="E174" i="16"/>
  <c r="D174" i="16"/>
  <c r="B174" i="16"/>
  <c r="G173" i="16"/>
  <c r="F173" i="16"/>
  <c r="E173" i="16"/>
  <c r="D173" i="16"/>
  <c r="B173" i="16"/>
  <c r="G172" i="16"/>
  <c r="F172" i="16"/>
  <c r="E172" i="16"/>
  <c r="D172" i="16"/>
  <c r="B172" i="16"/>
  <c r="G171" i="16"/>
  <c r="F171" i="16"/>
  <c r="E171" i="16"/>
  <c r="D171" i="16"/>
  <c r="B171" i="16"/>
  <c r="G170" i="16"/>
  <c r="F170" i="16"/>
  <c r="E170" i="16"/>
  <c r="D170" i="16"/>
  <c r="B170" i="16"/>
  <c r="G169" i="16"/>
  <c r="F169" i="16"/>
  <c r="E169" i="16"/>
  <c r="D169" i="16"/>
  <c r="B169" i="16"/>
  <c r="G168" i="16"/>
  <c r="F168" i="16"/>
  <c r="E168" i="16"/>
  <c r="D168" i="16"/>
  <c r="B168" i="16"/>
  <c r="G167" i="16"/>
  <c r="F167" i="16"/>
  <c r="E167" i="16"/>
  <c r="D167" i="16"/>
  <c r="B167" i="16"/>
  <c r="G166" i="16"/>
  <c r="F166" i="16"/>
  <c r="E166" i="16"/>
  <c r="D166" i="16"/>
  <c r="B166" i="16"/>
  <c r="G165" i="16"/>
  <c r="F165" i="16"/>
  <c r="E165" i="16"/>
  <c r="D165" i="16"/>
  <c r="B165" i="16"/>
  <c r="G164" i="16"/>
  <c r="F164" i="16"/>
  <c r="E164" i="16"/>
  <c r="D164" i="16"/>
  <c r="B164" i="16"/>
  <c r="G163" i="16"/>
  <c r="F163" i="16"/>
  <c r="E163" i="16"/>
  <c r="D163" i="16"/>
  <c r="B163" i="16"/>
  <c r="G162" i="16"/>
  <c r="F162" i="16"/>
  <c r="E162" i="16"/>
  <c r="D162" i="16"/>
  <c r="B162" i="16"/>
  <c r="G161" i="16"/>
  <c r="F161" i="16"/>
  <c r="E161" i="16"/>
  <c r="D161" i="16"/>
  <c r="B161" i="16"/>
  <c r="G160" i="16"/>
  <c r="F160" i="16"/>
  <c r="E160" i="16"/>
  <c r="D160" i="16"/>
  <c r="B160" i="16"/>
  <c r="G159" i="16"/>
  <c r="F159" i="16"/>
  <c r="E159" i="16"/>
  <c r="D159" i="16"/>
  <c r="B159" i="16"/>
  <c r="G158" i="16"/>
  <c r="F158" i="16"/>
  <c r="E158" i="16"/>
  <c r="D158" i="16"/>
  <c r="B158" i="16"/>
  <c r="G157" i="16"/>
  <c r="F157" i="16"/>
  <c r="E157" i="16"/>
  <c r="D157" i="16"/>
  <c r="B157" i="16"/>
  <c r="G156" i="16"/>
  <c r="F156" i="16"/>
  <c r="E156" i="16"/>
  <c r="D156" i="16"/>
  <c r="B156" i="16"/>
  <c r="G155" i="16"/>
  <c r="F155" i="16"/>
  <c r="E155" i="16"/>
  <c r="D155" i="16"/>
  <c r="B155" i="16"/>
  <c r="G154" i="16"/>
  <c r="F154" i="16"/>
  <c r="E154" i="16"/>
  <c r="D154" i="16"/>
  <c r="B154" i="16"/>
  <c r="G153" i="16"/>
  <c r="F153" i="16"/>
  <c r="E153" i="16"/>
  <c r="D153" i="16"/>
  <c r="B153" i="16"/>
  <c r="G152" i="16"/>
  <c r="F152" i="16"/>
  <c r="E152" i="16"/>
  <c r="D152" i="16"/>
  <c r="B152" i="16"/>
  <c r="G151" i="16"/>
  <c r="F151" i="16"/>
  <c r="E151" i="16"/>
  <c r="D151" i="16"/>
  <c r="B151" i="16"/>
  <c r="G150" i="16"/>
  <c r="F150" i="16"/>
  <c r="E150" i="16"/>
  <c r="D150" i="16"/>
  <c r="B150" i="16"/>
  <c r="G149" i="16"/>
  <c r="F149" i="16"/>
  <c r="E149" i="16"/>
  <c r="D149" i="16"/>
  <c r="B149" i="16"/>
  <c r="G148" i="16"/>
  <c r="F148" i="16"/>
  <c r="E148" i="16"/>
  <c r="D148" i="16"/>
  <c r="B148" i="16"/>
  <c r="G147" i="16"/>
  <c r="F147" i="16"/>
  <c r="E147" i="16"/>
  <c r="D147" i="16"/>
  <c r="B147" i="16"/>
  <c r="G146" i="16"/>
  <c r="F146" i="16"/>
  <c r="E146" i="16"/>
  <c r="D146" i="16"/>
  <c r="B146" i="16"/>
  <c r="G145" i="16"/>
  <c r="F145" i="16"/>
  <c r="E145" i="16"/>
  <c r="D145" i="16"/>
  <c r="B145" i="16"/>
  <c r="G144" i="16"/>
  <c r="F144" i="16"/>
  <c r="E144" i="16"/>
  <c r="D144" i="16"/>
  <c r="B144" i="16"/>
  <c r="G143" i="16"/>
  <c r="F143" i="16"/>
  <c r="E143" i="16"/>
  <c r="D143" i="16"/>
  <c r="B143" i="16"/>
  <c r="G142" i="16"/>
  <c r="F142" i="16"/>
  <c r="E142" i="16"/>
  <c r="D142" i="16"/>
  <c r="B142" i="16"/>
  <c r="G141" i="16"/>
  <c r="F141" i="16"/>
  <c r="E141" i="16"/>
  <c r="D141" i="16"/>
  <c r="B141" i="16"/>
  <c r="G140" i="16"/>
  <c r="F140" i="16"/>
  <c r="E140" i="16"/>
  <c r="D140" i="16"/>
  <c r="B140" i="16"/>
  <c r="G139" i="16"/>
  <c r="F139" i="16"/>
  <c r="E139" i="16"/>
  <c r="D139" i="16"/>
  <c r="B139" i="16"/>
  <c r="G138" i="16"/>
  <c r="F138" i="16"/>
  <c r="E138" i="16"/>
  <c r="D138" i="16"/>
  <c r="B138" i="16"/>
  <c r="G137" i="16"/>
  <c r="F137" i="16"/>
  <c r="E137" i="16"/>
  <c r="D137" i="16"/>
  <c r="B137" i="16"/>
  <c r="G136" i="16"/>
  <c r="F136" i="16"/>
  <c r="E136" i="16"/>
  <c r="D136" i="16"/>
  <c r="B136" i="16"/>
  <c r="G135" i="16"/>
  <c r="F135" i="16"/>
  <c r="E135" i="16"/>
  <c r="D135" i="16"/>
  <c r="B135" i="16"/>
  <c r="G134" i="16"/>
  <c r="F134" i="16"/>
  <c r="E134" i="16"/>
  <c r="D134" i="16"/>
  <c r="B134" i="16"/>
  <c r="G133" i="16"/>
  <c r="F133" i="16"/>
  <c r="E133" i="16"/>
  <c r="D133" i="16"/>
  <c r="B133" i="16"/>
  <c r="G132" i="16"/>
  <c r="F132" i="16"/>
  <c r="E132" i="16"/>
  <c r="D132" i="16"/>
  <c r="B132" i="16"/>
  <c r="G131" i="16"/>
  <c r="F131" i="16"/>
  <c r="E131" i="16"/>
  <c r="D131" i="16"/>
  <c r="B131" i="16"/>
  <c r="G130" i="16"/>
  <c r="F130" i="16"/>
  <c r="E130" i="16"/>
  <c r="D130" i="16"/>
  <c r="B130" i="16"/>
  <c r="G129" i="16"/>
  <c r="F129" i="16"/>
  <c r="E129" i="16"/>
  <c r="D129" i="16"/>
  <c r="B129" i="16"/>
  <c r="G128" i="16"/>
  <c r="F128" i="16"/>
  <c r="E128" i="16"/>
  <c r="D128" i="16"/>
  <c r="B128" i="16"/>
  <c r="G127" i="16"/>
  <c r="F127" i="16"/>
  <c r="E127" i="16"/>
  <c r="D127" i="16"/>
  <c r="B127" i="16"/>
  <c r="G126" i="16"/>
  <c r="F126" i="16"/>
  <c r="E126" i="16"/>
  <c r="D126" i="16"/>
  <c r="B126" i="16"/>
  <c r="G125" i="16"/>
  <c r="F125" i="16"/>
  <c r="E125" i="16"/>
  <c r="D125" i="16"/>
  <c r="B125" i="16"/>
  <c r="G124" i="16"/>
  <c r="F124" i="16"/>
  <c r="E124" i="16"/>
  <c r="D124" i="16"/>
  <c r="B124" i="16"/>
  <c r="G123" i="16"/>
  <c r="F123" i="16"/>
  <c r="E123" i="16"/>
  <c r="D123" i="16"/>
  <c r="B123" i="16"/>
  <c r="F122" i="16"/>
  <c r="E122" i="16"/>
  <c r="D122" i="16"/>
  <c r="B122" i="16"/>
  <c r="F121" i="16"/>
  <c r="E121" i="16"/>
  <c r="D121" i="16"/>
  <c r="B121" i="16"/>
  <c r="F120" i="16"/>
  <c r="E120" i="16"/>
  <c r="D120" i="16"/>
  <c r="B120" i="16"/>
  <c r="F119" i="16"/>
  <c r="E119" i="16"/>
  <c r="D119" i="16"/>
  <c r="B119" i="16"/>
  <c r="F118" i="16"/>
  <c r="E118" i="16"/>
  <c r="D118" i="16"/>
  <c r="B118" i="16"/>
  <c r="F117" i="16"/>
  <c r="E117" i="16"/>
  <c r="D117" i="16"/>
  <c r="B117" i="16"/>
  <c r="F116" i="16"/>
  <c r="E116" i="16"/>
  <c r="D116" i="16"/>
  <c r="B116" i="16"/>
  <c r="F115" i="16"/>
  <c r="E115" i="16"/>
  <c r="D115" i="16"/>
  <c r="B115" i="16"/>
  <c r="F114" i="16"/>
  <c r="E114" i="16"/>
  <c r="D114" i="16"/>
  <c r="B114" i="16"/>
  <c r="F113" i="16"/>
  <c r="E113" i="16"/>
  <c r="D113" i="16"/>
  <c r="B113" i="16"/>
  <c r="F112" i="16"/>
  <c r="E112" i="16"/>
  <c r="D112" i="16"/>
  <c r="B112" i="16"/>
  <c r="F111" i="16"/>
  <c r="E111" i="16"/>
  <c r="D111" i="16"/>
  <c r="B111" i="16"/>
  <c r="F110" i="16"/>
  <c r="E110" i="16"/>
  <c r="D110" i="16"/>
  <c r="B110" i="16"/>
  <c r="F109" i="16"/>
  <c r="E109" i="16"/>
  <c r="D109" i="16"/>
  <c r="B109" i="16"/>
  <c r="F108" i="16"/>
  <c r="E108" i="16"/>
  <c r="D108" i="16"/>
  <c r="B108" i="16"/>
  <c r="F107" i="16"/>
  <c r="E107" i="16"/>
  <c r="D107" i="16"/>
  <c r="B107" i="16"/>
  <c r="F106" i="16"/>
  <c r="E106" i="16"/>
  <c r="D106" i="16"/>
  <c r="B106" i="16"/>
  <c r="F105" i="16"/>
  <c r="E105" i="16"/>
  <c r="D105" i="16"/>
  <c r="B105" i="16"/>
  <c r="F104" i="16"/>
  <c r="E104" i="16"/>
  <c r="D104" i="16"/>
  <c r="B104" i="16"/>
  <c r="F103" i="16"/>
  <c r="E103" i="16"/>
  <c r="D103" i="16"/>
  <c r="B103" i="16"/>
  <c r="F102" i="16"/>
  <c r="E102" i="16"/>
  <c r="D102" i="16"/>
  <c r="B102" i="16"/>
  <c r="F101" i="16"/>
  <c r="E101" i="16"/>
  <c r="D101" i="16"/>
  <c r="B101" i="16"/>
  <c r="F100" i="16"/>
  <c r="E100" i="16"/>
  <c r="D100" i="16"/>
  <c r="B100" i="16"/>
  <c r="F99" i="16"/>
  <c r="E99" i="16"/>
  <c r="D99" i="16"/>
  <c r="B99" i="16"/>
  <c r="F98" i="16"/>
  <c r="E98" i="16"/>
  <c r="D98" i="16"/>
  <c r="B98" i="16"/>
  <c r="F97" i="16"/>
  <c r="E97" i="16"/>
  <c r="D97" i="16"/>
  <c r="B97" i="16"/>
  <c r="F96" i="16"/>
  <c r="E96" i="16"/>
  <c r="D96" i="16"/>
  <c r="B96" i="16"/>
  <c r="F95" i="16"/>
  <c r="E95" i="16"/>
  <c r="D95" i="16"/>
  <c r="B95" i="16"/>
  <c r="F94" i="16"/>
  <c r="E94" i="16"/>
  <c r="D94" i="16"/>
  <c r="B94" i="16"/>
  <c r="F93" i="16"/>
  <c r="E93" i="16"/>
  <c r="D93" i="16"/>
  <c r="B93" i="16"/>
  <c r="F92" i="16"/>
  <c r="E92" i="16"/>
  <c r="D92" i="16"/>
  <c r="B92" i="16"/>
  <c r="F91" i="16"/>
  <c r="E91" i="16"/>
  <c r="D91" i="16"/>
  <c r="B91" i="16"/>
  <c r="F90" i="16"/>
  <c r="E90" i="16"/>
  <c r="D90" i="16"/>
  <c r="B90" i="16"/>
  <c r="F89" i="16"/>
  <c r="E89" i="16"/>
  <c r="D89" i="16"/>
  <c r="B89" i="16"/>
  <c r="F88" i="16"/>
  <c r="E88" i="16"/>
  <c r="D88" i="16"/>
  <c r="B88" i="16"/>
  <c r="F87" i="16"/>
  <c r="E87" i="16"/>
  <c r="D87" i="16"/>
  <c r="B87" i="16"/>
  <c r="F86" i="16"/>
  <c r="E86" i="16"/>
  <c r="D86" i="16"/>
  <c r="B86" i="16"/>
  <c r="F85" i="16"/>
  <c r="E85" i="16"/>
  <c r="D85" i="16"/>
  <c r="B85" i="16"/>
  <c r="F84" i="16"/>
  <c r="E84" i="16"/>
  <c r="D84" i="16"/>
  <c r="B84" i="16"/>
  <c r="F83" i="16"/>
  <c r="E83" i="16"/>
  <c r="D83" i="16"/>
  <c r="B83" i="16"/>
  <c r="F82" i="16"/>
  <c r="E82" i="16"/>
  <c r="D82" i="16"/>
  <c r="B82" i="16"/>
  <c r="F81" i="16"/>
  <c r="E81" i="16"/>
  <c r="D81" i="16"/>
  <c r="B81" i="16"/>
  <c r="F80" i="16"/>
  <c r="E80" i="16"/>
  <c r="D80" i="16"/>
  <c r="B80" i="16"/>
  <c r="F79" i="16"/>
  <c r="E79" i="16"/>
  <c r="D79" i="16"/>
  <c r="B79" i="16"/>
  <c r="F78" i="16"/>
  <c r="E78" i="16"/>
  <c r="D78" i="16"/>
  <c r="B78" i="16"/>
  <c r="F77" i="16"/>
  <c r="E77" i="16"/>
  <c r="D77" i="16"/>
  <c r="B77" i="16"/>
  <c r="F76" i="16"/>
  <c r="E76" i="16"/>
  <c r="D76" i="16"/>
  <c r="B76" i="16"/>
  <c r="F75" i="16"/>
  <c r="E75" i="16"/>
  <c r="D75" i="16"/>
  <c r="B75" i="16"/>
  <c r="F74" i="16"/>
  <c r="E74" i="16"/>
  <c r="D74" i="16"/>
  <c r="B74" i="16"/>
  <c r="F73" i="16"/>
  <c r="E73" i="16"/>
  <c r="D73" i="16"/>
  <c r="B73" i="16"/>
  <c r="F72" i="16"/>
  <c r="E72" i="16"/>
  <c r="D72" i="16"/>
  <c r="B72" i="16"/>
  <c r="F71" i="16"/>
  <c r="E71" i="16"/>
  <c r="D71" i="16"/>
  <c r="B71" i="16"/>
  <c r="F70" i="16"/>
  <c r="E70" i="16"/>
  <c r="D70" i="16"/>
  <c r="B70" i="16"/>
  <c r="F69" i="16"/>
  <c r="E69" i="16"/>
  <c r="D69" i="16"/>
  <c r="B69" i="16"/>
  <c r="F68" i="16"/>
  <c r="E68" i="16"/>
  <c r="D68" i="16"/>
  <c r="B68" i="16"/>
  <c r="F67" i="16"/>
  <c r="E67" i="16"/>
  <c r="D67" i="16"/>
  <c r="B67" i="16"/>
  <c r="F66" i="16"/>
  <c r="E66" i="16"/>
  <c r="D66" i="16"/>
  <c r="B66" i="16"/>
  <c r="F65" i="16"/>
  <c r="E65" i="16"/>
  <c r="D65" i="16"/>
  <c r="B65" i="16"/>
  <c r="F64" i="16"/>
  <c r="E64" i="16"/>
  <c r="D64" i="16"/>
  <c r="B64" i="16"/>
  <c r="F63" i="16"/>
  <c r="E63" i="16"/>
  <c r="D63" i="16"/>
  <c r="B63" i="16"/>
  <c r="F62" i="16"/>
  <c r="E62" i="16"/>
  <c r="D62" i="16"/>
  <c r="B62" i="16"/>
  <c r="F61" i="16"/>
  <c r="E61" i="16"/>
  <c r="D61" i="16"/>
  <c r="B61" i="16"/>
  <c r="F60" i="16"/>
  <c r="E60" i="16"/>
  <c r="D60" i="16"/>
  <c r="B60" i="16"/>
  <c r="F59" i="16"/>
  <c r="E59" i="16"/>
  <c r="D59" i="16"/>
  <c r="B59" i="16"/>
  <c r="F58" i="16"/>
  <c r="E58" i="16"/>
  <c r="D58" i="16"/>
  <c r="B58" i="16"/>
  <c r="F57" i="16"/>
  <c r="E57" i="16"/>
  <c r="D57" i="16"/>
  <c r="B57" i="16"/>
  <c r="F56" i="16"/>
  <c r="E56" i="16"/>
  <c r="D56" i="16"/>
  <c r="B56" i="16"/>
  <c r="F55" i="16"/>
  <c r="E55" i="16"/>
  <c r="D55" i="16"/>
  <c r="B55" i="16"/>
  <c r="F54" i="16"/>
  <c r="E54" i="16"/>
  <c r="D54" i="16"/>
  <c r="B54" i="16"/>
  <c r="F53" i="16"/>
  <c r="E53" i="16"/>
  <c r="D53" i="16"/>
  <c r="B53" i="16"/>
  <c r="F52" i="16"/>
  <c r="E52" i="16"/>
  <c r="D52" i="16"/>
  <c r="B52" i="16"/>
  <c r="F51" i="16"/>
  <c r="E51" i="16"/>
  <c r="D51" i="16"/>
  <c r="B51" i="16"/>
  <c r="F50" i="16"/>
  <c r="E50" i="16"/>
  <c r="D50" i="16"/>
  <c r="B50" i="16"/>
  <c r="F49" i="16"/>
  <c r="E49" i="16"/>
  <c r="D49" i="16"/>
  <c r="B49" i="16"/>
  <c r="F48" i="16"/>
  <c r="E48" i="16"/>
  <c r="D48" i="16"/>
  <c r="B48" i="16"/>
  <c r="F47" i="16"/>
  <c r="E47" i="16"/>
  <c r="D47" i="16"/>
  <c r="B47" i="16"/>
  <c r="F46" i="16"/>
  <c r="E46" i="16"/>
  <c r="D46" i="16"/>
  <c r="B46" i="16"/>
  <c r="F45" i="16"/>
  <c r="E45" i="16"/>
  <c r="D45" i="16"/>
  <c r="B45" i="16"/>
  <c r="F44" i="16"/>
  <c r="E44" i="16"/>
  <c r="D44" i="16"/>
  <c r="B44" i="16"/>
  <c r="F43" i="16"/>
  <c r="E43" i="16"/>
  <c r="D43" i="16"/>
  <c r="B43" i="16"/>
  <c r="F42" i="16"/>
  <c r="E42" i="16"/>
  <c r="D42" i="16"/>
  <c r="B42" i="16"/>
  <c r="F41" i="16"/>
  <c r="E41" i="16"/>
  <c r="D41" i="16"/>
  <c r="B41" i="16"/>
  <c r="F40" i="16"/>
  <c r="E40" i="16"/>
  <c r="D40" i="16"/>
  <c r="B40" i="16"/>
  <c r="F39" i="16"/>
  <c r="E39" i="16"/>
  <c r="D39" i="16"/>
  <c r="B39" i="16"/>
  <c r="F38" i="16"/>
  <c r="E38" i="16"/>
  <c r="D38" i="16"/>
  <c r="B38" i="16"/>
  <c r="F37" i="16"/>
  <c r="E37" i="16"/>
  <c r="D37" i="16"/>
  <c r="B37" i="16"/>
  <c r="F36" i="16"/>
  <c r="E36" i="16"/>
  <c r="D36" i="16"/>
  <c r="B36" i="16"/>
  <c r="F35" i="16"/>
  <c r="E35" i="16"/>
  <c r="D35" i="16"/>
  <c r="B35" i="16"/>
  <c r="F34" i="16"/>
  <c r="E34" i="16"/>
  <c r="D34" i="16"/>
  <c r="B34" i="16"/>
  <c r="F33" i="16"/>
  <c r="E33" i="16"/>
  <c r="D33" i="16"/>
  <c r="B33" i="16"/>
  <c r="F32" i="16"/>
  <c r="E32" i="16"/>
  <c r="D32" i="16"/>
  <c r="B32" i="16"/>
  <c r="F31" i="16"/>
  <c r="E31" i="16"/>
  <c r="D31" i="16"/>
  <c r="B31" i="16"/>
  <c r="F30" i="16"/>
  <c r="E30" i="16"/>
  <c r="D30" i="16"/>
  <c r="B30" i="16"/>
  <c r="F29" i="16"/>
  <c r="E29" i="16"/>
  <c r="D29" i="16"/>
  <c r="B29" i="16"/>
  <c r="F28" i="16"/>
  <c r="E28" i="16"/>
  <c r="D28" i="16"/>
  <c r="B28" i="16"/>
  <c r="F27" i="16"/>
  <c r="E27" i="16"/>
  <c r="D27" i="16"/>
  <c r="B27" i="16"/>
  <c r="F26" i="16"/>
  <c r="E26" i="16"/>
  <c r="D26" i="16"/>
  <c r="B26" i="16"/>
  <c r="F25" i="16"/>
  <c r="E25" i="16"/>
  <c r="D25" i="16"/>
  <c r="B25" i="16"/>
  <c r="F24" i="16"/>
  <c r="E24" i="16"/>
  <c r="D24" i="16"/>
  <c r="B24" i="16"/>
  <c r="F23" i="16"/>
  <c r="E23" i="16"/>
  <c r="D23" i="16"/>
  <c r="B23" i="16"/>
  <c r="F22" i="16"/>
  <c r="E22" i="16"/>
  <c r="D22" i="16"/>
  <c r="B22" i="16"/>
  <c r="F21" i="16"/>
  <c r="E21" i="16"/>
  <c r="D21" i="16"/>
  <c r="B21" i="16"/>
  <c r="F20" i="16"/>
  <c r="E20" i="16"/>
  <c r="D20" i="16"/>
  <c r="B20" i="16"/>
  <c r="F19" i="16"/>
  <c r="E19" i="16"/>
  <c r="D19" i="16"/>
  <c r="B19" i="16"/>
  <c r="F18" i="16"/>
  <c r="E18" i="16"/>
  <c r="D18" i="16"/>
  <c r="B18" i="16"/>
  <c r="F17" i="16"/>
  <c r="E17" i="16"/>
  <c r="D17" i="16"/>
  <c r="B17" i="16"/>
  <c r="F16" i="16"/>
  <c r="E16" i="16"/>
  <c r="D16" i="16"/>
  <c r="B16" i="16"/>
  <c r="F15" i="16"/>
  <c r="E15" i="16"/>
  <c r="D15" i="16"/>
  <c r="B15" i="16"/>
  <c r="F14" i="16"/>
  <c r="E14" i="16"/>
  <c r="D14" i="16"/>
  <c r="B14" i="16"/>
  <c r="F13" i="16"/>
  <c r="E13" i="16"/>
  <c r="D13" i="16"/>
  <c r="B13" i="16"/>
  <c r="F12" i="16"/>
  <c r="E12" i="16"/>
  <c r="D12" i="16"/>
  <c r="B12" i="16"/>
  <c r="F11" i="16"/>
  <c r="E11" i="16"/>
  <c r="D11" i="16"/>
  <c r="B11" i="16"/>
  <c r="F10" i="16"/>
  <c r="E10" i="16"/>
  <c r="D10" i="16"/>
  <c r="B10" i="16"/>
  <c r="F9" i="16"/>
  <c r="E9" i="16"/>
  <c r="D9" i="16"/>
  <c r="B9" i="16"/>
  <c r="F8" i="16"/>
  <c r="E8" i="16"/>
  <c r="D8" i="16"/>
  <c r="B8" i="16"/>
  <c r="F7" i="16"/>
  <c r="E7" i="16"/>
  <c r="D7" i="16"/>
  <c r="B7" i="16"/>
  <c r="F6" i="16"/>
  <c r="E6" i="16"/>
  <c r="D6" i="16"/>
  <c r="B6" i="16"/>
  <c r="F5" i="16"/>
  <c r="E5" i="16"/>
  <c r="D5" i="16"/>
  <c r="B5" i="16"/>
  <c r="F4" i="16"/>
  <c r="E4" i="16"/>
  <c r="D4" i="16"/>
  <c r="B4" i="16"/>
  <c r="F3" i="16"/>
  <c r="E3" i="16"/>
  <c r="D3" i="16"/>
  <c r="B3" i="16"/>
  <c r="C242" i="16"/>
  <c r="C241" i="16"/>
  <c r="C240" i="16"/>
  <c r="C239" i="16"/>
  <c r="C238" i="16"/>
  <c r="C237" i="16"/>
  <c r="C236" i="16"/>
  <c r="C235" i="16"/>
  <c r="C234" i="16"/>
  <c r="C233" i="16"/>
  <c r="C232" i="16"/>
  <c r="C231" i="16"/>
  <c r="C230" i="16"/>
  <c r="C229" i="16"/>
  <c r="C228" i="16"/>
  <c r="C227" i="16"/>
  <c r="C226" i="16"/>
  <c r="C225" i="16"/>
  <c r="C224" i="16"/>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C143" i="16"/>
  <c r="C142" i="16"/>
  <c r="C141" i="16"/>
  <c r="C140" i="16"/>
  <c r="C139" i="16"/>
  <c r="C138" i="16"/>
  <c r="C137" i="16"/>
  <c r="C136" i="16"/>
  <c r="C135" i="16"/>
  <c r="C134" i="16"/>
  <c r="C133" i="16"/>
  <c r="C132" i="16"/>
  <c r="C131" i="16"/>
  <c r="C130" i="16"/>
  <c r="C129" i="16"/>
  <c r="C128" i="16"/>
  <c r="C127" i="16"/>
  <c r="C126" i="16"/>
  <c r="C125" i="16"/>
  <c r="C124" i="16"/>
  <c r="C123" i="16"/>
  <c r="G122" i="16"/>
  <c r="C122" i="16"/>
  <c r="G121" i="16"/>
  <c r="C121" i="16"/>
  <c r="G120" i="16"/>
  <c r="C120" i="16"/>
  <c r="G119" i="16"/>
  <c r="C119" i="16"/>
  <c r="G118" i="16"/>
  <c r="C118" i="16"/>
  <c r="G117" i="16"/>
  <c r="C117" i="16"/>
  <c r="G116" i="16"/>
  <c r="C116" i="16"/>
  <c r="G115" i="16"/>
  <c r="C115" i="16"/>
  <c r="G114" i="16"/>
  <c r="C114" i="16"/>
  <c r="G113" i="16"/>
  <c r="C113" i="16"/>
  <c r="G112" i="16"/>
  <c r="C112" i="16"/>
  <c r="G111" i="16"/>
  <c r="C111" i="16"/>
  <c r="G110" i="16"/>
  <c r="C110" i="16"/>
  <c r="G109" i="16"/>
  <c r="C109" i="16"/>
  <c r="G108" i="16"/>
  <c r="C108" i="16"/>
  <c r="G107" i="16"/>
  <c r="C107" i="16"/>
  <c r="G106" i="16"/>
  <c r="C106" i="16"/>
  <c r="G105" i="16"/>
  <c r="C105" i="16"/>
  <c r="G104" i="16"/>
  <c r="C104" i="16"/>
  <c r="G103" i="16"/>
  <c r="C103" i="16"/>
  <c r="G102" i="16"/>
  <c r="C102" i="16"/>
  <c r="G101" i="16"/>
  <c r="C101" i="16"/>
  <c r="G100" i="16"/>
  <c r="C100" i="16"/>
  <c r="G99" i="16"/>
  <c r="C99" i="16"/>
  <c r="G98" i="16"/>
  <c r="C98" i="16"/>
  <c r="G97" i="16"/>
  <c r="C97" i="16"/>
  <c r="G96" i="16"/>
  <c r="C96" i="16"/>
  <c r="G95" i="16"/>
  <c r="C95" i="16"/>
  <c r="G94" i="16"/>
  <c r="C94" i="16"/>
  <c r="G93" i="16"/>
  <c r="C93" i="16"/>
  <c r="G92" i="16"/>
  <c r="C92" i="16"/>
  <c r="G91" i="16"/>
  <c r="C91" i="16"/>
  <c r="G90" i="16"/>
  <c r="C90" i="16"/>
  <c r="G89" i="16"/>
  <c r="C89" i="16"/>
  <c r="G88" i="16"/>
  <c r="C88" i="16"/>
  <c r="G87" i="16"/>
  <c r="C87" i="16"/>
  <c r="G86" i="16"/>
  <c r="C86" i="16"/>
  <c r="G85" i="16"/>
  <c r="C85" i="16"/>
  <c r="G84" i="16"/>
  <c r="C84" i="16"/>
  <c r="G83" i="16"/>
  <c r="C83" i="16"/>
  <c r="G82" i="16"/>
  <c r="C82" i="16"/>
  <c r="G81" i="16"/>
  <c r="C81" i="16"/>
  <c r="G80" i="16"/>
  <c r="C80" i="16"/>
  <c r="G79" i="16"/>
  <c r="C79" i="16"/>
  <c r="G78" i="16"/>
  <c r="C78" i="16"/>
  <c r="G77" i="16"/>
  <c r="C77" i="16"/>
  <c r="G76" i="16"/>
  <c r="C76" i="16"/>
  <c r="G75" i="16"/>
  <c r="C75" i="16"/>
  <c r="G74" i="16"/>
  <c r="C74" i="16"/>
  <c r="G73" i="16"/>
  <c r="C73" i="16"/>
  <c r="G72" i="16"/>
  <c r="C72" i="16"/>
  <c r="G71" i="16"/>
  <c r="C71" i="16"/>
  <c r="G70" i="16"/>
  <c r="C70" i="16"/>
  <c r="G69" i="16"/>
  <c r="C69" i="16"/>
  <c r="G68" i="16"/>
  <c r="C68" i="16"/>
  <c r="G67" i="16"/>
  <c r="C67" i="16"/>
  <c r="G66" i="16"/>
  <c r="C66" i="16"/>
  <c r="G65" i="16"/>
  <c r="C65" i="16"/>
  <c r="G64" i="16"/>
  <c r="C64" i="16"/>
  <c r="G63" i="16"/>
  <c r="C63" i="16"/>
  <c r="G62" i="16"/>
  <c r="C62" i="16"/>
  <c r="G61" i="16"/>
  <c r="C61" i="16"/>
  <c r="G60" i="16"/>
  <c r="C60" i="16"/>
  <c r="G59" i="16"/>
  <c r="C59" i="16"/>
  <c r="G58" i="16"/>
  <c r="C58" i="16"/>
  <c r="G57" i="16"/>
  <c r="C57" i="16"/>
  <c r="G56" i="16"/>
  <c r="C56" i="16"/>
  <c r="G55" i="16"/>
  <c r="C55" i="16"/>
  <c r="G54" i="16"/>
  <c r="C54" i="16"/>
  <c r="G53" i="16"/>
  <c r="C53" i="16"/>
  <c r="G52" i="16"/>
  <c r="C52" i="16"/>
  <c r="G51" i="16"/>
  <c r="C51" i="16"/>
  <c r="G50" i="16"/>
  <c r="C50" i="16"/>
  <c r="G49" i="16"/>
  <c r="C49" i="16"/>
  <c r="G48" i="16"/>
  <c r="C48" i="16"/>
  <c r="G47" i="16"/>
  <c r="C47" i="16"/>
  <c r="G46" i="16"/>
  <c r="C46" i="16"/>
  <c r="G45" i="16"/>
  <c r="C45" i="16"/>
  <c r="G44" i="16"/>
  <c r="C44" i="16"/>
  <c r="G43" i="16"/>
  <c r="C43" i="16"/>
  <c r="G42" i="16"/>
  <c r="C42" i="16"/>
  <c r="G41" i="16"/>
  <c r="C41" i="16"/>
  <c r="G40" i="16"/>
  <c r="C40" i="16"/>
  <c r="G39" i="16"/>
  <c r="C39" i="16"/>
  <c r="G38" i="16"/>
  <c r="C38" i="16"/>
  <c r="G37" i="16"/>
  <c r="C37" i="16"/>
  <c r="G36" i="16"/>
  <c r="C36" i="16"/>
  <c r="G35" i="16"/>
  <c r="C35" i="16"/>
  <c r="G34" i="16"/>
  <c r="C34" i="16"/>
  <c r="G33" i="16"/>
  <c r="C33" i="16"/>
  <c r="G32" i="16"/>
  <c r="C32" i="16"/>
  <c r="G31" i="16"/>
  <c r="C31" i="16"/>
  <c r="G30" i="16"/>
  <c r="C30" i="16"/>
  <c r="G29" i="16"/>
  <c r="C29" i="16"/>
  <c r="G28" i="16"/>
  <c r="C28" i="16"/>
  <c r="G27" i="16"/>
  <c r="C27" i="16"/>
  <c r="G26" i="16"/>
  <c r="C26" i="16"/>
  <c r="G25" i="16"/>
  <c r="C25" i="16"/>
  <c r="G24" i="16"/>
  <c r="C24" i="16"/>
  <c r="G23" i="16"/>
  <c r="C23" i="16"/>
  <c r="G22" i="16"/>
  <c r="C22" i="16"/>
  <c r="G21" i="16"/>
  <c r="C21" i="16"/>
  <c r="G20" i="16"/>
  <c r="C20" i="16"/>
  <c r="G19" i="16"/>
  <c r="C19" i="16"/>
  <c r="G18" i="16"/>
  <c r="C18" i="16"/>
  <c r="G17" i="16"/>
  <c r="C17" i="16"/>
  <c r="G16" i="16"/>
  <c r="C16" i="16"/>
  <c r="G15" i="16"/>
  <c r="C15" i="16"/>
  <c r="G14" i="16"/>
  <c r="C14" i="16"/>
  <c r="G13" i="16"/>
  <c r="C13" i="16"/>
  <c r="G12" i="16"/>
  <c r="C12" i="16"/>
  <c r="G11" i="16"/>
  <c r="C11" i="16"/>
  <c r="G10" i="16"/>
  <c r="C10" i="16"/>
  <c r="G9" i="16"/>
  <c r="C9" i="16"/>
  <c r="G8" i="16"/>
  <c r="C8" i="16"/>
  <c r="G7" i="16"/>
  <c r="C7" i="16"/>
  <c r="G6" i="16"/>
  <c r="C6" i="16"/>
  <c r="G5" i="16"/>
  <c r="C5" i="16"/>
  <c r="G4" i="16"/>
  <c r="C4" i="16"/>
  <c r="G3" i="16"/>
  <c r="C3" i="16"/>
  <c r="H131" i="16" l="1"/>
  <c r="H139" i="16"/>
  <c r="H147" i="16"/>
  <c r="H155" i="16"/>
  <c r="H163" i="16"/>
  <c r="H171" i="16"/>
  <c r="H179" i="16"/>
  <c r="H187" i="16"/>
  <c r="H195" i="16"/>
  <c r="H203" i="16"/>
  <c r="H211" i="16"/>
  <c r="H219" i="16"/>
  <c r="H227" i="16"/>
  <c r="H235" i="16"/>
  <c r="H128" i="16"/>
  <c r="H129" i="16"/>
  <c r="H130" i="16"/>
  <c r="H132" i="16"/>
  <c r="H133" i="16"/>
  <c r="H134" i="16"/>
  <c r="H135" i="16"/>
  <c r="H136" i="16"/>
  <c r="H137" i="16"/>
  <c r="H138" i="16"/>
  <c r="H140" i="16"/>
  <c r="H141" i="16"/>
  <c r="H142" i="16"/>
  <c r="H143" i="16"/>
  <c r="H144" i="16"/>
  <c r="H145" i="16"/>
  <c r="H146" i="16"/>
  <c r="H148" i="16"/>
  <c r="H149" i="16"/>
  <c r="H150" i="16"/>
  <c r="H151" i="16"/>
  <c r="H152" i="16"/>
  <c r="H153" i="16"/>
  <c r="H154" i="16"/>
  <c r="H156" i="16"/>
  <c r="H157" i="16"/>
  <c r="H158" i="16"/>
  <c r="H159" i="16"/>
  <c r="H160" i="16"/>
  <c r="H161" i="16"/>
  <c r="H162" i="16"/>
  <c r="H164" i="16"/>
  <c r="H165" i="16"/>
  <c r="H166" i="16"/>
  <c r="H167" i="16"/>
  <c r="H168" i="16"/>
  <c r="H169" i="16"/>
  <c r="H170" i="16"/>
  <c r="H172" i="16"/>
  <c r="H173" i="16"/>
  <c r="H174" i="16"/>
  <c r="H175" i="16"/>
  <c r="H176" i="16"/>
  <c r="H177" i="16"/>
  <c r="H178" i="16"/>
  <c r="H180" i="16"/>
  <c r="H181" i="16"/>
  <c r="H182" i="16"/>
  <c r="H183" i="16"/>
  <c r="H184" i="16"/>
  <c r="H185" i="16"/>
  <c r="H186" i="16"/>
  <c r="H188" i="16"/>
  <c r="H189" i="16"/>
  <c r="H190" i="16"/>
  <c r="H191" i="16"/>
  <c r="H192" i="16"/>
  <c r="H193" i="16"/>
  <c r="H194" i="16"/>
  <c r="H196" i="16"/>
  <c r="H197" i="16"/>
  <c r="H198" i="16"/>
  <c r="H199" i="16"/>
  <c r="H200" i="16"/>
  <c r="H201" i="16"/>
  <c r="H202" i="16"/>
  <c r="H204" i="16"/>
  <c r="H205" i="16"/>
  <c r="H206" i="16"/>
  <c r="H207" i="16"/>
  <c r="H208" i="16"/>
  <c r="H209" i="16"/>
  <c r="H210" i="16"/>
  <c r="H212" i="16"/>
  <c r="H213" i="16"/>
  <c r="H214" i="16"/>
  <c r="H215" i="16"/>
  <c r="H216" i="16"/>
  <c r="H217" i="16"/>
  <c r="H218" i="16"/>
  <c r="H220" i="16"/>
  <c r="H221" i="16"/>
  <c r="H222" i="16"/>
  <c r="H223" i="16"/>
  <c r="H224" i="16"/>
  <c r="H225" i="16"/>
  <c r="H226" i="16"/>
  <c r="H228" i="16"/>
  <c r="H229" i="16"/>
  <c r="H230" i="16"/>
  <c r="H231" i="16"/>
  <c r="H232" i="16"/>
  <c r="H233" i="16"/>
  <c r="H234" i="16"/>
  <c r="H236" i="16"/>
  <c r="H237" i="16"/>
  <c r="H238" i="16"/>
  <c r="H239" i="16"/>
  <c r="H240" i="16"/>
  <c r="H241" i="16"/>
  <c r="H242" i="16"/>
  <c r="X24" i="13"/>
  <c r="X32" i="13"/>
  <c r="X48" i="13"/>
  <c r="X56" i="13"/>
  <c r="X64" i="13"/>
  <c r="X72" i="13"/>
  <c r="X80" i="13"/>
  <c r="X88" i="13"/>
  <c r="X96" i="13"/>
  <c r="X112" i="13"/>
  <c r="X120" i="13"/>
  <c r="X128" i="13"/>
  <c r="H10" i="16"/>
  <c r="H18" i="16"/>
  <c r="H26" i="16"/>
  <c r="H34" i="16"/>
  <c r="H42" i="16"/>
  <c r="H50" i="16"/>
  <c r="H58" i="16"/>
  <c r="H66" i="16"/>
  <c r="H74" i="16"/>
  <c r="H82" i="16"/>
  <c r="H90" i="16"/>
  <c r="H98" i="16"/>
  <c r="H106" i="16"/>
  <c r="H114" i="16"/>
  <c r="H122" i="16"/>
  <c r="H7" i="16"/>
  <c r="H8" i="16"/>
  <c r="H9" i="16"/>
  <c r="H11" i="16"/>
  <c r="H12" i="16"/>
  <c r="H13" i="16"/>
  <c r="H14" i="16"/>
  <c r="H15" i="16"/>
  <c r="H16" i="16"/>
  <c r="H17" i="16"/>
  <c r="H19" i="16"/>
  <c r="H20" i="16"/>
  <c r="H21" i="16"/>
  <c r="H22" i="16"/>
  <c r="H23" i="16"/>
  <c r="H24" i="16"/>
  <c r="H25" i="16"/>
  <c r="H27" i="16"/>
  <c r="H28" i="16"/>
  <c r="H29" i="16"/>
  <c r="H30" i="16"/>
  <c r="H31" i="16"/>
  <c r="H32" i="16"/>
  <c r="H33" i="16"/>
  <c r="H35" i="16"/>
  <c r="H36" i="16"/>
  <c r="H37" i="16"/>
  <c r="H38" i="16"/>
  <c r="H39" i="16"/>
  <c r="H40" i="16"/>
  <c r="H41" i="16"/>
  <c r="H43" i="16"/>
  <c r="H44" i="16"/>
  <c r="H45" i="16"/>
  <c r="H46" i="16"/>
  <c r="H47" i="16"/>
  <c r="H48" i="16"/>
  <c r="H49" i="16"/>
  <c r="H51" i="16"/>
  <c r="H52" i="16"/>
  <c r="H53" i="16"/>
  <c r="H54" i="16"/>
  <c r="H55" i="16"/>
  <c r="H56" i="16"/>
  <c r="H57" i="16"/>
  <c r="H59" i="16"/>
  <c r="H60" i="16"/>
  <c r="H61" i="16"/>
  <c r="H62" i="16"/>
  <c r="H63" i="16"/>
  <c r="H64" i="16"/>
  <c r="H65" i="16"/>
  <c r="H67" i="16"/>
  <c r="H68" i="16"/>
  <c r="H69" i="16"/>
  <c r="H70" i="16"/>
  <c r="H71" i="16"/>
  <c r="H72" i="16"/>
  <c r="H73" i="16"/>
  <c r="H75" i="16"/>
  <c r="H76" i="16"/>
  <c r="H77" i="16"/>
  <c r="H78" i="16"/>
  <c r="H79" i="16"/>
  <c r="H80" i="16"/>
  <c r="H81" i="16"/>
  <c r="H83" i="16"/>
  <c r="H84" i="16"/>
  <c r="H85" i="16"/>
  <c r="H86" i="16"/>
  <c r="H87" i="16"/>
  <c r="H88" i="16"/>
  <c r="H89" i="16"/>
  <c r="H91" i="16"/>
  <c r="H92" i="16"/>
  <c r="H93" i="16"/>
  <c r="H94" i="16"/>
  <c r="H95" i="16"/>
  <c r="H96" i="16"/>
  <c r="H97" i="16"/>
  <c r="H99" i="16"/>
  <c r="H100" i="16"/>
  <c r="H101" i="16"/>
  <c r="H102" i="16"/>
  <c r="H103" i="16"/>
  <c r="H104" i="16"/>
  <c r="H105" i="16"/>
  <c r="H107" i="16"/>
  <c r="H108" i="16"/>
  <c r="H109" i="16"/>
  <c r="H110" i="16"/>
  <c r="H111" i="16"/>
  <c r="H112" i="16"/>
  <c r="H113" i="16"/>
  <c r="H115" i="16"/>
  <c r="H116" i="16"/>
  <c r="H117" i="16"/>
  <c r="H118" i="16"/>
  <c r="H119" i="16"/>
  <c r="H120" i="16"/>
  <c r="H121" i="16"/>
  <c r="H251" i="16"/>
  <c r="H252" i="16"/>
  <c r="H253" i="16"/>
  <c r="H254" i="16"/>
  <c r="H255" i="16"/>
  <c r="H256" i="16"/>
  <c r="H257" i="16"/>
  <c r="H258" i="16"/>
  <c r="H259" i="16"/>
  <c r="H260" i="16"/>
  <c r="H261" i="16"/>
  <c r="H262" i="16"/>
  <c r="H263" i="16"/>
  <c r="H264" i="16"/>
  <c r="H265" i="16"/>
  <c r="H266" i="16"/>
  <c r="H267" i="16"/>
  <c r="H268" i="16"/>
  <c r="H269" i="16"/>
  <c r="H270" i="16"/>
  <c r="H271" i="16"/>
  <c r="H272" i="16"/>
  <c r="H273" i="16"/>
  <c r="H274" i="16"/>
  <c r="H275" i="16"/>
  <c r="H276" i="16"/>
  <c r="H277" i="16"/>
  <c r="H278" i="16"/>
  <c r="H279" i="16"/>
  <c r="H280" i="16"/>
  <c r="H281" i="16"/>
  <c r="H282" i="16"/>
  <c r="H283" i="16"/>
  <c r="H284" i="16"/>
  <c r="H285" i="16"/>
  <c r="H286" i="16"/>
  <c r="H287" i="16"/>
  <c r="H288" i="16"/>
  <c r="H289" i="16"/>
  <c r="H290" i="16"/>
  <c r="H291" i="16"/>
  <c r="H292" i="16"/>
  <c r="H293" i="16"/>
  <c r="H294" i="16"/>
  <c r="H295" i="16"/>
  <c r="H296" i="16"/>
  <c r="H297" i="16"/>
  <c r="H298" i="16"/>
  <c r="H299" i="16"/>
  <c r="H300" i="16"/>
  <c r="H301" i="16"/>
  <c r="H302" i="16"/>
  <c r="H303" i="16"/>
  <c r="H304" i="16"/>
  <c r="H305" i="16"/>
  <c r="H306" i="16"/>
  <c r="H307" i="16"/>
  <c r="H308" i="16"/>
  <c r="H309" i="16"/>
  <c r="H310" i="16"/>
  <c r="H311" i="16"/>
  <c r="H312" i="16"/>
  <c r="H313" i="16"/>
  <c r="H314" i="16"/>
  <c r="H315" i="16"/>
  <c r="H316" i="16"/>
  <c r="H317" i="16"/>
  <c r="H318" i="16"/>
  <c r="H319" i="16"/>
  <c r="H320" i="16"/>
  <c r="H321" i="16"/>
  <c r="H322" i="16"/>
  <c r="H323" i="16"/>
  <c r="H324" i="16"/>
  <c r="H325" i="16"/>
  <c r="H326" i="16"/>
  <c r="H327" i="16"/>
  <c r="H328" i="16"/>
  <c r="H329" i="16"/>
  <c r="H330" i="16"/>
  <c r="H331" i="16"/>
  <c r="H332" i="16"/>
  <c r="H333" i="16"/>
  <c r="H334" i="16"/>
  <c r="H335" i="16"/>
  <c r="H336" i="16"/>
  <c r="H337" i="16"/>
  <c r="H338" i="16"/>
  <c r="H339" i="16"/>
  <c r="H340" i="16"/>
  <c r="H341" i="16"/>
  <c r="H342" i="16"/>
  <c r="H343" i="16"/>
  <c r="H344" i="16"/>
  <c r="H345" i="16"/>
  <c r="H346" i="16"/>
  <c r="H347" i="16"/>
  <c r="H348" i="16"/>
  <c r="H349" i="16"/>
  <c r="H350" i="16"/>
  <c r="H351" i="16"/>
  <c r="H352" i="16"/>
  <c r="H353" i="16"/>
  <c r="H354" i="16"/>
  <c r="H355" i="16"/>
  <c r="H356" i="16"/>
  <c r="H357" i="16"/>
  <c r="H358" i="16"/>
  <c r="H359" i="16"/>
  <c r="H360" i="16"/>
  <c r="H361" i="16"/>
  <c r="H362" i="16"/>
  <c r="H250" i="16"/>
  <c r="X129" i="13" l="1"/>
  <c r="X121" i="13"/>
  <c r="X113" i="13"/>
  <c r="X105" i="13"/>
  <c r="X97" i="13"/>
  <c r="X89" i="13"/>
  <c r="X81" i="13"/>
  <c r="X73" i="13"/>
  <c r="X65" i="13"/>
  <c r="X57" i="13"/>
  <c r="X49" i="13"/>
  <c r="X41" i="13"/>
  <c r="X33" i="13"/>
  <c r="X25" i="13"/>
  <c r="X40" i="13"/>
  <c r="X127" i="13"/>
  <c r="X119" i="13"/>
  <c r="X111" i="13"/>
  <c r="X103" i="13"/>
  <c r="X95" i="13"/>
  <c r="X87" i="13"/>
  <c r="X79" i="13"/>
  <c r="X71" i="13"/>
  <c r="X63" i="13"/>
  <c r="X55" i="13"/>
  <c r="X47" i="13"/>
  <c r="X39" i="13"/>
  <c r="X31" i="13"/>
  <c r="X23" i="13"/>
  <c r="X126" i="13"/>
  <c r="X118" i="13"/>
  <c r="X110" i="13"/>
  <c r="X102" i="13"/>
  <c r="X94" i="13"/>
  <c r="X86" i="13"/>
  <c r="X78" i="13"/>
  <c r="X70" i="13"/>
  <c r="X62" i="13"/>
  <c r="X54" i="13"/>
  <c r="X46" i="13"/>
  <c r="X38" i="13"/>
  <c r="X30" i="13"/>
  <c r="X22" i="13"/>
  <c r="X104" i="13"/>
  <c r="X125" i="13"/>
  <c r="X117" i="13"/>
  <c r="X109" i="13"/>
  <c r="X101" i="13"/>
  <c r="X93" i="13"/>
  <c r="X85" i="13"/>
  <c r="X77" i="13"/>
  <c r="X69" i="13"/>
  <c r="X61" i="13"/>
  <c r="X53" i="13"/>
  <c r="X45" i="13"/>
  <c r="X37" i="13"/>
  <c r="X29" i="13"/>
  <c r="X21" i="13"/>
  <c r="X132" i="13"/>
  <c r="X124" i="13"/>
  <c r="X116" i="13"/>
  <c r="X108" i="13"/>
  <c r="X100" i="13"/>
  <c r="X92" i="13"/>
  <c r="X84" i="13"/>
  <c r="X76" i="13"/>
  <c r="X68" i="13"/>
  <c r="X60" i="13"/>
  <c r="X52" i="13"/>
  <c r="X44" i="13"/>
  <c r="X36" i="13"/>
  <c r="X28" i="13"/>
  <c r="X20" i="13"/>
  <c r="X131" i="13"/>
  <c r="X123" i="13"/>
  <c r="X115" i="13"/>
  <c r="X107" i="13"/>
  <c r="X99" i="13"/>
  <c r="X91" i="13"/>
  <c r="X83" i="13"/>
  <c r="X75" i="13"/>
  <c r="X67" i="13"/>
  <c r="X59" i="13"/>
  <c r="X51" i="13"/>
  <c r="X43" i="13"/>
  <c r="X35" i="13"/>
  <c r="X27" i="13"/>
  <c r="X19" i="13"/>
  <c r="X130" i="13"/>
  <c r="X122" i="13"/>
  <c r="X114" i="13"/>
  <c r="X106" i="13"/>
  <c r="X98" i="13"/>
  <c r="X90" i="13"/>
  <c r="X82" i="13"/>
  <c r="X74" i="13"/>
  <c r="X66" i="13"/>
  <c r="X58" i="13"/>
  <c r="X50" i="13"/>
  <c r="X42" i="13"/>
  <c r="X34" i="13"/>
  <c r="X26" i="13"/>
  <c r="X18" i="13"/>
  <c r="X17" i="13"/>
  <c r="O13" i="15"/>
  <c r="N13" i="15" s="1"/>
  <c r="O14" i="15"/>
  <c r="N14" i="15" s="1"/>
  <c r="O15" i="15"/>
  <c r="N15" i="15" s="1"/>
  <c r="O16" i="15"/>
  <c r="N16" i="15" s="1"/>
  <c r="O17" i="15"/>
  <c r="N17" i="15" s="1"/>
  <c r="O18" i="15"/>
  <c r="O19" i="15"/>
  <c r="N19" i="15" s="1"/>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2" i="15"/>
  <c r="N12" i="15" s="1"/>
  <c r="J12" i="15" s="1"/>
  <c r="H12" i="15" s="1"/>
  <c r="Q131" i="15"/>
  <c r="P131" i="15"/>
  <c r="V131" i="15"/>
  <c r="Q130" i="15"/>
  <c r="P130" i="15"/>
  <c r="U130" i="15"/>
  <c r="Q129" i="15"/>
  <c r="P129" i="15"/>
  <c r="R129" i="15"/>
  <c r="S128" i="15"/>
  <c r="Q128" i="15"/>
  <c r="P128" i="15"/>
  <c r="U128" i="15"/>
  <c r="Q127" i="15"/>
  <c r="P127" i="15"/>
  <c r="R127" i="15"/>
  <c r="Q126" i="15"/>
  <c r="P126" i="15"/>
  <c r="V126" i="15"/>
  <c r="Q125" i="15"/>
  <c r="P125" i="15"/>
  <c r="V125" i="15"/>
  <c r="Q124" i="15"/>
  <c r="P124" i="15"/>
  <c r="S124" i="15"/>
  <c r="Q123" i="15"/>
  <c r="P123" i="15"/>
  <c r="V123" i="15"/>
  <c r="Q122" i="15"/>
  <c r="P122" i="15"/>
  <c r="U122" i="15"/>
  <c r="Q121" i="15"/>
  <c r="P121" i="15"/>
  <c r="R121" i="15"/>
  <c r="S120" i="15"/>
  <c r="Q120" i="15"/>
  <c r="P120" i="15"/>
  <c r="U120" i="15"/>
  <c r="V119" i="15"/>
  <c r="Q119" i="15"/>
  <c r="P119" i="15"/>
  <c r="R119" i="15"/>
  <c r="Q118" i="15"/>
  <c r="P118" i="15"/>
  <c r="Q117" i="15"/>
  <c r="P117" i="15"/>
  <c r="V117" i="15"/>
  <c r="Q116" i="15"/>
  <c r="P116" i="15"/>
  <c r="S116" i="15"/>
  <c r="Q115" i="15"/>
  <c r="P115" i="15"/>
  <c r="V115" i="15"/>
  <c r="Q114" i="15"/>
  <c r="P114" i="15"/>
  <c r="U114" i="15"/>
  <c r="Q113" i="15"/>
  <c r="P113" i="15"/>
  <c r="R113" i="15"/>
  <c r="Q112" i="15"/>
  <c r="P112" i="15"/>
  <c r="U112" i="15"/>
  <c r="Q111" i="15"/>
  <c r="P111" i="15"/>
  <c r="R111" i="15"/>
  <c r="Q110" i="15"/>
  <c r="P110" i="15"/>
  <c r="S109" i="15"/>
  <c r="Q109" i="15"/>
  <c r="P109" i="15"/>
  <c r="V109" i="15"/>
  <c r="Q108" i="15"/>
  <c r="P108" i="15"/>
  <c r="V108" i="15"/>
  <c r="Q107" i="15"/>
  <c r="P107" i="15"/>
  <c r="V107" i="15"/>
  <c r="Q106" i="15"/>
  <c r="P106" i="15"/>
  <c r="U106" i="15"/>
  <c r="V105" i="15"/>
  <c r="Q105" i="15"/>
  <c r="P105" i="15"/>
  <c r="R105" i="15"/>
  <c r="S104" i="15"/>
  <c r="R104" i="15"/>
  <c r="Q104" i="15"/>
  <c r="P104" i="15"/>
  <c r="U104" i="15"/>
  <c r="Q103" i="15"/>
  <c r="P103" i="15"/>
  <c r="R103" i="15"/>
  <c r="Q102" i="15"/>
  <c r="P102" i="15"/>
  <c r="S101" i="15"/>
  <c r="Q101" i="15"/>
  <c r="P101" i="15"/>
  <c r="U101" i="15"/>
  <c r="S100" i="15"/>
  <c r="Q100" i="15"/>
  <c r="P100" i="15"/>
  <c r="V100" i="15"/>
  <c r="Q99" i="15"/>
  <c r="P99" i="15"/>
  <c r="V99" i="15"/>
  <c r="Q98" i="15"/>
  <c r="P98" i="15"/>
  <c r="U98" i="15"/>
  <c r="Q97" i="15"/>
  <c r="P97" i="15"/>
  <c r="R97" i="15"/>
  <c r="Q96" i="15"/>
  <c r="P96" i="15"/>
  <c r="U96" i="15"/>
  <c r="V95" i="15"/>
  <c r="Q95" i="15"/>
  <c r="P95" i="15"/>
  <c r="R95" i="15"/>
  <c r="Q94" i="15"/>
  <c r="P94" i="15"/>
  <c r="Q93" i="15"/>
  <c r="P93" i="15"/>
  <c r="S93" i="15"/>
  <c r="Q92" i="15"/>
  <c r="P92" i="15"/>
  <c r="S92" i="15"/>
  <c r="Q91" i="15"/>
  <c r="P91" i="15"/>
  <c r="V91" i="15"/>
  <c r="Q90" i="15"/>
  <c r="P90" i="15"/>
  <c r="U90" i="15"/>
  <c r="Q89" i="15"/>
  <c r="P89" i="15"/>
  <c r="R89" i="15"/>
  <c r="V88" i="15"/>
  <c r="Q88" i="15"/>
  <c r="P88" i="15"/>
  <c r="U88" i="15"/>
  <c r="V87" i="15"/>
  <c r="Q87" i="15"/>
  <c r="P87" i="15"/>
  <c r="R87" i="15"/>
  <c r="Q86" i="15"/>
  <c r="P86" i="15"/>
  <c r="Q85" i="15"/>
  <c r="P85" i="15"/>
  <c r="V85" i="15"/>
  <c r="U84" i="15"/>
  <c r="S84" i="15"/>
  <c r="Q84" i="15"/>
  <c r="P84" i="15"/>
  <c r="V84" i="15"/>
  <c r="Q83" i="15"/>
  <c r="P83" i="15"/>
  <c r="V83" i="15"/>
  <c r="Q82" i="15"/>
  <c r="P82" i="15"/>
  <c r="U82" i="15"/>
  <c r="U81" i="15"/>
  <c r="Q81" i="15"/>
  <c r="P81" i="15"/>
  <c r="R81" i="15"/>
  <c r="V80" i="15"/>
  <c r="Q80" i="15"/>
  <c r="P80" i="15"/>
  <c r="U80" i="15"/>
  <c r="Q79" i="15"/>
  <c r="P79" i="15"/>
  <c r="R79" i="15"/>
  <c r="Q78" i="15"/>
  <c r="P78" i="15"/>
  <c r="U78" i="15"/>
  <c r="V77" i="15"/>
  <c r="Q77" i="15"/>
  <c r="P77" i="15"/>
  <c r="S77" i="15"/>
  <c r="V76" i="15"/>
  <c r="Q76" i="15"/>
  <c r="P76" i="15"/>
  <c r="S76" i="15"/>
  <c r="Q75" i="15"/>
  <c r="P75" i="15"/>
  <c r="S75" i="15"/>
  <c r="Q74" i="15"/>
  <c r="P74" i="15"/>
  <c r="Q73" i="15"/>
  <c r="P73" i="15"/>
  <c r="U73" i="15"/>
  <c r="Q72" i="15"/>
  <c r="P72" i="15"/>
  <c r="U72" i="15"/>
  <c r="V71" i="15"/>
  <c r="S71" i="15"/>
  <c r="Q71" i="15"/>
  <c r="P71" i="15"/>
  <c r="R71" i="15"/>
  <c r="U70" i="15"/>
  <c r="S70" i="15"/>
  <c r="Q70" i="15"/>
  <c r="P70" i="15"/>
  <c r="Q69" i="15"/>
  <c r="P69" i="15"/>
  <c r="U69" i="15"/>
  <c r="S68" i="15"/>
  <c r="R68" i="15"/>
  <c r="Q68" i="15"/>
  <c r="P68" i="15"/>
  <c r="V68" i="15"/>
  <c r="S67" i="15"/>
  <c r="R67" i="15"/>
  <c r="Q67" i="15"/>
  <c r="P67" i="15"/>
  <c r="V67" i="15"/>
  <c r="Q66" i="15"/>
  <c r="P66" i="15"/>
  <c r="U66" i="15"/>
  <c r="V65" i="15"/>
  <c r="Q65" i="15"/>
  <c r="P65" i="15"/>
  <c r="S65" i="15"/>
  <c r="V64" i="15"/>
  <c r="R64" i="15"/>
  <c r="Q64" i="15"/>
  <c r="P64" i="15"/>
  <c r="U64" i="15"/>
  <c r="Q63" i="15"/>
  <c r="P63" i="15"/>
  <c r="U62" i="15"/>
  <c r="Q62" i="15"/>
  <c r="P62" i="15"/>
  <c r="R62" i="15"/>
  <c r="U61" i="15"/>
  <c r="Q61" i="15"/>
  <c r="P61" i="15"/>
  <c r="R61" i="15"/>
  <c r="U60" i="15"/>
  <c r="Q60" i="15"/>
  <c r="P60" i="15"/>
  <c r="R60" i="15"/>
  <c r="Q59" i="15"/>
  <c r="P59" i="15"/>
  <c r="V59" i="15"/>
  <c r="Q58" i="15"/>
  <c r="P58" i="15"/>
  <c r="R58" i="15"/>
  <c r="Q57" i="15"/>
  <c r="P57" i="15"/>
  <c r="V57" i="15"/>
  <c r="Q56" i="15"/>
  <c r="P56" i="15"/>
  <c r="V56" i="15"/>
  <c r="Q55" i="15"/>
  <c r="P55" i="15"/>
  <c r="V55" i="15"/>
  <c r="Q54" i="15"/>
  <c r="P54" i="15"/>
  <c r="Q53" i="15"/>
  <c r="P53" i="15"/>
  <c r="R53" i="15"/>
  <c r="Q52" i="15"/>
  <c r="P52" i="15"/>
  <c r="U52" i="15"/>
  <c r="U51" i="15"/>
  <c r="S51" i="15"/>
  <c r="Q51" i="15"/>
  <c r="P51" i="15"/>
  <c r="R51" i="15"/>
  <c r="V50" i="15"/>
  <c r="U50" i="15"/>
  <c r="R50" i="15"/>
  <c r="Q50" i="15"/>
  <c r="P50" i="15"/>
  <c r="S50" i="15"/>
  <c r="R49" i="15"/>
  <c r="Q49" i="15"/>
  <c r="P49" i="15"/>
  <c r="V49" i="15"/>
  <c r="Q48" i="15"/>
  <c r="P48" i="15"/>
  <c r="V48" i="15"/>
  <c r="Q47" i="15"/>
  <c r="P47" i="15"/>
  <c r="V47" i="15"/>
  <c r="Q46" i="15"/>
  <c r="P46" i="15"/>
  <c r="Q45" i="15"/>
  <c r="P45" i="15"/>
  <c r="U45" i="15"/>
  <c r="Q44" i="15"/>
  <c r="P44" i="15"/>
  <c r="U44" i="15"/>
  <c r="Q43" i="15"/>
  <c r="P43" i="15"/>
  <c r="R43" i="15"/>
  <c r="Q42" i="15"/>
  <c r="P42" i="15"/>
  <c r="S42" i="15"/>
  <c r="Q41" i="15"/>
  <c r="P41" i="15"/>
  <c r="R41" i="15"/>
  <c r="Q40" i="15"/>
  <c r="P40" i="15"/>
  <c r="V40" i="15"/>
  <c r="U39" i="15"/>
  <c r="Q39" i="15"/>
  <c r="P39" i="15"/>
  <c r="V39" i="15"/>
  <c r="Q38" i="15"/>
  <c r="P38" i="15"/>
  <c r="Q37" i="15"/>
  <c r="P37" i="15"/>
  <c r="R37" i="15"/>
  <c r="Q36" i="15"/>
  <c r="P36" i="15"/>
  <c r="U36" i="15"/>
  <c r="Q35" i="15"/>
  <c r="P35" i="15"/>
  <c r="R35" i="15"/>
  <c r="U34" i="15"/>
  <c r="Q34" i="15"/>
  <c r="P34" i="15"/>
  <c r="S34" i="15"/>
  <c r="R33" i="15"/>
  <c r="Q33" i="15"/>
  <c r="P33" i="15"/>
  <c r="V33" i="15"/>
  <c r="Q32" i="15"/>
  <c r="P32" i="15"/>
  <c r="V32" i="15"/>
  <c r="Q31" i="15"/>
  <c r="P31" i="15"/>
  <c r="V31" i="15"/>
  <c r="Q30" i="15"/>
  <c r="P30" i="15"/>
  <c r="Q29" i="15"/>
  <c r="P29" i="15"/>
  <c r="V29" i="15"/>
  <c r="V28" i="15"/>
  <c r="Q28" i="15"/>
  <c r="P28" i="15"/>
  <c r="Q27" i="15"/>
  <c r="P27" i="15"/>
  <c r="R27" i="15"/>
  <c r="Q26" i="15"/>
  <c r="P26" i="15"/>
  <c r="S26" i="15"/>
  <c r="Q25" i="15"/>
  <c r="P25" i="15"/>
  <c r="U25" i="15"/>
  <c r="Q24" i="15"/>
  <c r="P24" i="15"/>
  <c r="V24" i="15"/>
  <c r="Q23" i="15"/>
  <c r="P23" i="15"/>
  <c r="V23" i="15"/>
  <c r="Q22" i="15"/>
  <c r="P22" i="15"/>
  <c r="R22" i="15"/>
  <c r="R21" i="15"/>
  <c r="Q21" i="15"/>
  <c r="P21" i="15"/>
  <c r="V21" i="15"/>
  <c r="Q20" i="15"/>
  <c r="P20" i="15"/>
  <c r="U19" i="15"/>
  <c r="Q19" i="15"/>
  <c r="P19" i="15"/>
  <c r="R19" i="15"/>
  <c r="Q18" i="15"/>
  <c r="P18" i="15"/>
  <c r="Q17" i="15"/>
  <c r="P17" i="15"/>
  <c r="Q16" i="15"/>
  <c r="P16" i="15"/>
  <c r="Q15" i="15"/>
  <c r="P15" i="15"/>
  <c r="Q14" i="15"/>
  <c r="P14" i="15"/>
  <c r="Q13" i="15"/>
  <c r="P13" i="15"/>
  <c r="Q12" i="15"/>
  <c r="P12" i="15"/>
  <c r="N18" i="15" l="1"/>
  <c r="J18" i="15" s="1"/>
  <c r="H18" i="15" s="1"/>
  <c r="H249" i="16" s="1"/>
  <c r="J17" i="15"/>
  <c r="H17" i="15" s="1"/>
  <c r="H248" i="16" s="1"/>
  <c r="J16" i="15"/>
  <c r="H16" i="15" s="1"/>
  <c r="H247" i="16" s="1"/>
  <c r="J15" i="15"/>
  <c r="H15" i="15" s="1"/>
  <c r="H246" i="16" s="1"/>
  <c r="J14" i="15"/>
  <c r="H14" i="15" s="1"/>
  <c r="H245" i="16" s="1"/>
  <c r="J13" i="15"/>
  <c r="H13" i="15" s="1"/>
  <c r="H244" i="16" s="1"/>
  <c r="H243" i="16"/>
  <c r="T50" i="15"/>
  <c r="W50" i="15" s="1"/>
  <c r="X50" i="15" s="1"/>
  <c r="I50" i="15" s="1"/>
  <c r="U23" i="15"/>
  <c r="R75" i="15"/>
  <c r="T75" i="15" s="1"/>
  <c r="S35" i="15"/>
  <c r="T35" i="15" s="1"/>
  <c r="R69" i="15"/>
  <c r="R85" i="15"/>
  <c r="V101" i="15"/>
  <c r="S103" i="15"/>
  <c r="R108" i="15"/>
  <c r="U109" i="15"/>
  <c r="R32" i="15"/>
  <c r="R29" i="15"/>
  <c r="S49" i="15"/>
  <c r="T49" i="15" s="1"/>
  <c r="S29" i="15"/>
  <c r="U35" i="15"/>
  <c r="R40" i="15"/>
  <c r="V52" i="15"/>
  <c r="S69" i="15"/>
  <c r="V79" i="15"/>
  <c r="R84" i="15"/>
  <c r="T84" i="15" s="1"/>
  <c r="W84" i="15" s="1"/>
  <c r="X84" i="15" s="1"/>
  <c r="I84" i="15" s="1"/>
  <c r="S85" i="15"/>
  <c r="S96" i="15"/>
  <c r="S108" i="15"/>
  <c r="V111" i="15"/>
  <c r="S119" i="15"/>
  <c r="T119" i="15" s="1"/>
  <c r="S123" i="15"/>
  <c r="S19" i="15"/>
  <c r="T19" i="15" s="1"/>
  <c r="U29" i="15"/>
  <c r="T68" i="15"/>
  <c r="V69" i="15"/>
  <c r="U85" i="15"/>
  <c r="U108" i="15"/>
  <c r="R34" i="15"/>
  <c r="U37" i="15"/>
  <c r="U42" i="15"/>
  <c r="R56" i="15"/>
  <c r="R65" i="15"/>
  <c r="T65" i="15" s="1"/>
  <c r="S72" i="15"/>
  <c r="V93" i="15"/>
  <c r="S95" i="15"/>
  <c r="T95" i="15" s="1"/>
  <c r="U105" i="15"/>
  <c r="S21" i="15"/>
  <c r="T21" i="15" s="1"/>
  <c r="S33" i="15"/>
  <c r="T33" i="15" s="1"/>
  <c r="V81" i="15"/>
  <c r="S99" i="15"/>
  <c r="U21" i="15"/>
  <c r="U33" i="15"/>
  <c r="V36" i="15"/>
  <c r="U41" i="15"/>
  <c r="U53" i="15"/>
  <c r="R80" i="15"/>
  <c r="U97" i="15"/>
  <c r="R109" i="15"/>
  <c r="T109" i="15" s="1"/>
  <c r="V112" i="15"/>
  <c r="V124" i="15"/>
  <c r="R24" i="15"/>
  <c r="V25" i="15"/>
  <c r="V26" i="15"/>
  <c r="S37" i="15"/>
  <c r="T37" i="15" s="1"/>
  <c r="S41" i="15"/>
  <c r="T41" i="15" s="1"/>
  <c r="R42" i="15"/>
  <c r="U43" i="15"/>
  <c r="U47" i="15"/>
  <c r="S52" i="15"/>
  <c r="S53" i="15"/>
  <c r="T53" i="15" s="1"/>
  <c r="U57" i="15"/>
  <c r="S60" i="15"/>
  <c r="T60" i="15" s="1"/>
  <c r="S61" i="15"/>
  <c r="T61" i="15" s="1"/>
  <c r="R72" i="15"/>
  <c r="V73" i="15"/>
  <c r="U76" i="15"/>
  <c r="U77" i="15"/>
  <c r="S87" i="15"/>
  <c r="S88" i="15"/>
  <c r="S91" i="15"/>
  <c r="U92" i="15"/>
  <c r="U93" i="15"/>
  <c r="R100" i="15"/>
  <c r="T100" i="15" s="1"/>
  <c r="R101" i="15"/>
  <c r="T101" i="15" s="1"/>
  <c r="T103" i="15"/>
  <c r="S111" i="15"/>
  <c r="T111" i="15" s="1"/>
  <c r="S112" i="15"/>
  <c r="S115" i="15"/>
  <c r="V116" i="15"/>
  <c r="R120" i="15"/>
  <c r="T120" i="15" s="1"/>
  <c r="U124" i="15"/>
  <c r="U125" i="15"/>
  <c r="V37" i="15"/>
  <c r="V41" i="15"/>
  <c r="V42" i="15"/>
  <c r="V53" i="15"/>
  <c r="V60" i="15"/>
  <c r="V61" i="15"/>
  <c r="V72" i="15"/>
  <c r="R96" i="15"/>
  <c r="U100" i="15"/>
  <c r="V120" i="15"/>
  <c r="S127" i="15"/>
  <c r="T127" i="15" s="1"/>
  <c r="V128" i="15"/>
  <c r="T87" i="15"/>
  <c r="V127" i="15"/>
  <c r="V92" i="15"/>
  <c r="R45" i="15"/>
  <c r="T67" i="15"/>
  <c r="U68" i="15"/>
  <c r="S79" i="15"/>
  <c r="T79" i="15" s="1"/>
  <c r="S80" i="15"/>
  <c r="V96" i="15"/>
  <c r="T104" i="15"/>
  <c r="R25" i="15"/>
  <c r="S27" i="15"/>
  <c r="T27" i="15" s="1"/>
  <c r="V34" i="15"/>
  <c r="S45" i="15"/>
  <c r="U49" i="15"/>
  <c r="S83" i="15"/>
  <c r="S107" i="15"/>
  <c r="R117" i="15"/>
  <c r="S25" i="15"/>
  <c r="R26" i="15"/>
  <c r="T26" i="15" s="1"/>
  <c r="U27" i="15"/>
  <c r="V44" i="15"/>
  <c r="V45" i="15"/>
  <c r="R48" i="15"/>
  <c r="R57" i="15"/>
  <c r="R76" i="15"/>
  <c r="T76" i="15" s="1"/>
  <c r="R77" i="15"/>
  <c r="T77" i="15" s="1"/>
  <c r="U89" i="15"/>
  <c r="R92" i="15"/>
  <c r="T92" i="15" s="1"/>
  <c r="R93" i="15"/>
  <c r="T93" i="15" s="1"/>
  <c r="V103" i="15"/>
  <c r="V104" i="15"/>
  <c r="W104" i="15" s="1"/>
  <c r="X104" i="15" s="1"/>
  <c r="I104" i="15" s="1"/>
  <c r="U113" i="15"/>
  <c r="R116" i="15"/>
  <c r="T116" i="15" s="1"/>
  <c r="S117" i="15"/>
  <c r="R125" i="15"/>
  <c r="U26" i="15"/>
  <c r="U31" i="15"/>
  <c r="S43" i="15"/>
  <c r="T43" i="15" s="1"/>
  <c r="S57" i="15"/>
  <c r="S62" i="15"/>
  <c r="T62" i="15" s="1"/>
  <c r="R88" i="15"/>
  <c r="V89" i="15"/>
  <c r="R112" i="15"/>
  <c r="U116" i="15"/>
  <c r="U117" i="15"/>
  <c r="U121" i="15"/>
  <c r="R124" i="15"/>
  <c r="T124" i="15" s="1"/>
  <c r="S125" i="15"/>
  <c r="S46" i="15"/>
  <c r="R46" i="15"/>
  <c r="V46" i="15"/>
  <c r="U46" i="15"/>
  <c r="U28" i="15"/>
  <c r="S28" i="15"/>
  <c r="R28" i="15"/>
  <c r="U20" i="15"/>
  <c r="S20" i="15"/>
  <c r="R20" i="15"/>
  <c r="T51" i="15"/>
  <c r="S30" i="15"/>
  <c r="V30" i="15"/>
  <c r="U30" i="15"/>
  <c r="S22" i="15"/>
  <c r="T22" i="15" s="1"/>
  <c r="V22" i="15"/>
  <c r="U22" i="15"/>
  <c r="T34" i="15"/>
  <c r="S38" i="15"/>
  <c r="R38" i="15"/>
  <c r="V38" i="15"/>
  <c r="U38" i="15"/>
  <c r="T42" i="15"/>
  <c r="V20" i="15"/>
  <c r="R30" i="15"/>
  <c r="S54" i="15"/>
  <c r="R54" i="15"/>
  <c r="V54" i="15"/>
  <c r="U54" i="15"/>
  <c r="S24" i="15"/>
  <c r="S32" i="15"/>
  <c r="S40" i="15"/>
  <c r="T40" i="15" s="1"/>
  <c r="S48" i="15"/>
  <c r="S56" i="15"/>
  <c r="R63" i="15"/>
  <c r="U63" i="15"/>
  <c r="V63" i="15"/>
  <c r="V86" i="15"/>
  <c r="U86" i="15"/>
  <c r="S86" i="15"/>
  <c r="R86" i="15"/>
  <c r="S66" i="15"/>
  <c r="V66" i="15"/>
  <c r="V94" i="15"/>
  <c r="U94" i="15"/>
  <c r="S94" i="15"/>
  <c r="R94" i="15"/>
  <c r="V102" i="15"/>
  <c r="U102" i="15"/>
  <c r="S102" i="15"/>
  <c r="R102" i="15"/>
  <c r="V118" i="15"/>
  <c r="U118" i="15"/>
  <c r="S118" i="15"/>
  <c r="R118" i="15"/>
  <c r="V19" i="15"/>
  <c r="R23" i="15"/>
  <c r="U24" i="15"/>
  <c r="V27" i="15"/>
  <c r="R31" i="15"/>
  <c r="U32" i="15"/>
  <c r="V35" i="15"/>
  <c r="R39" i="15"/>
  <c r="U40" i="15"/>
  <c r="V43" i="15"/>
  <c r="R47" i="15"/>
  <c r="U48" i="15"/>
  <c r="V51" i="15"/>
  <c r="R55" i="15"/>
  <c r="U56" i="15"/>
  <c r="S58" i="15"/>
  <c r="T58" i="15" s="1"/>
  <c r="V58" i="15"/>
  <c r="U58" i="15"/>
  <c r="R59" i="15"/>
  <c r="S64" i="15"/>
  <c r="T64" i="15" s="1"/>
  <c r="V78" i="15"/>
  <c r="R78" i="15"/>
  <c r="V110" i="15"/>
  <c r="U110" i="15"/>
  <c r="S110" i="15"/>
  <c r="R110" i="15"/>
  <c r="S23" i="15"/>
  <c r="S31" i="15"/>
  <c r="R36" i="15"/>
  <c r="S39" i="15"/>
  <c r="R44" i="15"/>
  <c r="S47" i="15"/>
  <c r="R52" i="15"/>
  <c r="T52" i="15" s="1"/>
  <c r="W52" i="15" s="1"/>
  <c r="S55" i="15"/>
  <c r="S59" i="15"/>
  <c r="U67" i="15"/>
  <c r="V70" i="15"/>
  <c r="R70" i="15"/>
  <c r="T70" i="15" s="1"/>
  <c r="T71" i="15"/>
  <c r="S36" i="15"/>
  <c r="S44" i="15"/>
  <c r="U55" i="15"/>
  <c r="U59" i="15"/>
  <c r="R73" i="15"/>
  <c r="S73" i="15"/>
  <c r="U74" i="15"/>
  <c r="S74" i="15"/>
  <c r="R74" i="15"/>
  <c r="V74" i="15"/>
  <c r="V75" i="15"/>
  <c r="U75" i="15"/>
  <c r="V62" i="15"/>
  <c r="S63" i="15"/>
  <c r="U65" i="15"/>
  <c r="R66" i="15"/>
  <c r="S78" i="15"/>
  <c r="U71" i="15"/>
  <c r="U79" i="15"/>
  <c r="S81" i="15"/>
  <c r="T81" i="15" s="1"/>
  <c r="V82" i="15"/>
  <c r="U87" i="15"/>
  <c r="S89" i="15"/>
  <c r="T89" i="15" s="1"/>
  <c r="V90" i="15"/>
  <c r="U95" i="15"/>
  <c r="S97" i="15"/>
  <c r="T97" i="15" s="1"/>
  <c r="V98" i="15"/>
  <c r="U103" i="15"/>
  <c r="S105" i="15"/>
  <c r="T105" i="15" s="1"/>
  <c r="V106" i="15"/>
  <c r="U111" i="15"/>
  <c r="S113" i="15"/>
  <c r="T113" i="15" s="1"/>
  <c r="V114" i="15"/>
  <c r="U119" i="15"/>
  <c r="S121" i="15"/>
  <c r="T121" i="15" s="1"/>
  <c r="V122" i="15"/>
  <c r="R126" i="15"/>
  <c r="U127" i="15"/>
  <c r="S129" i="15"/>
  <c r="T129" i="15" s="1"/>
  <c r="V130" i="15"/>
  <c r="R83" i="15"/>
  <c r="R91" i="15"/>
  <c r="R99" i="15"/>
  <c r="R107" i="15"/>
  <c r="R115" i="15"/>
  <c r="R123" i="15"/>
  <c r="S126" i="15"/>
  <c r="R131" i="15"/>
  <c r="R128" i="15"/>
  <c r="T128" i="15" s="1"/>
  <c r="U129" i="15"/>
  <c r="S131" i="15"/>
  <c r="V97" i="15"/>
  <c r="V113" i="15"/>
  <c r="V121" i="15"/>
  <c r="U126" i="15"/>
  <c r="V129" i="15"/>
  <c r="R82" i="15"/>
  <c r="U83" i="15"/>
  <c r="R90" i="15"/>
  <c r="U91" i="15"/>
  <c r="R98" i="15"/>
  <c r="U99" i="15"/>
  <c r="R106" i="15"/>
  <c r="U107" i="15"/>
  <c r="R114" i="15"/>
  <c r="U115" i="15"/>
  <c r="R122" i="15"/>
  <c r="U123" i="15"/>
  <c r="R130" i="15"/>
  <c r="U131" i="15"/>
  <c r="S82" i="15"/>
  <c r="S90" i="15"/>
  <c r="S98" i="15"/>
  <c r="S106" i="15"/>
  <c r="S114" i="15"/>
  <c r="S122" i="15"/>
  <c r="S130" i="15"/>
  <c r="S18" i="15" l="1"/>
  <c r="V18" i="15"/>
  <c r="U18" i="15"/>
  <c r="W18" i="15" s="1"/>
  <c r="X18" i="15" s="1"/>
  <c r="I18" i="15" s="1"/>
  <c r="R18" i="15"/>
  <c r="T18" i="15" s="1"/>
  <c r="V17" i="15"/>
  <c r="V16" i="15"/>
  <c r="V15" i="15"/>
  <c r="R14" i="15"/>
  <c r="V13" i="15"/>
  <c r="W103" i="15"/>
  <c r="X103" i="15" s="1"/>
  <c r="I103" i="15" s="1"/>
  <c r="W61" i="15"/>
  <c r="X61" i="15" s="1"/>
  <c r="I61" i="15" s="1"/>
  <c r="W41" i="15"/>
  <c r="X41" i="15" s="1"/>
  <c r="I41" i="15" s="1"/>
  <c r="W33" i="15"/>
  <c r="X33" i="15" s="1"/>
  <c r="I33" i="15" s="1"/>
  <c r="V12" i="15"/>
  <c r="W19" i="15"/>
  <c r="X19" i="15" s="1"/>
  <c r="I19" i="15" s="1"/>
  <c r="T115" i="15"/>
  <c r="T91" i="15"/>
  <c r="W91" i="15" s="1"/>
  <c r="X91" i="15" s="1"/>
  <c r="I91" i="15" s="1"/>
  <c r="W77" i="15"/>
  <c r="X77" i="15" s="1"/>
  <c r="I77" i="15" s="1"/>
  <c r="W21" i="15"/>
  <c r="X21" i="15" s="1"/>
  <c r="I21" i="15" s="1"/>
  <c r="T32" i="15"/>
  <c r="W32" i="15" s="1"/>
  <c r="X32" i="15" s="1"/>
  <c r="I32" i="15" s="1"/>
  <c r="T80" i="15"/>
  <c r="W80" i="15" s="1"/>
  <c r="X80" i="15" s="1"/>
  <c r="I80" i="15" s="1"/>
  <c r="W49" i="15"/>
  <c r="X49" i="15" s="1"/>
  <c r="I49" i="15" s="1"/>
  <c r="T69" i="15"/>
  <c r="W69" i="15" s="1"/>
  <c r="X69" i="15" s="1"/>
  <c r="I69" i="15" s="1"/>
  <c r="W89" i="15"/>
  <c r="W51" i="15"/>
  <c r="W101" i="15"/>
  <c r="X101" i="15" s="1"/>
  <c r="I101" i="15" s="1"/>
  <c r="W93" i="15"/>
  <c r="X93" i="15" s="1"/>
  <c r="I93" i="15" s="1"/>
  <c r="T99" i="15"/>
  <c r="W99" i="15" s="1"/>
  <c r="X99" i="15" s="1"/>
  <c r="I99" i="15" s="1"/>
  <c r="T56" i="15"/>
  <c r="T85" i="15"/>
  <c r="W85" i="15" s="1"/>
  <c r="X85" i="15" s="1"/>
  <c r="I85" i="15" s="1"/>
  <c r="W76" i="15"/>
  <c r="X76" i="15" s="1"/>
  <c r="I76" i="15" s="1"/>
  <c r="W100" i="15"/>
  <c r="X100" i="15" s="1"/>
  <c r="I100" i="15" s="1"/>
  <c r="T20" i="15"/>
  <c r="W109" i="15"/>
  <c r="X109" i="15" s="1"/>
  <c r="I109" i="15" s="1"/>
  <c r="W35" i="15"/>
  <c r="X35" i="15" s="1"/>
  <c r="I35" i="15" s="1"/>
  <c r="W68" i="15"/>
  <c r="X68" i="15" s="1"/>
  <c r="I68" i="15" s="1"/>
  <c r="T72" i="15"/>
  <c r="W72" i="15" s="1"/>
  <c r="X72" i="15" s="1"/>
  <c r="I72" i="15" s="1"/>
  <c r="T36" i="15"/>
  <c r="W36" i="15" s="1"/>
  <c r="W120" i="15"/>
  <c r="X120" i="15" s="1"/>
  <c r="I120" i="15" s="1"/>
  <c r="W60" i="15"/>
  <c r="X60" i="15" s="1"/>
  <c r="I60" i="15" s="1"/>
  <c r="W111" i="15"/>
  <c r="X111" i="15" s="1"/>
  <c r="I111" i="15" s="1"/>
  <c r="T29" i="15"/>
  <c r="W29" i="15" s="1"/>
  <c r="X29" i="15" s="1"/>
  <c r="I29" i="15" s="1"/>
  <c r="W65" i="15"/>
  <c r="X65" i="15" s="1"/>
  <c r="I65" i="15" s="1"/>
  <c r="T123" i="15"/>
  <c r="W123" i="15" s="1"/>
  <c r="X123" i="15" s="1"/>
  <c r="I123" i="15" s="1"/>
  <c r="T86" i="15"/>
  <c r="T30" i="15"/>
  <c r="W30" i="15" s="1"/>
  <c r="X30" i="15" s="1"/>
  <c r="I30" i="15" s="1"/>
  <c r="W62" i="15"/>
  <c r="X62" i="15" s="1"/>
  <c r="I62" i="15" s="1"/>
  <c r="T96" i="15"/>
  <c r="W96" i="15" s="1"/>
  <c r="X96" i="15" s="1"/>
  <c r="I96" i="15" s="1"/>
  <c r="T108" i="15"/>
  <c r="W26" i="15"/>
  <c r="X26" i="15" s="1"/>
  <c r="I26" i="15" s="1"/>
  <c r="T112" i="15"/>
  <c r="W112" i="15" s="1"/>
  <c r="X112" i="15" s="1"/>
  <c r="I112" i="15" s="1"/>
  <c r="W116" i="15"/>
  <c r="X116" i="15" s="1"/>
  <c r="I116" i="15" s="1"/>
  <c r="T24" i="15"/>
  <c r="W24" i="15" s="1"/>
  <c r="X24" i="15" s="1"/>
  <c r="I24" i="15" s="1"/>
  <c r="T57" i="15"/>
  <c r="T130" i="15"/>
  <c r="W130" i="15" s="1"/>
  <c r="X130" i="15" s="1"/>
  <c r="I130" i="15" s="1"/>
  <c r="T126" i="15"/>
  <c r="W126" i="15" s="1"/>
  <c r="X126" i="15" s="1"/>
  <c r="I126" i="15" s="1"/>
  <c r="T107" i="15"/>
  <c r="W67" i="15"/>
  <c r="X67" i="15" s="1"/>
  <c r="I67" i="15" s="1"/>
  <c r="U17" i="15"/>
  <c r="S17" i="15"/>
  <c r="R17" i="15"/>
  <c r="S16" i="15"/>
  <c r="U16" i="15"/>
  <c r="R16" i="15"/>
  <c r="R15" i="15"/>
  <c r="U15" i="15"/>
  <c r="S15" i="15"/>
  <c r="R12" i="15"/>
  <c r="S12" i="15"/>
  <c r="U12" i="15"/>
  <c r="S14" i="15"/>
  <c r="U14" i="15"/>
  <c r="V14" i="15"/>
  <c r="R13" i="15"/>
  <c r="S13" i="15"/>
  <c r="U13" i="15"/>
  <c r="T44" i="15"/>
  <c r="W44" i="15" s="1"/>
  <c r="W127" i="15"/>
  <c r="X127" i="15" s="1"/>
  <c r="I127" i="15" s="1"/>
  <c r="W87" i="15"/>
  <c r="X87" i="15" s="1"/>
  <c r="I87" i="15" s="1"/>
  <c r="T74" i="15"/>
  <c r="W74" i="15" s="1"/>
  <c r="W70" i="15"/>
  <c r="X70" i="15" s="1"/>
  <c r="I70" i="15" s="1"/>
  <c r="W58" i="15"/>
  <c r="X58" i="15" s="1"/>
  <c r="I58" i="15" s="1"/>
  <c r="W43" i="15"/>
  <c r="X43" i="15" s="1"/>
  <c r="I43" i="15" s="1"/>
  <c r="T23" i="15"/>
  <c r="W23" i="15" s="1"/>
  <c r="T102" i="15"/>
  <c r="W102" i="15" s="1"/>
  <c r="X102" i="15" s="1"/>
  <c r="I102" i="15" s="1"/>
  <c r="T117" i="15"/>
  <c r="W117" i="15" s="1"/>
  <c r="X117" i="15" s="1"/>
  <c r="I117" i="15" s="1"/>
  <c r="W53" i="15"/>
  <c r="X53" i="15" s="1"/>
  <c r="I53" i="15" s="1"/>
  <c r="W57" i="15"/>
  <c r="W92" i="15"/>
  <c r="X92" i="15" s="1"/>
  <c r="I92" i="15" s="1"/>
  <c r="W119" i="15"/>
  <c r="X119" i="15" s="1"/>
  <c r="I119" i="15" s="1"/>
  <c r="T73" i="15"/>
  <c r="T55" i="15"/>
  <c r="W55" i="15" s="1"/>
  <c r="X55" i="15" s="1"/>
  <c r="I55" i="15" s="1"/>
  <c r="T38" i="15"/>
  <c r="W38" i="15" s="1"/>
  <c r="X38" i="15" s="1"/>
  <c r="I38" i="15" s="1"/>
  <c r="W37" i="15"/>
  <c r="X37" i="15" s="1"/>
  <c r="I37" i="15" s="1"/>
  <c r="T25" i="15"/>
  <c r="W25" i="15" s="1"/>
  <c r="X25" i="15" s="1"/>
  <c r="I25" i="15" s="1"/>
  <c r="T63" i="15"/>
  <c r="T114" i="15"/>
  <c r="W114" i="15" s="1"/>
  <c r="X114" i="15" s="1"/>
  <c r="I114" i="15" s="1"/>
  <c r="T82" i="15"/>
  <c r="W82" i="15" s="1"/>
  <c r="T83" i="15"/>
  <c r="W83" i="15" s="1"/>
  <c r="X83" i="15" s="1"/>
  <c r="I83" i="15" s="1"/>
  <c r="W95" i="15"/>
  <c r="X95" i="15" s="1"/>
  <c r="I95" i="15" s="1"/>
  <c r="T66" i="15"/>
  <c r="W66" i="15" s="1"/>
  <c r="X66" i="15" s="1"/>
  <c r="I66" i="15" s="1"/>
  <c r="T31" i="15"/>
  <c r="W31" i="15" s="1"/>
  <c r="X31" i="15" s="1"/>
  <c r="I31" i="15" s="1"/>
  <c r="T48" i="15"/>
  <c r="W48" i="15" s="1"/>
  <c r="X48" i="15" s="1"/>
  <c r="I48" i="15" s="1"/>
  <c r="T54" i="15"/>
  <c r="W54" i="15" s="1"/>
  <c r="X54" i="15" s="1"/>
  <c r="I54" i="15" s="1"/>
  <c r="T125" i="15"/>
  <c r="W125" i="15" s="1"/>
  <c r="X125" i="15" s="1"/>
  <c r="I125" i="15" s="1"/>
  <c r="T131" i="15"/>
  <c r="W131" i="15" s="1"/>
  <c r="X131" i="15" s="1"/>
  <c r="I131" i="15" s="1"/>
  <c r="W27" i="15"/>
  <c r="X27" i="15" s="1"/>
  <c r="I27" i="15" s="1"/>
  <c r="T88" i="15"/>
  <c r="W88" i="15" s="1"/>
  <c r="X88" i="15" s="1"/>
  <c r="I88" i="15" s="1"/>
  <c r="T45" i="15"/>
  <c r="W45" i="15" s="1"/>
  <c r="W97" i="15"/>
  <c r="X97" i="15" s="1"/>
  <c r="I97" i="15" s="1"/>
  <c r="W121" i="15"/>
  <c r="X121" i="15" s="1"/>
  <c r="I121" i="15" s="1"/>
  <c r="W64" i="15"/>
  <c r="X64" i="15" s="1"/>
  <c r="I64" i="15" s="1"/>
  <c r="W113" i="15"/>
  <c r="X113" i="15" s="1"/>
  <c r="I113" i="15" s="1"/>
  <c r="W105" i="15"/>
  <c r="X105" i="15" s="1"/>
  <c r="I105" i="15" s="1"/>
  <c r="T110" i="15"/>
  <c r="W110" i="15" s="1"/>
  <c r="T118" i="15"/>
  <c r="W118" i="15" s="1"/>
  <c r="T94" i="15"/>
  <c r="W94" i="15" s="1"/>
  <c r="X51" i="15"/>
  <c r="I51" i="15" s="1"/>
  <c r="T46" i="15"/>
  <c r="W46" i="15" s="1"/>
  <c r="T106" i="15"/>
  <c r="W75" i="15"/>
  <c r="X75" i="15" s="1"/>
  <c r="I75" i="15" s="1"/>
  <c r="T59" i="15"/>
  <c r="W59" i="15" s="1"/>
  <c r="T47" i="15"/>
  <c r="X23" i="15"/>
  <c r="I23" i="15" s="1"/>
  <c r="W81" i="15"/>
  <c r="X81" i="15" s="1"/>
  <c r="I81" i="15" s="1"/>
  <c r="W124" i="15"/>
  <c r="X124" i="15" s="1"/>
  <c r="I124" i="15" s="1"/>
  <c r="T39" i="15"/>
  <c r="W42" i="15"/>
  <c r="X42" i="15" s="1"/>
  <c r="I42" i="15" s="1"/>
  <c r="W20" i="15"/>
  <c r="X20" i="15" s="1"/>
  <c r="I20" i="15" s="1"/>
  <c r="W34" i="15"/>
  <c r="X34" i="15" s="1"/>
  <c r="I34" i="15" s="1"/>
  <c r="T98" i="15"/>
  <c r="T122" i="15"/>
  <c r="T90" i="15"/>
  <c r="W79" i="15"/>
  <c r="X79" i="15" s="1"/>
  <c r="I79" i="15" s="1"/>
  <c r="W128" i="15"/>
  <c r="X128" i="15" s="1"/>
  <c r="I128" i="15" s="1"/>
  <c r="T78" i="15"/>
  <c r="W56" i="15"/>
  <c r="X56" i="15" s="1"/>
  <c r="I56" i="15" s="1"/>
  <c r="W86" i="15"/>
  <c r="X86" i="15" s="1"/>
  <c r="I86" i="15" s="1"/>
  <c r="W40" i="15"/>
  <c r="X40" i="15" s="1"/>
  <c r="I40" i="15" s="1"/>
  <c r="W115" i="15"/>
  <c r="X115" i="15" s="1"/>
  <c r="I115" i="15" s="1"/>
  <c r="W129" i="15"/>
  <c r="X129" i="15" s="1"/>
  <c r="I129" i="15" s="1"/>
  <c r="W71" i="15"/>
  <c r="X71" i="15" s="1"/>
  <c r="I71" i="15" s="1"/>
  <c r="X89" i="15"/>
  <c r="I89" i="15" s="1"/>
  <c r="X52" i="15"/>
  <c r="I52" i="15" s="1"/>
  <c r="W22" i="15"/>
  <c r="X22" i="15" s="1"/>
  <c r="I22" i="15" s="1"/>
  <c r="T28" i="15"/>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 i="13"/>
  <c r="T14" i="15" l="1"/>
  <c r="W14" i="15" s="1"/>
  <c r="X14" i="15" s="1"/>
  <c r="I14" i="15" s="1"/>
  <c r="W107" i="15"/>
  <c r="X107" i="15" s="1"/>
  <c r="I107" i="15" s="1"/>
  <c r="X36" i="15"/>
  <c r="I36" i="15" s="1"/>
  <c r="T15" i="15"/>
  <c r="W15" i="15" s="1"/>
  <c r="X15" i="15" s="1"/>
  <c r="I15" i="15" s="1"/>
  <c r="X74" i="15"/>
  <c r="I74" i="15" s="1"/>
  <c r="X57" i="15"/>
  <c r="I57" i="15" s="1"/>
  <c r="W108" i="15"/>
  <c r="X108" i="15" s="1"/>
  <c r="I108" i="15" s="1"/>
  <c r="T16" i="15"/>
  <c r="W16" i="15" s="1"/>
  <c r="X16" i="15" s="1"/>
  <c r="I16" i="15" s="1"/>
  <c r="T17" i="15"/>
  <c r="W17" i="15" s="1"/>
  <c r="X17" i="15" s="1"/>
  <c r="I17" i="15" s="1"/>
  <c r="X82" i="15"/>
  <c r="I82" i="15" s="1"/>
  <c r="X44" i="15"/>
  <c r="I44" i="15" s="1"/>
  <c r="W63" i="15"/>
  <c r="X63" i="15" s="1"/>
  <c r="I63" i="15" s="1"/>
  <c r="T12" i="15"/>
  <c r="W12" i="15" s="1"/>
  <c r="X12" i="15" s="1"/>
  <c r="I12" i="15" s="1"/>
  <c r="T13" i="15"/>
  <c r="W13" i="15" s="1"/>
  <c r="X13" i="15" s="1"/>
  <c r="I13" i="15" s="1"/>
  <c r="W73" i="15"/>
  <c r="X73" i="15" s="1"/>
  <c r="I73" i="15" s="1"/>
  <c r="X45" i="15"/>
  <c r="I45" i="15" s="1"/>
  <c r="X118" i="15"/>
  <c r="I118" i="15" s="1"/>
  <c r="W98" i="15"/>
  <c r="X98" i="15" s="1"/>
  <c r="I98" i="15" s="1"/>
  <c r="W39" i="15"/>
  <c r="X39" i="15" s="1"/>
  <c r="I39" i="15" s="1"/>
  <c r="X110" i="15"/>
  <c r="I110" i="15" s="1"/>
  <c r="W90" i="15"/>
  <c r="X90" i="15" s="1"/>
  <c r="I90" i="15" s="1"/>
  <c r="X46" i="15"/>
  <c r="I46" i="15" s="1"/>
  <c r="W78" i="15"/>
  <c r="X78" i="15" s="1"/>
  <c r="I78" i="15" s="1"/>
  <c r="W28" i="15"/>
  <c r="X28" i="15" s="1"/>
  <c r="I28" i="15" s="1"/>
  <c r="W106" i="15"/>
  <c r="X106" i="15" s="1"/>
  <c r="I106" i="15" s="1"/>
  <c r="X59" i="15"/>
  <c r="I59" i="15" s="1"/>
  <c r="W122" i="15"/>
  <c r="X122" i="15" s="1"/>
  <c r="I122" i="15" s="1"/>
  <c r="W47" i="15"/>
  <c r="X47" i="15" s="1"/>
  <c r="I47" i="15" s="1"/>
  <c r="X94" i="15"/>
  <c r="I94" i="15" s="1"/>
  <c r="D8" i="15" l="1"/>
  <c r="F8" i="15"/>
  <c r="O131" i="14"/>
  <c r="N131" i="14"/>
  <c r="S130" i="14"/>
  <c r="O130" i="14"/>
  <c r="N130" i="14"/>
  <c r="T130" i="14"/>
  <c r="O129" i="14"/>
  <c r="N129" i="14"/>
  <c r="M129" i="14" s="1"/>
  <c r="P129" i="14"/>
  <c r="O128" i="14"/>
  <c r="N128" i="14"/>
  <c r="M128" i="14" s="1"/>
  <c r="P128" i="14"/>
  <c r="O127" i="14"/>
  <c r="N127" i="14"/>
  <c r="M127" i="14" s="1"/>
  <c r="T126" i="14"/>
  <c r="S126" i="14"/>
  <c r="O126" i="14"/>
  <c r="N126" i="14"/>
  <c r="S125" i="14"/>
  <c r="O125" i="14"/>
  <c r="M125" i="14" s="1"/>
  <c r="N125" i="14"/>
  <c r="P125" i="14"/>
  <c r="O124" i="14"/>
  <c r="N124" i="14"/>
  <c r="P124" i="14"/>
  <c r="S123" i="14"/>
  <c r="O123" i="14"/>
  <c r="N123" i="14"/>
  <c r="O122" i="14"/>
  <c r="N122" i="14"/>
  <c r="M122" i="14" s="1"/>
  <c r="O121" i="14"/>
  <c r="N121" i="14"/>
  <c r="M121" i="14" s="1"/>
  <c r="P121" i="14"/>
  <c r="O120" i="14"/>
  <c r="N120" i="14"/>
  <c r="P120" i="14"/>
  <c r="S119" i="14"/>
  <c r="O119" i="14"/>
  <c r="N119" i="14"/>
  <c r="S118" i="14"/>
  <c r="O118" i="14"/>
  <c r="N118" i="14"/>
  <c r="M118" i="14" s="1"/>
  <c r="T118" i="14"/>
  <c r="O117" i="14"/>
  <c r="N117" i="14"/>
  <c r="M117" i="14"/>
  <c r="T117" i="14"/>
  <c r="O116" i="14"/>
  <c r="N116" i="14"/>
  <c r="M116" i="14" s="1"/>
  <c r="P116" i="14"/>
  <c r="S115" i="14"/>
  <c r="O115" i="14"/>
  <c r="N115" i="14"/>
  <c r="S114" i="14"/>
  <c r="O114" i="14"/>
  <c r="N114" i="14"/>
  <c r="M114" i="14" s="1"/>
  <c r="T114" i="14"/>
  <c r="O113" i="14"/>
  <c r="N113" i="14"/>
  <c r="M113" i="14"/>
  <c r="T113" i="14"/>
  <c r="O112" i="14"/>
  <c r="N112" i="14"/>
  <c r="M112" i="14" s="1"/>
  <c r="P112" i="14"/>
  <c r="S111" i="14"/>
  <c r="O111" i="14"/>
  <c r="N111" i="14"/>
  <c r="S110" i="14"/>
  <c r="O110" i="14"/>
  <c r="N110" i="14"/>
  <c r="M110" i="14" s="1"/>
  <c r="T110" i="14"/>
  <c r="O109" i="14"/>
  <c r="N109" i="14"/>
  <c r="M109" i="14"/>
  <c r="T109" i="14"/>
  <c r="O108" i="14"/>
  <c r="N108" i="14"/>
  <c r="M108" i="14" s="1"/>
  <c r="P108" i="14"/>
  <c r="S107" i="14"/>
  <c r="O107" i="14"/>
  <c r="N107" i="14"/>
  <c r="S106" i="14"/>
  <c r="O106" i="14"/>
  <c r="N106" i="14"/>
  <c r="M106" i="14" s="1"/>
  <c r="T106" i="14"/>
  <c r="O105" i="14"/>
  <c r="N105" i="14"/>
  <c r="M105" i="14"/>
  <c r="T105" i="14"/>
  <c r="O104" i="14"/>
  <c r="N104" i="14"/>
  <c r="M104" i="14" s="1"/>
  <c r="P104" i="14"/>
  <c r="S103" i="14"/>
  <c r="O103" i="14"/>
  <c r="N103" i="14"/>
  <c r="S102" i="14"/>
  <c r="O102" i="14"/>
  <c r="N102" i="14"/>
  <c r="T102" i="14"/>
  <c r="O101" i="14"/>
  <c r="N101" i="14"/>
  <c r="M101" i="14"/>
  <c r="T101" i="14"/>
  <c r="O100" i="14"/>
  <c r="N100" i="14"/>
  <c r="M100" i="14" s="1"/>
  <c r="P100" i="14"/>
  <c r="O99" i="14"/>
  <c r="N99" i="14"/>
  <c r="P99" i="14"/>
  <c r="T98" i="14"/>
  <c r="S98" i="14"/>
  <c r="O98" i="14"/>
  <c r="N98" i="14"/>
  <c r="Q97" i="14"/>
  <c r="O97" i="14"/>
  <c r="N97" i="14"/>
  <c r="M97" i="14"/>
  <c r="T97" i="14"/>
  <c r="O96" i="14"/>
  <c r="N96" i="14"/>
  <c r="M96" i="14" s="1"/>
  <c r="P96" i="14"/>
  <c r="O95" i="14"/>
  <c r="N95" i="14"/>
  <c r="P95" i="14"/>
  <c r="O94" i="14"/>
  <c r="M94" i="14" s="1"/>
  <c r="N94" i="14"/>
  <c r="O93" i="14"/>
  <c r="N93" i="14"/>
  <c r="M93" i="14" s="1"/>
  <c r="P93" i="14"/>
  <c r="O92" i="14"/>
  <c r="N92" i="14"/>
  <c r="M92" i="14"/>
  <c r="O91" i="14"/>
  <c r="M91" i="14" s="1"/>
  <c r="N91" i="14"/>
  <c r="P91" i="14"/>
  <c r="S90" i="14"/>
  <c r="O90" i="14"/>
  <c r="N90" i="14"/>
  <c r="M90" i="14" s="1"/>
  <c r="Q89" i="14"/>
  <c r="O89" i="14"/>
  <c r="N89" i="14"/>
  <c r="P89" i="14"/>
  <c r="O88" i="14"/>
  <c r="N88" i="14"/>
  <c r="M88" i="14" s="1"/>
  <c r="T88" i="14"/>
  <c r="S87" i="14"/>
  <c r="O87" i="14"/>
  <c r="N87" i="14"/>
  <c r="M87" i="14" s="1"/>
  <c r="P87" i="14"/>
  <c r="S86" i="14"/>
  <c r="O86" i="14"/>
  <c r="N86" i="14"/>
  <c r="S85" i="14"/>
  <c r="O85" i="14"/>
  <c r="N85" i="14"/>
  <c r="P85" i="14"/>
  <c r="O84" i="14"/>
  <c r="N84" i="14"/>
  <c r="P84" i="14"/>
  <c r="S83" i="14"/>
  <c r="O83" i="14"/>
  <c r="N83" i="14"/>
  <c r="M83" i="14" s="1"/>
  <c r="P83" i="14"/>
  <c r="O82" i="14"/>
  <c r="N82" i="14"/>
  <c r="P82" i="14"/>
  <c r="O81" i="14"/>
  <c r="N81" i="14"/>
  <c r="M81" i="14"/>
  <c r="P81" i="14"/>
  <c r="O80" i="14"/>
  <c r="N80" i="14"/>
  <c r="M80" i="14"/>
  <c r="Q80" i="14"/>
  <c r="O79" i="14"/>
  <c r="N79" i="14"/>
  <c r="M79" i="14"/>
  <c r="P79" i="14"/>
  <c r="S78" i="14"/>
  <c r="O78" i="14"/>
  <c r="N78" i="14"/>
  <c r="Q77" i="14"/>
  <c r="O77" i="14"/>
  <c r="N77" i="14"/>
  <c r="M77" i="14" s="1"/>
  <c r="P77" i="14"/>
  <c r="O76" i="14"/>
  <c r="N76" i="14"/>
  <c r="M76" i="14" s="1"/>
  <c r="Q76" i="14"/>
  <c r="O75" i="14"/>
  <c r="M75" i="14" s="1"/>
  <c r="N75" i="14"/>
  <c r="P75" i="14"/>
  <c r="S74" i="14"/>
  <c r="O74" i="14"/>
  <c r="N74" i="14"/>
  <c r="T73" i="14"/>
  <c r="S73" i="14"/>
  <c r="O73" i="14"/>
  <c r="M73" i="14" s="1"/>
  <c r="N73" i="14"/>
  <c r="P73" i="14"/>
  <c r="Q72" i="14"/>
  <c r="O72" i="14"/>
  <c r="N72" i="14"/>
  <c r="M72" i="14" s="1"/>
  <c r="T72" i="14"/>
  <c r="O71" i="14"/>
  <c r="N71" i="14"/>
  <c r="M71" i="14" s="1"/>
  <c r="P71" i="14"/>
  <c r="O70" i="14"/>
  <c r="N70" i="14"/>
  <c r="M70" i="14" s="1"/>
  <c r="S70" i="14"/>
  <c r="T69" i="14"/>
  <c r="S69" i="14"/>
  <c r="Q69" i="14"/>
  <c r="O69" i="14"/>
  <c r="N69" i="14"/>
  <c r="P69" i="14"/>
  <c r="O68" i="14"/>
  <c r="N68" i="14"/>
  <c r="M68" i="14" s="1"/>
  <c r="P68" i="14"/>
  <c r="O67" i="14"/>
  <c r="N67" i="14"/>
  <c r="M67" i="14"/>
  <c r="P67" i="14"/>
  <c r="O66" i="14"/>
  <c r="N66" i="14"/>
  <c r="M66" i="14"/>
  <c r="Q66" i="14"/>
  <c r="O65" i="14"/>
  <c r="N65" i="14"/>
  <c r="P65" i="14"/>
  <c r="T64" i="14"/>
  <c r="O64" i="14"/>
  <c r="N64" i="14"/>
  <c r="M64" i="14" s="1"/>
  <c r="S64" i="14"/>
  <c r="S63" i="14"/>
  <c r="O63" i="14"/>
  <c r="N63" i="14"/>
  <c r="M63" i="14" s="1"/>
  <c r="P63" i="14"/>
  <c r="O62" i="14"/>
  <c r="N62" i="14"/>
  <c r="M62" i="14"/>
  <c r="P62" i="14"/>
  <c r="O61" i="14"/>
  <c r="N61" i="14"/>
  <c r="M61" i="14" s="1"/>
  <c r="P61" i="14"/>
  <c r="T60" i="14"/>
  <c r="S60" i="14"/>
  <c r="O60" i="14"/>
  <c r="N60" i="14"/>
  <c r="S59" i="14"/>
  <c r="Q59" i="14"/>
  <c r="O59" i="14"/>
  <c r="N59" i="14"/>
  <c r="M59" i="14" s="1"/>
  <c r="P59" i="14"/>
  <c r="O58" i="14"/>
  <c r="N58" i="14"/>
  <c r="M58" i="14" s="1"/>
  <c r="P58" i="14"/>
  <c r="O57" i="14"/>
  <c r="N57" i="14"/>
  <c r="P57" i="14"/>
  <c r="O56" i="14"/>
  <c r="N56" i="14"/>
  <c r="M56" i="14" s="1"/>
  <c r="O55" i="14"/>
  <c r="N55" i="14"/>
  <c r="M55" i="14"/>
  <c r="P55" i="14"/>
  <c r="O54" i="14"/>
  <c r="M54" i="14" s="1"/>
  <c r="N54" i="14"/>
  <c r="S53" i="14"/>
  <c r="O53" i="14"/>
  <c r="N53" i="14"/>
  <c r="P53" i="14"/>
  <c r="O52" i="14"/>
  <c r="N52" i="14"/>
  <c r="O51" i="14"/>
  <c r="N51" i="14"/>
  <c r="P51" i="14"/>
  <c r="O50" i="14"/>
  <c r="N50" i="14"/>
  <c r="P50" i="14"/>
  <c r="O49" i="14"/>
  <c r="N49" i="14"/>
  <c r="M49" i="14"/>
  <c r="P49" i="14"/>
  <c r="O48" i="14"/>
  <c r="N48" i="14"/>
  <c r="M48" i="14" s="1"/>
  <c r="P48" i="14"/>
  <c r="T47" i="14"/>
  <c r="S47" i="14"/>
  <c r="O47" i="14"/>
  <c r="N47" i="14"/>
  <c r="T46" i="14"/>
  <c r="O46" i="14"/>
  <c r="N46" i="14"/>
  <c r="M46" i="14" s="1"/>
  <c r="Q46" i="14"/>
  <c r="Q45" i="14"/>
  <c r="O45" i="14"/>
  <c r="N45" i="14"/>
  <c r="M45" i="14"/>
  <c r="O44" i="14"/>
  <c r="N44" i="14"/>
  <c r="M44" i="14" s="1"/>
  <c r="P44" i="14"/>
  <c r="T43" i="14"/>
  <c r="S43" i="14"/>
  <c r="O43" i="14"/>
  <c r="M43" i="14" s="1"/>
  <c r="N43" i="14"/>
  <c r="T42" i="14"/>
  <c r="O42" i="14"/>
  <c r="N42" i="14"/>
  <c r="M42" i="14" s="1"/>
  <c r="Q42" i="14"/>
  <c r="Q41" i="14"/>
  <c r="O41" i="14"/>
  <c r="N41" i="14"/>
  <c r="M41" i="14"/>
  <c r="O40" i="14"/>
  <c r="N40" i="14"/>
  <c r="M40" i="14" s="1"/>
  <c r="P40" i="14"/>
  <c r="T39" i="14"/>
  <c r="S39" i="14"/>
  <c r="O39" i="14"/>
  <c r="M39" i="14" s="1"/>
  <c r="N39" i="14"/>
  <c r="T38" i="14"/>
  <c r="O38" i="14"/>
  <c r="N38" i="14"/>
  <c r="M38" i="14" s="1"/>
  <c r="Q38" i="14"/>
  <c r="Q37" i="14"/>
  <c r="O37" i="14"/>
  <c r="N37" i="14"/>
  <c r="M37" i="14"/>
  <c r="O36" i="14"/>
  <c r="N36" i="14"/>
  <c r="M36" i="14" s="1"/>
  <c r="P36" i="14"/>
  <c r="T35" i="14"/>
  <c r="S35" i="14"/>
  <c r="O35" i="14"/>
  <c r="N35" i="14"/>
  <c r="T34" i="14"/>
  <c r="O34" i="14"/>
  <c r="N34" i="14"/>
  <c r="M34" i="14" s="1"/>
  <c r="Q34" i="14"/>
  <c r="Q33" i="14"/>
  <c r="O33" i="14"/>
  <c r="N33" i="14"/>
  <c r="M33" i="14"/>
  <c r="O32" i="14"/>
  <c r="N32" i="14"/>
  <c r="M32" i="14" s="1"/>
  <c r="P32" i="14"/>
  <c r="T31" i="14"/>
  <c r="S31" i="14"/>
  <c r="O31" i="14"/>
  <c r="N31" i="14"/>
  <c r="T30" i="14"/>
  <c r="O30" i="14"/>
  <c r="N30" i="14"/>
  <c r="M30" i="14" s="1"/>
  <c r="Q30" i="14"/>
  <c r="Q29" i="14"/>
  <c r="O29" i="14"/>
  <c r="N29" i="14"/>
  <c r="M29" i="14"/>
  <c r="O28" i="14"/>
  <c r="N28" i="14"/>
  <c r="M28" i="14" s="1"/>
  <c r="P28" i="14"/>
  <c r="T27" i="14"/>
  <c r="S27" i="14"/>
  <c r="O27" i="14"/>
  <c r="N27" i="14"/>
  <c r="T26" i="14"/>
  <c r="O26" i="14"/>
  <c r="N26" i="14"/>
  <c r="M26" i="14" s="1"/>
  <c r="Q26" i="14"/>
  <c r="Q25" i="14"/>
  <c r="O25" i="14"/>
  <c r="N25" i="14"/>
  <c r="M25" i="14"/>
  <c r="O24" i="14"/>
  <c r="N24" i="14"/>
  <c r="M24" i="14" s="1"/>
  <c r="P24" i="14"/>
  <c r="T23" i="14"/>
  <c r="S23" i="14"/>
  <c r="O23" i="14"/>
  <c r="N23" i="14"/>
  <c r="T22" i="14"/>
  <c r="O22" i="14"/>
  <c r="N22" i="14"/>
  <c r="M22" i="14" s="1"/>
  <c r="Q22" i="14"/>
  <c r="O21" i="14"/>
  <c r="N21" i="14"/>
  <c r="O20" i="14"/>
  <c r="N20" i="14"/>
  <c r="O19" i="14"/>
  <c r="N19" i="14"/>
  <c r="O18" i="14"/>
  <c r="M18" i="14" s="1"/>
  <c r="N18" i="14"/>
  <c r="O17" i="14"/>
  <c r="N17" i="14"/>
  <c r="M17" i="14" s="1"/>
  <c r="O16" i="14"/>
  <c r="N16" i="14"/>
  <c r="O15" i="14"/>
  <c r="N15" i="14"/>
  <c r="O14" i="14"/>
  <c r="N14" i="14"/>
  <c r="O13" i="14"/>
  <c r="N13" i="14"/>
  <c r="O12" i="14"/>
  <c r="N12" i="14"/>
  <c r="R132" i="13"/>
  <c r="Q132" i="13"/>
  <c r="M132" i="13"/>
  <c r="R131" i="13"/>
  <c r="Q131" i="13"/>
  <c r="M131" i="13"/>
  <c r="R130" i="13"/>
  <c r="Q130" i="13"/>
  <c r="O130" i="13"/>
  <c r="P130" i="13" s="1"/>
  <c r="M130" i="13"/>
  <c r="R129" i="13"/>
  <c r="Q129" i="13"/>
  <c r="M129" i="13"/>
  <c r="R128" i="13"/>
  <c r="Q128" i="13"/>
  <c r="M128" i="13"/>
  <c r="R127" i="13"/>
  <c r="Q127" i="13"/>
  <c r="M127" i="13"/>
  <c r="Y127" i="13"/>
  <c r="R126" i="13"/>
  <c r="Q126" i="13"/>
  <c r="O126" i="13"/>
  <c r="P126" i="13" s="1"/>
  <c r="M126" i="13"/>
  <c r="R125" i="13"/>
  <c r="Q125" i="13"/>
  <c r="M125" i="13"/>
  <c r="V125" i="13"/>
  <c r="R124" i="13"/>
  <c r="Q124" i="13"/>
  <c r="M124" i="13"/>
  <c r="R123" i="13"/>
  <c r="Q123" i="13"/>
  <c r="M123" i="13"/>
  <c r="R122" i="13"/>
  <c r="Q122" i="13"/>
  <c r="M122" i="13"/>
  <c r="R121" i="13"/>
  <c r="Q121" i="13"/>
  <c r="M121" i="13"/>
  <c r="R120" i="13"/>
  <c r="Q120" i="13"/>
  <c r="M120" i="13"/>
  <c r="R119" i="13"/>
  <c r="Q119" i="13"/>
  <c r="M119" i="13"/>
  <c r="R118" i="13"/>
  <c r="Q118" i="13"/>
  <c r="M118" i="13"/>
  <c r="R117" i="13"/>
  <c r="Q117" i="13"/>
  <c r="M117" i="13"/>
  <c r="R116" i="13"/>
  <c r="Q116" i="13"/>
  <c r="M116" i="13"/>
  <c r="R115" i="13"/>
  <c r="Q115" i="13"/>
  <c r="M115" i="13"/>
  <c r="R114" i="13"/>
  <c r="Q114" i="13"/>
  <c r="M114" i="13"/>
  <c r="R113" i="13"/>
  <c r="Q113" i="13"/>
  <c r="M113" i="13"/>
  <c r="R112" i="13"/>
  <c r="Q112" i="13"/>
  <c r="M112" i="13"/>
  <c r="R111" i="13"/>
  <c r="Q111" i="13"/>
  <c r="M111" i="13"/>
  <c r="R110" i="13"/>
  <c r="Q110" i="13"/>
  <c r="M110" i="13"/>
  <c r="R109" i="13"/>
  <c r="Q109" i="13"/>
  <c r="M109" i="13"/>
  <c r="R108" i="13"/>
  <c r="Q108" i="13"/>
  <c r="M108" i="13"/>
  <c r="R107" i="13"/>
  <c r="Q107" i="13"/>
  <c r="M107" i="13"/>
  <c r="R106" i="13"/>
  <c r="Q106" i="13"/>
  <c r="M106" i="13"/>
  <c r="R105" i="13"/>
  <c r="Q105" i="13"/>
  <c r="M105" i="13"/>
  <c r="R104" i="13"/>
  <c r="Q104" i="13"/>
  <c r="M104" i="13"/>
  <c r="R103" i="13"/>
  <c r="Q103" i="13"/>
  <c r="M103" i="13"/>
  <c r="R102" i="13"/>
  <c r="Q102" i="13"/>
  <c r="M102" i="13"/>
  <c r="R101" i="13"/>
  <c r="Q101" i="13"/>
  <c r="M101" i="13"/>
  <c r="R100" i="13"/>
  <c r="Q100" i="13"/>
  <c r="M100" i="13"/>
  <c r="R99" i="13"/>
  <c r="Q99" i="13"/>
  <c r="M99" i="13"/>
  <c r="R98" i="13"/>
  <c r="Q98" i="13"/>
  <c r="M98" i="13"/>
  <c r="R97" i="13"/>
  <c r="Q97" i="13"/>
  <c r="M97" i="13"/>
  <c r="R96" i="13"/>
  <c r="Q96" i="13"/>
  <c r="M96" i="13"/>
  <c r="R95" i="13"/>
  <c r="Q95" i="13"/>
  <c r="M95" i="13"/>
  <c r="R94" i="13"/>
  <c r="Q94" i="13"/>
  <c r="M94" i="13"/>
  <c r="R93" i="13"/>
  <c r="Q93" i="13"/>
  <c r="M93" i="13"/>
  <c r="R92" i="13"/>
  <c r="Q92" i="13"/>
  <c r="M92" i="13"/>
  <c r="R91" i="13"/>
  <c r="Q91" i="13"/>
  <c r="M91" i="13"/>
  <c r="R90" i="13"/>
  <c r="Q90" i="13"/>
  <c r="M90" i="13"/>
  <c r="R89" i="13"/>
  <c r="Q89" i="13"/>
  <c r="M89" i="13"/>
  <c r="R88" i="13"/>
  <c r="Q88" i="13"/>
  <c r="M88" i="13"/>
  <c r="R87" i="13"/>
  <c r="Q87" i="13"/>
  <c r="M87" i="13"/>
  <c r="R86" i="13"/>
  <c r="Q86" i="13"/>
  <c r="M86" i="13"/>
  <c r="R85" i="13"/>
  <c r="Q85" i="13"/>
  <c r="M85" i="13"/>
  <c r="R84" i="13"/>
  <c r="Q84" i="13"/>
  <c r="M84" i="13"/>
  <c r="R83" i="13"/>
  <c r="Q83" i="13"/>
  <c r="M83" i="13"/>
  <c r="R82" i="13"/>
  <c r="Q82" i="13"/>
  <c r="O82" i="13"/>
  <c r="M82" i="13"/>
  <c r="R81" i="13"/>
  <c r="Q81" i="13"/>
  <c r="M81" i="13"/>
  <c r="R80" i="13"/>
  <c r="Q80" i="13"/>
  <c r="M80" i="13"/>
  <c r="R79" i="13"/>
  <c r="Q79" i="13"/>
  <c r="M79" i="13"/>
  <c r="R78" i="13"/>
  <c r="Q78" i="13"/>
  <c r="M78" i="13"/>
  <c r="R77" i="13"/>
  <c r="Q77" i="13"/>
  <c r="M77" i="13"/>
  <c r="R76" i="13"/>
  <c r="Q76" i="13"/>
  <c r="M76" i="13"/>
  <c r="R75" i="13"/>
  <c r="Q75" i="13"/>
  <c r="M75" i="13"/>
  <c r="R74" i="13"/>
  <c r="Q74" i="13"/>
  <c r="M74" i="13"/>
  <c r="R73" i="13"/>
  <c r="Q73" i="13"/>
  <c r="M73" i="13"/>
  <c r="R72" i="13"/>
  <c r="Q72" i="13"/>
  <c r="M72" i="13"/>
  <c r="R71" i="13"/>
  <c r="Q71" i="13"/>
  <c r="M71" i="13"/>
  <c r="R70" i="13"/>
  <c r="Q70" i="13"/>
  <c r="M70" i="13"/>
  <c r="R69" i="13"/>
  <c r="Q69" i="13"/>
  <c r="M69" i="13"/>
  <c r="R68" i="13"/>
  <c r="Q68" i="13"/>
  <c r="M68" i="13"/>
  <c r="R67" i="13"/>
  <c r="Q67" i="13"/>
  <c r="M67" i="13"/>
  <c r="R66" i="13"/>
  <c r="Q66" i="13"/>
  <c r="M66" i="13"/>
  <c r="O66" i="13"/>
  <c r="R65" i="13"/>
  <c r="Q65" i="13"/>
  <c r="M65" i="13"/>
  <c r="R64" i="13"/>
  <c r="Q64" i="13"/>
  <c r="M64" i="13"/>
  <c r="R63" i="13"/>
  <c r="Q63" i="13"/>
  <c r="M63" i="13"/>
  <c r="R62" i="13"/>
  <c r="Q62" i="13"/>
  <c r="M62" i="13"/>
  <c r="R61" i="13"/>
  <c r="Q61" i="13"/>
  <c r="M61" i="13"/>
  <c r="Y60" i="13"/>
  <c r="R60" i="13"/>
  <c r="Q60" i="13"/>
  <c r="M60" i="13"/>
  <c r="R59" i="13"/>
  <c r="Q59" i="13"/>
  <c r="M59" i="13"/>
  <c r="R58" i="13"/>
  <c r="Q58" i="13"/>
  <c r="M58" i="13"/>
  <c r="R57" i="13"/>
  <c r="Q57" i="13"/>
  <c r="M57" i="13"/>
  <c r="R56" i="13"/>
  <c r="Q56" i="13"/>
  <c r="M56" i="13"/>
  <c r="R55" i="13"/>
  <c r="Q55" i="13"/>
  <c r="M55" i="13"/>
  <c r="R54" i="13"/>
  <c r="Q54" i="13"/>
  <c r="M54" i="13"/>
  <c r="R53" i="13"/>
  <c r="Q53" i="13"/>
  <c r="M53" i="13"/>
  <c r="R52" i="13"/>
  <c r="Q52" i="13"/>
  <c r="M52" i="13"/>
  <c r="R51" i="13"/>
  <c r="Q51" i="13"/>
  <c r="M51" i="13"/>
  <c r="R50" i="13"/>
  <c r="Q50" i="13"/>
  <c r="O50" i="13"/>
  <c r="M50" i="13"/>
  <c r="R49" i="13"/>
  <c r="Q49" i="13"/>
  <c r="M49" i="13"/>
  <c r="R48" i="13"/>
  <c r="Q48" i="13"/>
  <c r="M48" i="13"/>
  <c r="R47" i="13"/>
  <c r="Q47" i="13"/>
  <c r="M47" i="13"/>
  <c r="R46" i="13"/>
  <c r="Q46" i="13"/>
  <c r="M46" i="13"/>
  <c r="R45" i="13"/>
  <c r="Q45" i="13"/>
  <c r="M45" i="13"/>
  <c r="R44" i="13"/>
  <c r="Q44" i="13"/>
  <c r="M44" i="13"/>
  <c r="R43" i="13"/>
  <c r="Q43" i="13"/>
  <c r="M43" i="13"/>
  <c r="R42" i="13"/>
  <c r="Q42" i="13"/>
  <c r="M42" i="13"/>
  <c r="R41" i="13"/>
  <c r="Q41" i="13"/>
  <c r="M41" i="13"/>
  <c r="R40" i="13"/>
  <c r="Q40" i="13"/>
  <c r="M40" i="13"/>
  <c r="R39" i="13"/>
  <c r="Q39" i="13"/>
  <c r="M39" i="13"/>
  <c r="R38" i="13"/>
  <c r="Q38" i="13"/>
  <c r="O38" i="13"/>
  <c r="P38" i="13" s="1"/>
  <c r="M38" i="13"/>
  <c r="R37" i="13"/>
  <c r="Q37" i="13"/>
  <c r="M37" i="13"/>
  <c r="R36" i="13"/>
  <c r="Q36" i="13"/>
  <c r="M36" i="13"/>
  <c r="R35" i="13"/>
  <c r="Q35" i="13"/>
  <c r="M35" i="13"/>
  <c r="R34" i="13"/>
  <c r="Q34" i="13"/>
  <c r="M34" i="13"/>
  <c r="R33" i="13"/>
  <c r="Q33" i="13"/>
  <c r="M33" i="13"/>
  <c r="R32" i="13"/>
  <c r="Q32" i="13"/>
  <c r="M32" i="13"/>
  <c r="R31" i="13"/>
  <c r="Q31" i="13"/>
  <c r="M31" i="13"/>
  <c r="R30" i="13"/>
  <c r="Q30" i="13"/>
  <c r="M30" i="13"/>
  <c r="R29" i="13"/>
  <c r="Q29" i="13"/>
  <c r="M29" i="13"/>
  <c r="R28" i="13"/>
  <c r="Q28" i="13"/>
  <c r="M28" i="13"/>
  <c r="R27" i="13"/>
  <c r="Q27" i="13"/>
  <c r="M27" i="13"/>
  <c r="R26" i="13"/>
  <c r="Q26" i="13"/>
  <c r="M26" i="13"/>
  <c r="R25" i="13"/>
  <c r="Q25" i="13"/>
  <c r="M25" i="13"/>
  <c r="R24" i="13"/>
  <c r="Q24" i="13"/>
  <c r="M24" i="13"/>
  <c r="U24" i="13"/>
  <c r="R23" i="13"/>
  <c r="Q23" i="13"/>
  <c r="M23" i="13"/>
  <c r="R22" i="13"/>
  <c r="Q22" i="13"/>
  <c r="M22" i="13"/>
  <c r="R21" i="13"/>
  <c r="Q21" i="13"/>
  <c r="M21" i="13"/>
  <c r="R20" i="13"/>
  <c r="Q20" i="13"/>
  <c r="M20" i="13"/>
  <c r="R19" i="13"/>
  <c r="Q19" i="13"/>
  <c r="M19" i="13"/>
  <c r="R18" i="13"/>
  <c r="Q18" i="13"/>
  <c r="M18" i="13"/>
  <c r="R17" i="13"/>
  <c r="Q17" i="13"/>
  <c r="M17" i="13"/>
  <c r="R16" i="13"/>
  <c r="Q16" i="13"/>
  <c r="M16" i="13"/>
  <c r="R15" i="13"/>
  <c r="Q15" i="13"/>
  <c r="M15" i="13"/>
  <c r="R14" i="13"/>
  <c r="Q14" i="13"/>
  <c r="M14" i="13"/>
  <c r="I14" i="13" s="1"/>
  <c r="R13" i="13"/>
  <c r="Q13" i="13"/>
  <c r="M13" i="13"/>
  <c r="I13" i="13" s="1"/>
  <c r="F14" i="13" l="1"/>
  <c r="X14" i="13" s="1"/>
  <c r="F13" i="13"/>
  <c r="X13" i="13" s="1"/>
  <c r="X16" i="13"/>
  <c r="H6" i="16"/>
  <c r="Q94" i="14"/>
  <c r="P94" i="14"/>
  <c r="Q56" i="14"/>
  <c r="P56" i="14"/>
  <c r="M85" i="14"/>
  <c r="T125" i="14"/>
  <c r="Q127" i="14"/>
  <c r="P127" i="14"/>
  <c r="Q129" i="14"/>
  <c r="R129" i="14" s="1"/>
  <c r="M14" i="14"/>
  <c r="M21" i="14"/>
  <c r="P21" i="14" s="1"/>
  <c r="M52" i="14"/>
  <c r="M57" i="14"/>
  <c r="R59" i="14"/>
  <c r="T59" i="14"/>
  <c r="Q63" i="14"/>
  <c r="R63" i="14" s="1"/>
  <c r="R69" i="14"/>
  <c r="S71" i="14"/>
  <c r="Q74" i="14"/>
  <c r="P74" i="14"/>
  <c r="S77" i="14"/>
  <c r="Q85" i="14"/>
  <c r="R85" i="14" s="1"/>
  <c r="M89" i="14"/>
  <c r="Q126" i="14"/>
  <c r="P126" i="14"/>
  <c r="S129" i="14"/>
  <c r="Q52" i="14"/>
  <c r="P52" i="14"/>
  <c r="S92" i="14"/>
  <c r="P92" i="14"/>
  <c r="S54" i="14"/>
  <c r="P54" i="14"/>
  <c r="S72" i="14"/>
  <c r="P72" i="14"/>
  <c r="R72" i="14" s="1"/>
  <c r="T129" i="14"/>
  <c r="Q19" i="14"/>
  <c r="P19" i="14"/>
  <c r="S22" i="14"/>
  <c r="P22" i="14"/>
  <c r="R22" i="14" s="1"/>
  <c r="Q23" i="14"/>
  <c r="P23" i="14"/>
  <c r="S26" i="14"/>
  <c r="P26" i="14"/>
  <c r="R26" i="14" s="1"/>
  <c r="Q27" i="14"/>
  <c r="P27" i="14"/>
  <c r="S30" i="14"/>
  <c r="P30" i="14"/>
  <c r="R30" i="14" s="1"/>
  <c r="Q31" i="14"/>
  <c r="P31" i="14"/>
  <c r="S34" i="14"/>
  <c r="P34" i="14"/>
  <c r="R34" i="14" s="1"/>
  <c r="Q35" i="14"/>
  <c r="P35" i="14"/>
  <c r="S38" i="14"/>
  <c r="P38" i="14"/>
  <c r="R38" i="14" s="1"/>
  <c r="Q39" i="14"/>
  <c r="P39" i="14"/>
  <c r="S42" i="14"/>
  <c r="P42" i="14"/>
  <c r="R42" i="14" s="1"/>
  <c r="Q43" i="14"/>
  <c r="P43" i="14"/>
  <c r="S46" i="14"/>
  <c r="P46" i="14"/>
  <c r="R46" i="14" s="1"/>
  <c r="Q47" i="14"/>
  <c r="P47" i="14"/>
  <c r="M51" i="14"/>
  <c r="T63" i="14"/>
  <c r="S67" i="14"/>
  <c r="S76" i="14"/>
  <c r="P76" i="14"/>
  <c r="R76" i="14" s="1"/>
  <c r="Q78" i="14"/>
  <c r="P78" i="14"/>
  <c r="Q81" i="14"/>
  <c r="M84" i="14"/>
  <c r="T85" i="14"/>
  <c r="S89" i="14"/>
  <c r="T94" i="14"/>
  <c r="Q101" i="14"/>
  <c r="Q105" i="14"/>
  <c r="Q109" i="14"/>
  <c r="Q113" i="14"/>
  <c r="Q117" i="14"/>
  <c r="Q130" i="14"/>
  <c r="P130" i="14"/>
  <c r="T55" i="14"/>
  <c r="Q122" i="14"/>
  <c r="P122" i="14"/>
  <c r="R77" i="14"/>
  <c r="T77" i="14"/>
  <c r="Q131" i="14"/>
  <c r="P131" i="14"/>
  <c r="M15" i="14"/>
  <c r="Q51" i="14"/>
  <c r="Q64" i="14"/>
  <c r="P64" i="14"/>
  <c r="M69" i="14"/>
  <c r="M74" i="14"/>
  <c r="S81" i="14"/>
  <c r="Q86" i="14"/>
  <c r="P86" i="14"/>
  <c r="Q88" i="14"/>
  <c r="T89" i="14"/>
  <c r="Q93" i="14"/>
  <c r="R93" i="14" s="1"/>
  <c r="S97" i="14"/>
  <c r="P97" i="14"/>
  <c r="R97" i="14" s="1"/>
  <c r="Q98" i="14"/>
  <c r="P98" i="14"/>
  <c r="M99" i="14"/>
  <c r="Q100" i="14"/>
  <c r="R100" i="14" s="1"/>
  <c r="Q103" i="14"/>
  <c r="P103" i="14"/>
  <c r="Q107" i="14"/>
  <c r="P107" i="14"/>
  <c r="Q111" i="14"/>
  <c r="P111" i="14"/>
  <c r="Q115" i="14"/>
  <c r="P115" i="14"/>
  <c r="Q119" i="14"/>
  <c r="P119" i="14"/>
  <c r="M120" i="14"/>
  <c r="Q121" i="14"/>
  <c r="R121" i="14" s="1"/>
  <c r="S122" i="14"/>
  <c r="M126" i="14"/>
  <c r="S127" i="14"/>
  <c r="M131" i="14"/>
  <c r="T29" i="14"/>
  <c r="P29" i="14"/>
  <c r="R29" i="14" s="1"/>
  <c r="T33" i="14"/>
  <c r="P33" i="14"/>
  <c r="R33" i="14" s="1"/>
  <c r="T37" i="14"/>
  <c r="P37" i="14"/>
  <c r="R37" i="14" s="1"/>
  <c r="T41" i="14"/>
  <c r="P41" i="14"/>
  <c r="R41" i="14" s="1"/>
  <c r="T45" i="14"/>
  <c r="P45" i="14"/>
  <c r="R45" i="14" s="1"/>
  <c r="M47" i="14"/>
  <c r="S51" i="14"/>
  <c r="M53" i="14"/>
  <c r="Q55" i="14"/>
  <c r="R55" i="14" s="1"/>
  <c r="S56" i="14"/>
  <c r="M60" i="14"/>
  <c r="M65" i="14"/>
  <c r="M78" i="14"/>
  <c r="Q79" i="14"/>
  <c r="R79" i="14" s="1"/>
  <c r="T81" i="14"/>
  <c r="Q90" i="14"/>
  <c r="P90" i="14"/>
  <c r="Q92" i="14"/>
  <c r="S93" i="14"/>
  <c r="S101" i="14"/>
  <c r="P101" i="14"/>
  <c r="Q102" i="14"/>
  <c r="P102" i="14"/>
  <c r="S105" i="14"/>
  <c r="P105" i="14"/>
  <c r="R105" i="14" s="1"/>
  <c r="Q106" i="14"/>
  <c r="P106" i="14"/>
  <c r="S109" i="14"/>
  <c r="P109" i="14"/>
  <c r="Q110" i="14"/>
  <c r="P110" i="14"/>
  <c r="S113" i="14"/>
  <c r="P113" i="14"/>
  <c r="Q114" i="14"/>
  <c r="P114" i="14"/>
  <c r="S117" i="14"/>
  <c r="P117" i="14"/>
  <c r="R117" i="14" s="1"/>
  <c r="Q118" i="14"/>
  <c r="P118" i="14"/>
  <c r="S121" i="14"/>
  <c r="T122" i="14"/>
  <c r="T66" i="14"/>
  <c r="P66" i="14"/>
  <c r="R66" i="14" s="1"/>
  <c r="S80" i="14"/>
  <c r="P80" i="14"/>
  <c r="R80" i="14" s="1"/>
  <c r="R51" i="14"/>
  <c r="Q70" i="14"/>
  <c r="P70" i="14"/>
  <c r="Q60" i="14"/>
  <c r="P60" i="14"/>
  <c r="T25" i="14"/>
  <c r="P25" i="14"/>
  <c r="R25" i="14" s="1"/>
  <c r="M23" i="14"/>
  <c r="M27" i="14"/>
  <c r="M31" i="14"/>
  <c r="M35" i="14"/>
  <c r="M50" i="14"/>
  <c r="T51" i="14"/>
  <c r="T54" i="14"/>
  <c r="S55" i="14"/>
  <c r="T56" i="14"/>
  <c r="Q73" i="14"/>
  <c r="R73" i="14" s="1"/>
  <c r="S79" i="14"/>
  <c r="R81" i="14"/>
  <c r="M86" i="14"/>
  <c r="S88" i="14"/>
  <c r="P88" i="14"/>
  <c r="R89" i="14"/>
  <c r="T93" i="14"/>
  <c r="S99" i="14"/>
  <c r="M103" i="14"/>
  <c r="M107" i="14"/>
  <c r="M111" i="14"/>
  <c r="T121" i="14"/>
  <c r="Q123" i="14"/>
  <c r="P123" i="14"/>
  <c r="M124" i="14"/>
  <c r="Q125" i="14"/>
  <c r="R125" i="14" s="1"/>
  <c r="U125" i="14" s="1"/>
  <c r="M130" i="14"/>
  <c r="S131" i="14"/>
  <c r="H5" i="16"/>
  <c r="O47" i="13"/>
  <c r="U47" i="13"/>
  <c r="U89" i="13"/>
  <c r="O89" i="13"/>
  <c r="U122" i="13"/>
  <c r="V113" i="13"/>
  <c r="U113" i="13"/>
  <c r="O113" i="13"/>
  <c r="O51" i="13"/>
  <c r="P51" i="13" s="1"/>
  <c r="S51" i="13" s="1"/>
  <c r="U51" i="13"/>
  <c r="O55" i="13"/>
  <c r="P55" i="13" s="1"/>
  <c r="U55" i="13"/>
  <c r="V97" i="13"/>
  <c r="U97" i="13"/>
  <c r="W97" i="13" s="1"/>
  <c r="O97" i="13"/>
  <c r="P66" i="13"/>
  <c r="S66" i="13" s="1"/>
  <c r="T66" i="13" s="1"/>
  <c r="O59" i="13"/>
  <c r="U59" i="13"/>
  <c r="O32" i="13"/>
  <c r="P32" i="13" s="1"/>
  <c r="S32" i="13" s="1"/>
  <c r="U32" i="13"/>
  <c r="V32" i="13"/>
  <c r="O28" i="13"/>
  <c r="P28" i="13" s="1"/>
  <c r="U28" i="13"/>
  <c r="V28" i="13"/>
  <c r="V105" i="13"/>
  <c r="U105" i="13"/>
  <c r="O105" i="13"/>
  <c r="O54" i="13"/>
  <c r="U54" i="13"/>
  <c r="S38" i="13"/>
  <c r="U46" i="13"/>
  <c r="S126" i="13"/>
  <c r="T126" i="13" s="1"/>
  <c r="U58" i="13"/>
  <c r="S28" i="13"/>
  <c r="Y30" i="13"/>
  <c r="V96" i="13"/>
  <c r="U96" i="13"/>
  <c r="V104" i="13"/>
  <c r="U104" i="13"/>
  <c r="V112" i="13"/>
  <c r="U112" i="13"/>
  <c r="S130" i="13"/>
  <c r="T130" i="13" s="1"/>
  <c r="O39" i="13"/>
  <c r="U39" i="13"/>
  <c r="P50" i="13"/>
  <c r="S55" i="13"/>
  <c r="V82" i="13"/>
  <c r="U82" i="13"/>
  <c r="U93" i="13"/>
  <c r="U101" i="13"/>
  <c r="U109" i="13"/>
  <c r="U117" i="13"/>
  <c r="V117" i="13"/>
  <c r="U125" i="13"/>
  <c r="W125" i="13" s="1"/>
  <c r="V126" i="13"/>
  <c r="U126" i="13"/>
  <c r="U127" i="13"/>
  <c r="V130" i="13"/>
  <c r="U130" i="13"/>
  <c r="U42" i="13"/>
  <c r="S50" i="13"/>
  <c r="V38" i="13"/>
  <c r="U38" i="13"/>
  <c r="U60" i="13"/>
  <c r="O63" i="13"/>
  <c r="U63" i="13"/>
  <c r="U66" i="13"/>
  <c r="U72" i="13"/>
  <c r="P82" i="13"/>
  <c r="S82" i="13" s="1"/>
  <c r="T82" i="13" s="1"/>
  <c r="U70" i="13"/>
  <c r="O76" i="13"/>
  <c r="U50" i="13"/>
  <c r="U62" i="13"/>
  <c r="O117" i="13"/>
  <c r="P117" i="13" s="1"/>
  <c r="O125" i="13"/>
  <c r="P125" i="13" s="1"/>
  <c r="S125" i="13" s="1"/>
  <c r="U27" i="13"/>
  <c r="Y27" i="13"/>
  <c r="M16" i="14"/>
  <c r="U16" i="13"/>
  <c r="Y26" i="13"/>
  <c r="O24" i="13"/>
  <c r="P24" i="13" s="1"/>
  <c r="S24" i="13" s="1"/>
  <c r="O23" i="13"/>
  <c r="U22" i="13"/>
  <c r="M12" i="14"/>
  <c r="M20" i="14"/>
  <c r="S19" i="14"/>
  <c r="P18" i="14"/>
  <c r="M19" i="14"/>
  <c r="T19" i="14"/>
  <c r="P20" i="14"/>
  <c r="U18" i="13"/>
  <c r="M13" i="14"/>
  <c r="O16" i="13"/>
  <c r="Y16" i="13"/>
  <c r="V16" i="13"/>
  <c r="Y24" i="13"/>
  <c r="V70" i="13"/>
  <c r="Y70" i="13"/>
  <c r="V74" i="13"/>
  <c r="O74" i="13"/>
  <c r="O27" i="13"/>
  <c r="V27" i="13"/>
  <c r="Y28" i="13"/>
  <c r="V52" i="13"/>
  <c r="O52" i="13"/>
  <c r="V58" i="13"/>
  <c r="Y58" i="13"/>
  <c r="O68" i="13"/>
  <c r="P68" i="13" s="1"/>
  <c r="S68" i="13" s="1"/>
  <c r="T68" i="13" s="1"/>
  <c r="V68" i="13"/>
  <c r="O70" i="13"/>
  <c r="V72" i="13"/>
  <c r="Y72" i="13"/>
  <c r="O72" i="13"/>
  <c r="Y74" i="13"/>
  <c r="O131" i="13"/>
  <c r="V131" i="13"/>
  <c r="Y131" i="13"/>
  <c r="O48" i="13"/>
  <c r="P48" i="13" s="1"/>
  <c r="V48" i="13"/>
  <c r="V54" i="13"/>
  <c r="Y54" i="13"/>
  <c r="O64" i="13"/>
  <c r="P64" i="13" s="1"/>
  <c r="O31" i="13"/>
  <c r="V31" i="13"/>
  <c r="Y32" i="13"/>
  <c r="V42" i="13"/>
  <c r="Y42" i="13"/>
  <c r="V46" i="13"/>
  <c r="Y46" i="13"/>
  <c r="O56" i="13"/>
  <c r="V56" i="13"/>
  <c r="O58" i="13"/>
  <c r="V62" i="13"/>
  <c r="Y62" i="13"/>
  <c r="O119" i="13"/>
  <c r="P119" i="13" s="1"/>
  <c r="S119" i="13" s="1"/>
  <c r="T119" i="13" s="1"/>
  <c r="Y119" i="13"/>
  <c r="V119" i="13"/>
  <c r="V24" i="13"/>
  <c r="W24" i="13" s="1"/>
  <c r="O35" i="13"/>
  <c r="T38" i="13"/>
  <c r="V40" i="13"/>
  <c r="O40" i="13"/>
  <c r="O42" i="13"/>
  <c r="O44" i="13"/>
  <c r="V44" i="13"/>
  <c r="O46" i="13"/>
  <c r="Y48" i="13"/>
  <c r="V50" i="13"/>
  <c r="Y50" i="13"/>
  <c r="V60" i="13"/>
  <c r="O60" i="13"/>
  <c r="O62" i="13"/>
  <c r="V66" i="13"/>
  <c r="Y66" i="13"/>
  <c r="Y39" i="13"/>
  <c r="Y47" i="13"/>
  <c r="Y51" i="13"/>
  <c r="Y63" i="13"/>
  <c r="Y78" i="13"/>
  <c r="V85" i="13"/>
  <c r="Y85" i="13"/>
  <c r="V109" i="13"/>
  <c r="Y109" i="13"/>
  <c r="O109" i="13"/>
  <c r="Y34" i="13"/>
  <c r="Y38" i="13"/>
  <c r="V39" i="13"/>
  <c r="V43" i="13"/>
  <c r="V47" i="13"/>
  <c r="V51" i="13"/>
  <c r="V55" i="13"/>
  <c r="V59" i="13"/>
  <c r="V63" i="13"/>
  <c r="V67" i="13"/>
  <c r="Y82" i="13"/>
  <c r="V89" i="13"/>
  <c r="Y89" i="13"/>
  <c r="Q24" i="14"/>
  <c r="R24" i="14" s="1"/>
  <c r="T24" i="14"/>
  <c r="S24" i="14"/>
  <c r="Y43" i="13"/>
  <c r="Y55" i="13"/>
  <c r="Y59" i="13"/>
  <c r="Y67" i="13"/>
  <c r="V93" i="13"/>
  <c r="Y93" i="13"/>
  <c r="O93" i="13"/>
  <c r="V101" i="13"/>
  <c r="Y101" i="13"/>
  <c r="O101" i="13"/>
  <c r="O78" i="13"/>
  <c r="O85" i="13"/>
  <c r="Q36" i="14"/>
  <c r="R36" i="14" s="1"/>
  <c r="T36" i="14"/>
  <c r="S36" i="14"/>
  <c r="Y97" i="13"/>
  <c r="Y105" i="13"/>
  <c r="Y113" i="13"/>
  <c r="O120" i="13"/>
  <c r="P120" i="13" s="1"/>
  <c r="S120" i="13" s="1"/>
  <c r="T120" i="13" s="1"/>
  <c r="V120" i="13"/>
  <c r="V122" i="13"/>
  <c r="O122" i="13"/>
  <c r="Y122" i="13"/>
  <c r="Y124" i="13"/>
  <c r="Q28" i="14"/>
  <c r="R28" i="14" s="1"/>
  <c r="T28" i="14"/>
  <c r="S28" i="14"/>
  <c r="Q40" i="14"/>
  <c r="R40" i="14" s="1"/>
  <c r="T40" i="14"/>
  <c r="S40" i="14"/>
  <c r="Y96" i="13"/>
  <c r="Y104" i="13"/>
  <c r="Y112" i="13"/>
  <c r="S50" i="14"/>
  <c r="Q50" i="14"/>
  <c r="R50" i="14" s="1"/>
  <c r="T50" i="14"/>
  <c r="O96" i="13"/>
  <c r="O104" i="13"/>
  <c r="O112" i="13"/>
  <c r="Y120" i="13"/>
  <c r="O123" i="13"/>
  <c r="P123" i="13" s="1"/>
  <c r="V123" i="13"/>
  <c r="O124" i="13"/>
  <c r="Q44" i="14"/>
  <c r="R44" i="14" s="1"/>
  <c r="T44" i="14"/>
  <c r="S44" i="14"/>
  <c r="S68" i="14"/>
  <c r="Q68" i="14"/>
  <c r="R68" i="14" s="1"/>
  <c r="T68" i="14"/>
  <c r="Y117" i="13"/>
  <c r="Y125" i="13"/>
  <c r="O127" i="13"/>
  <c r="V127" i="13"/>
  <c r="Q32" i="14"/>
  <c r="R32" i="14" s="1"/>
  <c r="T32" i="14"/>
  <c r="S32" i="14"/>
  <c r="Q48" i="14"/>
  <c r="R48" i="14" s="1"/>
  <c r="T48" i="14"/>
  <c r="S48" i="14"/>
  <c r="Y126" i="13"/>
  <c r="Y130" i="13"/>
  <c r="T49" i="14"/>
  <c r="S49" i="14"/>
  <c r="T53" i="14"/>
  <c r="T58" i="14"/>
  <c r="S58" i="14"/>
  <c r="T62" i="14"/>
  <c r="S62" i="14"/>
  <c r="Q82" i="14"/>
  <c r="R82" i="14" s="1"/>
  <c r="S82" i="14"/>
  <c r="T82" i="14"/>
  <c r="S84" i="14"/>
  <c r="Q84" i="14"/>
  <c r="R84" i="14" s="1"/>
  <c r="T84" i="14"/>
  <c r="S25" i="14"/>
  <c r="S29" i="14"/>
  <c r="S33" i="14"/>
  <c r="S37" i="14"/>
  <c r="S41" i="14"/>
  <c r="S45" i="14"/>
  <c r="S52" i="14"/>
  <c r="Q53" i="14"/>
  <c r="R53" i="14" s="1"/>
  <c r="Q54" i="14"/>
  <c r="Q57" i="14"/>
  <c r="R57" i="14" s="1"/>
  <c r="T57" i="14"/>
  <c r="Q61" i="14"/>
  <c r="R61" i="14" s="1"/>
  <c r="T61" i="14"/>
  <c r="Q65" i="14"/>
  <c r="R65" i="14" s="1"/>
  <c r="T65" i="14"/>
  <c r="T75" i="14"/>
  <c r="S75" i="14"/>
  <c r="Q75" i="14"/>
  <c r="R75" i="14" s="1"/>
  <c r="Q49" i="14"/>
  <c r="R49" i="14" s="1"/>
  <c r="T52" i="14"/>
  <c r="S57" i="14"/>
  <c r="Q58" i="14"/>
  <c r="R58" i="14" s="1"/>
  <c r="S61" i="14"/>
  <c r="Q62" i="14"/>
  <c r="R62" i="14" s="1"/>
  <c r="S65" i="14"/>
  <c r="T91" i="14"/>
  <c r="S91" i="14"/>
  <c r="Q91" i="14"/>
  <c r="R91" i="14" s="1"/>
  <c r="T71" i="14"/>
  <c r="T78" i="14"/>
  <c r="T87" i="14"/>
  <c r="Q95" i="14"/>
  <c r="R95" i="14" s="1"/>
  <c r="T95" i="14"/>
  <c r="S95" i="14"/>
  <c r="Q108" i="14"/>
  <c r="R108" i="14" s="1"/>
  <c r="T108" i="14"/>
  <c r="S108" i="14"/>
  <c r="Q112" i="14"/>
  <c r="R112" i="14" s="1"/>
  <c r="T112" i="14"/>
  <c r="S112" i="14"/>
  <c r="Q124" i="14"/>
  <c r="R124" i="14" s="1"/>
  <c r="T124" i="14"/>
  <c r="S124" i="14"/>
  <c r="S66" i="14"/>
  <c r="T67" i="14"/>
  <c r="Q71" i="14"/>
  <c r="R71" i="14" s="1"/>
  <c r="T74" i="14"/>
  <c r="T80" i="14"/>
  <c r="T83" i="14"/>
  <c r="Q87" i="14"/>
  <c r="R87" i="14" s="1"/>
  <c r="T90" i="14"/>
  <c r="Q116" i="14"/>
  <c r="R116" i="14" s="1"/>
  <c r="T116" i="14"/>
  <c r="S116" i="14"/>
  <c r="Q128" i="14"/>
  <c r="R128" i="14" s="1"/>
  <c r="T128" i="14"/>
  <c r="S128" i="14"/>
  <c r="Q67" i="14"/>
  <c r="R67" i="14" s="1"/>
  <c r="T70" i="14"/>
  <c r="T76" i="14"/>
  <c r="T79" i="14"/>
  <c r="M82" i="14"/>
  <c r="Q83" i="14"/>
  <c r="R83" i="14" s="1"/>
  <c r="T86" i="14"/>
  <c r="T92" i="14"/>
  <c r="S94" i="14"/>
  <c r="M95" i="14"/>
  <c r="T96" i="14"/>
  <c r="S96" i="14"/>
  <c r="Q96" i="14"/>
  <c r="R96" i="14" s="1"/>
  <c r="Q99" i="14"/>
  <c r="R99" i="14" s="1"/>
  <c r="T99" i="14"/>
  <c r="M102" i="14"/>
  <c r="M119" i="14"/>
  <c r="M98" i="14"/>
  <c r="T100" i="14"/>
  <c r="S100" i="14"/>
  <c r="Q104" i="14"/>
  <c r="R104" i="14" s="1"/>
  <c r="T104" i="14"/>
  <c r="S104" i="14"/>
  <c r="M115" i="14"/>
  <c r="Q120" i="14"/>
  <c r="R120" i="14" s="1"/>
  <c r="T120" i="14"/>
  <c r="S120" i="14"/>
  <c r="M123" i="14"/>
  <c r="T103" i="14"/>
  <c r="T107" i="14"/>
  <c r="T111" i="14"/>
  <c r="T115" i="14"/>
  <c r="T119" i="14"/>
  <c r="T123" i="14"/>
  <c r="T127" i="14"/>
  <c r="T131" i="14"/>
  <c r="I13" i="14" l="1"/>
  <c r="G13" i="14" s="1"/>
  <c r="H124" i="16" s="1"/>
  <c r="I12" i="14"/>
  <c r="G12" i="14" s="1"/>
  <c r="H123" i="16" s="1"/>
  <c r="H3" i="16"/>
  <c r="A3" i="16" s="1"/>
  <c r="H4" i="16"/>
  <c r="U45" i="14"/>
  <c r="R47" i="14"/>
  <c r="R39" i="14"/>
  <c r="U39" i="14" s="1"/>
  <c r="R31" i="14"/>
  <c r="R60" i="14"/>
  <c r="U60" i="14" s="1"/>
  <c r="W113" i="13"/>
  <c r="T16" i="14"/>
  <c r="H127" i="16"/>
  <c r="P15" i="14"/>
  <c r="H126" i="16"/>
  <c r="P14" i="14"/>
  <c r="H125" i="16"/>
  <c r="P16" i="14"/>
  <c r="U37" i="14"/>
  <c r="U69" i="14"/>
  <c r="V69" i="14" s="1"/>
  <c r="R88" i="14"/>
  <c r="U88" i="14" s="1"/>
  <c r="V88" i="14" s="1"/>
  <c r="U55" i="14"/>
  <c r="V55" i="14" s="1"/>
  <c r="R114" i="14"/>
  <c r="U114" i="14" s="1"/>
  <c r="R106" i="14"/>
  <c r="R115" i="14"/>
  <c r="U115" i="14" s="1"/>
  <c r="V115" i="14" s="1"/>
  <c r="R130" i="14"/>
  <c r="U53" i="14"/>
  <c r="U31" i="14"/>
  <c r="R94" i="14"/>
  <c r="U94" i="14" s="1"/>
  <c r="V94" i="14" s="1"/>
  <c r="U63" i="14"/>
  <c r="V63" i="14" s="1"/>
  <c r="U130" i="14"/>
  <c r="V130" i="14" s="1"/>
  <c r="R119" i="14"/>
  <c r="U119" i="14" s="1"/>
  <c r="R103" i="14"/>
  <c r="U103" i="14" s="1"/>
  <c r="V103" i="14" s="1"/>
  <c r="R64" i="14"/>
  <c r="U64" i="14" s="1"/>
  <c r="U59" i="14"/>
  <c r="V59" i="14" s="1"/>
  <c r="U99" i="14"/>
  <c r="U106" i="14"/>
  <c r="V106" i="14" s="1"/>
  <c r="U77" i="14"/>
  <c r="V77" i="14" s="1"/>
  <c r="U90" i="14"/>
  <c r="R23" i="14"/>
  <c r="U23" i="14" s="1"/>
  <c r="U112" i="14"/>
  <c r="R113" i="14"/>
  <c r="U113" i="14" s="1"/>
  <c r="V113" i="14" s="1"/>
  <c r="R90" i="14"/>
  <c r="U121" i="14"/>
  <c r="U51" i="14"/>
  <c r="V51" i="14" s="1"/>
  <c r="U97" i="14"/>
  <c r="V97" i="14" s="1"/>
  <c r="U83" i="14"/>
  <c r="U73" i="14"/>
  <c r="V73" i="14" s="1"/>
  <c r="U87" i="14"/>
  <c r="U85" i="14"/>
  <c r="V85" i="14" s="1"/>
  <c r="U68" i="14"/>
  <c r="V68" i="14" s="1"/>
  <c r="U82" i="14"/>
  <c r="V82" i="14" s="1"/>
  <c r="U80" i="14"/>
  <c r="U105" i="14"/>
  <c r="V105" i="14" s="1"/>
  <c r="U46" i="14"/>
  <c r="V46" i="14" s="1"/>
  <c r="U38" i="14"/>
  <c r="V38" i="14" s="1"/>
  <c r="U30" i="14"/>
  <c r="V30" i="14" s="1"/>
  <c r="U22" i="14"/>
  <c r="V22" i="14" s="1"/>
  <c r="U66" i="14"/>
  <c r="V66" i="14" s="1"/>
  <c r="V64" i="14"/>
  <c r="U75" i="14"/>
  <c r="U29" i="14"/>
  <c r="V29" i="14" s="1"/>
  <c r="R123" i="14"/>
  <c r="U123" i="14" s="1"/>
  <c r="V123" i="14" s="1"/>
  <c r="U79" i="14"/>
  <c r="V79" i="14" s="1"/>
  <c r="R118" i="14"/>
  <c r="U118" i="14" s="1"/>
  <c r="R110" i="14"/>
  <c r="U110" i="14" s="1"/>
  <c r="R102" i="14"/>
  <c r="U102" i="14" s="1"/>
  <c r="V102" i="14" s="1"/>
  <c r="R122" i="14"/>
  <c r="R78" i="14"/>
  <c r="U78" i="14" s="1"/>
  <c r="R43" i="14"/>
  <c r="U43" i="14" s="1"/>
  <c r="R35" i="14"/>
  <c r="R27" i="14"/>
  <c r="U27" i="14" s="1"/>
  <c r="R19" i="14"/>
  <c r="R52" i="14"/>
  <c r="R74" i="14"/>
  <c r="U74" i="14" s="1"/>
  <c r="V74" i="14" s="1"/>
  <c r="U33" i="14"/>
  <c r="V33" i="14" s="1"/>
  <c r="U128" i="14"/>
  <c r="V128" i="14" s="1"/>
  <c r="U124" i="14"/>
  <c r="V124" i="14" s="1"/>
  <c r="U61" i="14"/>
  <c r="V61" i="14" s="1"/>
  <c r="S21" i="14"/>
  <c r="U49" i="14"/>
  <c r="U32" i="14"/>
  <c r="U40" i="14"/>
  <c r="U36" i="14"/>
  <c r="Q21" i="14"/>
  <c r="R21" i="14" s="1"/>
  <c r="R109" i="14"/>
  <c r="U109" i="14" s="1"/>
  <c r="R101" i="14"/>
  <c r="U101" i="14" s="1"/>
  <c r="U72" i="14"/>
  <c r="V72" i="14" s="1"/>
  <c r="U71" i="14"/>
  <c r="U48" i="14"/>
  <c r="U65" i="14"/>
  <c r="V65" i="14" s="1"/>
  <c r="U44" i="14"/>
  <c r="V44" i="14" s="1"/>
  <c r="U104" i="14"/>
  <c r="U108" i="14"/>
  <c r="V108" i="14" s="1"/>
  <c r="U25" i="14"/>
  <c r="V25" i="14" s="1"/>
  <c r="U24" i="14"/>
  <c r="U62" i="14"/>
  <c r="T20" i="14"/>
  <c r="T21" i="14"/>
  <c r="R70" i="14"/>
  <c r="U70" i="14" s="1"/>
  <c r="V70" i="14" s="1"/>
  <c r="U117" i="14"/>
  <c r="V117" i="14" s="1"/>
  <c r="R111" i="14"/>
  <c r="U111" i="14" s="1"/>
  <c r="V111" i="14" s="1"/>
  <c r="R98" i="14"/>
  <c r="U98" i="14" s="1"/>
  <c r="R86" i="14"/>
  <c r="U86" i="14" s="1"/>
  <c r="U76" i="14"/>
  <c r="V76" i="14" s="1"/>
  <c r="U42" i="14"/>
  <c r="V42" i="14" s="1"/>
  <c r="U34" i="14"/>
  <c r="V34" i="14" s="1"/>
  <c r="U26" i="14"/>
  <c r="V26" i="14" s="1"/>
  <c r="R54" i="14"/>
  <c r="U54" i="14" s="1"/>
  <c r="V54" i="14" s="1"/>
  <c r="U57" i="14"/>
  <c r="U89" i="14"/>
  <c r="V89" i="14" s="1"/>
  <c r="U67" i="14"/>
  <c r="U129" i="14"/>
  <c r="V129" i="14" s="1"/>
  <c r="U58" i="14"/>
  <c r="U100" i="14"/>
  <c r="V100" i="14" s="1"/>
  <c r="U116" i="14"/>
  <c r="U91" i="14"/>
  <c r="U93" i="14"/>
  <c r="V93" i="14" s="1"/>
  <c r="U120" i="14"/>
  <c r="U96" i="14"/>
  <c r="V96" i="14" s="1"/>
  <c r="U95" i="14"/>
  <c r="U41" i="14"/>
  <c r="V41" i="14" s="1"/>
  <c r="U84" i="14"/>
  <c r="V84" i="14" s="1"/>
  <c r="U50" i="14"/>
  <c r="U28" i="14"/>
  <c r="V28" i="14" s="1"/>
  <c r="R107" i="14"/>
  <c r="U81" i="14"/>
  <c r="V81" i="14" s="1"/>
  <c r="R131" i="14"/>
  <c r="U131" i="14" s="1"/>
  <c r="R92" i="14"/>
  <c r="U92" i="14" s="1"/>
  <c r="V92" i="14" s="1"/>
  <c r="R126" i="14"/>
  <c r="U126" i="14" s="1"/>
  <c r="R127" i="14"/>
  <c r="U127" i="14" s="1"/>
  <c r="V127" i="14" s="1"/>
  <c r="R56" i="14"/>
  <c r="V15" i="13"/>
  <c r="X15" i="13"/>
  <c r="U15" i="13"/>
  <c r="S48" i="13"/>
  <c r="T48" i="13" s="1"/>
  <c r="W82" i="13"/>
  <c r="Z82" i="13" s="1"/>
  <c r="W109" i="13"/>
  <c r="Z109" i="13" s="1"/>
  <c r="T50" i="13"/>
  <c r="W117" i="13"/>
  <c r="W28" i="13"/>
  <c r="P76" i="13"/>
  <c r="S76" i="13" s="1"/>
  <c r="U87" i="13"/>
  <c r="U33" i="13"/>
  <c r="Z27" i="13"/>
  <c r="U35" i="13"/>
  <c r="Y35" i="13"/>
  <c r="P39" i="13"/>
  <c r="S39" i="13" s="1"/>
  <c r="P105" i="13"/>
  <c r="S105" i="13" s="1"/>
  <c r="U129" i="13"/>
  <c r="U107" i="13"/>
  <c r="P78" i="13"/>
  <c r="S78" i="13" s="1"/>
  <c r="P46" i="13"/>
  <c r="S46" i="13" s="1"/>
  <c r="P58" i="13"/>
  <c r="S58" i="13" s="1"/>
  <c r="P131" i="13"/>
  <c r="S131" i="13" s="1"/>
  <c r="P70" i="13"/>
  <c r="S70" i="13" s="1"/>
  <c r="T70" i="13" s="1"/>
  <c r="W27" i="13"/>
  <c r="S64" i="13"/>
  <c r="T64" i="13" s="1"/>
  <c r="W66" i="13"/>
  <c r="Z66" i="13" s="1"/>
  <c r="U120" i="13"/>
  <c r="W120" i="13" s="1"/>
  <c r="V34" i="13"/>
  <c r="U34" i="13"/>
  <c r="O34" i="13"/>
  <c r="Z125" i="13"/>
  <c r="W112" i="13"/>
  <c r="W96" i="13"/>
  <c r="W58" i="13"/>
  <c r="Z58" i="13" s="1"/>
  <c r="P97" i="13"/>
  <c r="S97" i="13" s="1"/>
  <c r="W122" i="13"/>
  <c r="Z122" i="13" s="1"/>
  <c r="U108" i="13"/>
  <c r="P35" i="13"/>
  <c r="S35" i="13" s="1"/>
  <c r="U64" i="13"/>
  <c r="Z112" i="13"/>
  <c r="AA112" i="13" s="1"/>
  <c r="U128" i="13"/>
  <c r="U121" i="13"/>
  <c r="P85" i="13"/>
  <c r="S85" i="13" s="1"/>
  <c r="U90" i="13"/>
  <c r="U103" i="13"/>
  <c r="U88" i="13"/>
  <c r="U61" i="13"/>
  <c r="U41" i="13"/>
  <c r="V80" i="13"/>
  <c r="U80" i="13"/>
  <c r="Y80" i="13"/>
  <c r="O80" i="13"/>
  <c r="P80" i="13" s="1"/>
  <c r="U56" i="13"/>
  <c r="W56" i="13" s="1"/>
  <c r="Y56" i="13"/>
  <c r="V118" i="13"/>
  <c r="U118" i="13"/>
  <c r="Y118" i="13"/>
  <c r="O118" i="13"/>
  <c r="P118" i="13" s="1"/>
  <c r="W130" i="13"/>
  <c r="Z130" i="13" s="1"/>
  <c r="AA130" i="13" s="1"/>
  <c r="W101" i="13"/>
  <c r="Z101" i="13" s="1"/>
  <c r="U31" i="13"/>
  <c r="W31" i="13" s="1"/>
  <c r="Y31" i="13"/>
  <c r="W105" i="13"/>
  <c r="Z105" i="13" s="1"/>
  <c r="W32" i="13"/>
  <c r="Z32" i="13" s="1"/>
  <c r="Z97" i="13"/>
  <c r="W51" i="13"/>
  <c r="Z51" i="13" s="1"/>
  <c r="AA51" i="13" s="1"/>
  <c r="P89" i="13"/>
  <c r="S89" i="13" s="1"/>
  <c r="U110" i="13"/>
  <c r="U102" i="13"/>
  <c r="U132" i="13"/>
  <c r="W63" i="13"/>
  <c r="Z63" i="13" s="1"/>
  <c r="V30" i="13"/>
  <c r="U30" i="13"/>
  <c r="O30" i="13"/>
  <c r="T51" i="13"/>
  <c r="T125" i="13"/>
  <c r="U99" i="13"/>
  <c r="U84" i="13"/>
  <c r="U98" i="13"/>
  <c r="U45" i="13"/>
  <c r="U29" i="13"/>
  <c r="U57" i="13"/>
  <c r="U69" i="13"/>
  <c r="P52" i="13"/>
  <c r="S52" i="13" s="1"/>
  <c r="T52" i="13" s="1"/>
  <c r="U52" i="13"/>
  <c r="W52" i="13" s="1"/>
  <c r="Y52" i="13"/>
  <c r="P63" i="13"/>
  <c r="S63" i="13" s="1"/>
  <c r="T63" i="13" s="1"/>
  <c r="U131" i="13"/>
  <c r="W131" i="13" s="1"/>
  <c r="W93" i="13"/>
  <c r="Z93" i="13" s="1"/>
  <c r="S123" i="13"/>
  <c r="T123" i="13" s="1"/>
  <c r="O43" i="13"/>
  <c r="U43" i="13"/>
  <c r="W43" i="13" s="1"/>
  <c r="Z43" i="13" s="1"/>
  <c r="AA43" i="13" s="1"/>
  <c r="P113" i="13"/>
  <c r="S113" i="13" s="1"/>
  <c r="W89" i="13"/>
  <c r="Z89" i="13" s="1"/>
  <c r="P101" i="13"/>
  <c r="S101" i="13" s="1"/>
  <c r="P112" i="13"/>
  <c r="S112" i="13" s="1"/>
  <c r="U77" i="13"/>
  <c r="P40" i="13"/>
  <c r="S40" i="13" s="1"/>
  <c r="U53" i="13"/>
  <c r="W62" i="13"/>
  <c r="Z62" i="13" s="1"/>
  <c r="W46" i="13"/>
  <c r="Z46" i="13" s="1"/>
  <c r="P124" i="13"/>
  <c r="S124" i="13" s="1"/>
  <c r="U116" i="13"/>
  <c r="U86" i="13"/>
  <c r="U75" i="13"/>
  <c r="U95" i="13"/>
  <c r="Y64" i="13"/>
  <c r="U71" i="13"/>
  <c r="P74" i="13"/>
  <c r="S74" i="13" s="1"/>
  <c r="W50" i="13"/>
  <c r="Z50" i="13" s="1"/>
  <c r="Y123" i="13"/>
  <c r="U123" i="13"/>
  <c r="W123" i="13" s="1"/>
  <c r="U48" i="13"/>
  <c r="W48" i="13" s="1"/>
  <c r="W72" i="13"/>
  <c r="Z72" i="13" s="1"/>
  <c r="Z42" i="13"/>
  <c r="AA42" i="13" s="1"/>
  <c r="W127" i="13"/>
  <c r="Z127" i="13" s="1"/>
  <c r="Z117" i="13"/>
  <c r="W104" i="13"/>
  <c r="Z104" i="13" s="1"/>
  <c r="AA104" i="13" s="1"/>
  <c r="V78" i="13"/>
  <c r="U78" i="13"/>
  <c r="W54" i="13"/>
  <c r="Z54" i="13" s="1"/>
  <c r="Z28" i="13"/>
  <c r="W59" i="13"/>
  <c r="Z59" i="13" s="1"/>
  <c r="Z113" i="13"/>
  <c r="U100" i="13"/>
  <c r="U73" i="13"/>
  <c r="U65" i="13"/>
  <c r="T32" i="13"/>
  <c r="U115" i="13"/>
  <c r="U92" i="13"/>
  <c r="U81" i="13"/>
  <c r="U111" i="13"/>
  <c r="P93" i="13"/>
  <c r="S93" i="13" s="1"/>
  <c r="P44" i="13"/>
  <c r="S44" i="13" s="1"/>
  <c r="U36" i="13"/>
  <c r="P56" i="13"/>
  <c r="S56" i="13" s="1"/>
  <c r="P31" i="13"/>
  <c r="S31" i="13" s="1"/>
  <c r="P72" i="13"/>
  <c r="S72" i="13" s="1"/>
  <c r="U49" i="13"/>
  <c r="W70" i="13"/>
  <c r="Z70" i="13" s="1"/>
  <c r="AA70" i="13" s="1"/>
  <c r="U68" i="13"/>
  <c r="W68" i="13" s="1"/>
  <c r="Y68" i="13"/>
  <c r="W42" i="13"/>
  <c r="S117" i="13"/>
  <c r="T117" i="13" s="1"/>
  <c r="U40" i="13"/>
  <c r="W40" i="13" s="1"/>
  <c r="Y40" i="13"/>
  <c r="P54" i="13"/>
  <c r="S54" i="13" s="1"/>
  <c r="P59" i="13"/>
  <c r="S59" i="13" s="1"/>
  <c r="W55" i="13"/>
  <c r="W47" i="13"/>
  <c r="Z47" i="13" s="1"/>
  <c r="P127" i="13"/>
  <c r="S127" i="13" s="1"/>
  <c r="P96" i="13"/>
  <c r="S96" i="13" s="1"/>
  <c r="U114" i="13"/>
  <c r="P109" i="13"/>
  <c r="S109" i="13" s="1"/>
  <c r="P60" i="13"/>
  <c r="S60" i="13" s="1"/>
  <c r="U83" i="13"/>
  <c r="V76" i="13"/>
  <c r="U76" i="13"/>
  <c r="Y76" i="13"/>
  <c r="U94" i="13"/>
  <c r="P104" i="13"/>
  <c r="S104" i="13" s="1"/>
  <c r="P122" i="13"/>
  <c r="S122" i="13" s="1"/>
  <c r="U91" i="13"/>
  <c r="U79" i="13"/>
  <c r="U106" i="13"/>
  <c r="P62" i="13"/>
  <c r="S62" i="13" s="1"/>
  <c r="P42" i="13"/>
  <c r="S42" i="13" s="1"/>
  <c r="V35" i="13"/>
  <c r="V64" i="13"/>
  <c r="U37" i="13"/>
  <c r="U44" i="13"/>
  <c r="W44" i="13" s="1"/>
  <c r="Y44" i="13"/>
  <c r="U119" i="13"/>
  <c r="W119" i="13" s="1"/>
  <c r="W60" i="13"/>
  <c r="Z60" i="13" s="1"/>
  <c r="W38" i="13"/>
  <c r="Z38" i="13" s="1"/>
  <c r="AA38" i="13" s="1"/>
  <c r="U124" i="13"/>
  <c r="V124" i="13"/>
  <c r="U85" i="13"/>
  <c r="W85" i="13" s="1"/>
  <c r="O67" i="13"/>
  <c r="P67" i="13" s="1"/>
  <c r="U67" i="13"/>
  <c r="W67" i="13" s="1"/>
  <c r="W126" i="13"/>
  <c r="Z126" i="13" s="1"/>
  <c r="AA126" i="13" s="1"/>
  <c r="W39" i="13"/>
  <c r="Z39" i="13" s="1"/>
  <c r="U74" i="13"/>
  <c r="W74" i="13" s="1"/>
  <c r="Z74" i="13" s="1"/>
  <c r="T28" i="13"/>
  <c r="T55" i="13"/>
  <c r="P47" i="13"/>
  <c r="S47" i="13" s="1"/>
  <c r="P27" i="13"/>
  <c r="S27" i="13" s="1"/>
  <c r="Z24" i="13"/>
  <c r="W16" i="13"/>
  <c r="Z16" i="13" s="1"/>
  <c r="S16" i="14"/>
  <c r="Q16" i="14"/>
  <c r="R16" i="14" s="1"/>
  <c r="S17" i="14"/>
  <c r="P17" i="14"/>
  <c r="V37" i="14"/>
  <c r="V31" i="14"/>
  <c r="V60" i="14"/>
  <c r="V43" i="14"/>
  <c r="V126" i="14"/>
  <c r="V45" i="14"/>
  <c r="V125" i="14"/>
  <c r="V121" i="14"/>
  <c r="U14" i="13"/>
  <c r="U21" i="13"/>
  <c r="U17" i="13"/>
  <c r="P16" i="13"/>
  <c r="V23" i="13"/>
  <c r="U23" i="13"/>
  <c r="U13" i="13"/>
  <c r="U19" i="13"/>
  <c r="U20" i="13"/>
  <c r="V26" i="13"/>
  <c r="U26" i="13"/>
  <c r="O26" i="13"/>
  <c r="U25" i="13"/>
  <c r="T24" i="13"/>
  <c r="Y23" i="13"/>
  <c r="P23" i="13"/>
  <c r="S23" i="13" s="1"/>
  <c r="Y22" i="13"/>
  <c r="V22" i="13"/>
  <c r="W22" i="13" s="1"/>
  <c r="O22" i="13"/>
  <c r="P22" i="13" s="1"/>
  <c r="V19" i="13"/>
  <c r="Y18" i="13"/>
  <c r="Y19" i="13"/>
  <c r="O19" i="13"/>
  <c r="P19" i="13" s="1"/>
  <c r="Q20" i="14"/>
  <c r="R20" i="14" s="1"/>
  <c r="S20" i="14"/>
  <c r="Q15" i="14"/>
  <c r="R15" i="14" s="1"/>
  <c r="T15" i="14"/>
  <c r="S15" i="14"/>
  <c r="S18" i="14"/>
  <c r="T18" i="14"/>
  <c r="Q18" i="14"/>
  <c r="R18" i="14" s="1"/>
  <c r="T17" i="14"/>
  <c r="Q17" i="14"/>
  <c r="V18" i="13"/>
  <c r="O18" i="13"/>
  <c r="Y14" i="13"/>
  <c r="O14" i="13"/>
  <c r="V14" i="13"/>
  <c r="O15" i="13"/>
  <c r="S14" i="14"/>
  <c r="T14" i="14"/>
  <c r="Q14" i="14"/>
  <c r="Y15" i="13"/>
  <c r="V99" i="14"/>
  <c r="V67" i="14"/>
  <c r="V107" i="13"/>
  <c r="O107" i="13"/>
  <c r="Y107" i="13"/>
  <c r="O94" i="13"/>
  <c r="V94" i="13"/>
  <c r="Y94" i="13"/>
  <c r="Y116" i="13"/>
  <c r="V116" i="13"/>
  <c r="O116" i="13"/>
  <c r="Y87" i="13"/>
  <c r="V87" i="13"/>
  <c r="O87" i="13"/>
  <c r="O79" i="13"/>
  <c r="Y79" i="13"/>
  <c r="V79" i="13"/>
  <c r="O114" i="13"/>
  <c r="Y114" i="13"/>
  <c r="V114" i="13"/>
  <c r="O86" i="13"/>
  <c r="V86" i="13"/>
  <c r="Y86" i="13"/>
  <c r="Y88" i="13"/>
  <c r="O88" i="13"/>
  <c r="V88" i="13"/>
  <c r="Y61" i="13"/>
  <c r="O61" i="13"/>
  <c r="V61" i="13"/>
  <c r="O36" i="13"/>
  <c r="Y36" i="13"/>
  <c r="V36" i="13"/>
  <c r="Y29" i="13"/>
  <c r="V29" i="13"/>
  <c r="O29" i="13"/>
  <c r="Y13" i="13"/>
  <c r="V13" i="13"/>
  <c r="O13" i="13"/>
  <c r="O83" i="13"/>
  <c r="Y83" i="13"/>
  <c r="V83" i="13"/>
  <c r="Y53" i="13"/>
  <c r="O53" i="13"/>
  <c r="V53" i="13"/>
  <c r="Y37" i="13"/>
  <c r="V37" i="13"/>
  <c r="O37" i="13"/>
  <c r="Y21" i="13"/>
  <c r="V21" i="13"/>
  <c r="O21" i="13"/>
  <c r="P21" i="13" s="1"/>
  <c r="V116" i="14"/>
  <c r="V95" i="14"/>
  <c r="Y129" i="13"/>
  <c r="V129" i="13"/>
  <c r="O129" i="13"/>
  <c r="Y121" i="13"/>
  <c r="V121" i="13"/>
  <c r="O121" i="13"/>
  <c r="V99" i="13"/>
  <c r="O99" i="13"/>
  <c r="Y99" i="13"/>
  <c r="Y92" i="13"/>
  <c r="V92" i="13"/>
  <c r="O92" i="13"/>
  <c r="Y84" i="13"/>
  <c r="V84" i="13"/>
  <c r="O84" i="13"/>
  <c r="O90" i="13"/>
  <c r="Y90" i="13"/>
  <c r="V90" i="13"/>
  <c r="O75" i="13"/>
  <c r="Y75" i="13"/>
  <c r="V75" i="13"/>
  <c r="Y103" i="13"/>
  <c r="V103" i="13"/>
  <c r="O103" i="13"/>
  <c r="Y95" i="13"/>
  <c r="V95" i="13"/>
  <c r="O95" i="13"/>
  <c r="Y73" i="13"/>
  <c r="O73" i="13"/>
  <c r="V73" i="13"/>
  <c r="Y45" i="13"/>
  <c r="O45" i="13"/>
  <c r="V45" i="13"/>
  <c r="Y25" i="13"/>
  <c r="V25" i="13"/>
  <c r="O25" i="13"/>
  <c r="P25" i="13" s="1"/>
  <c r="O132" i="13"/>
  <c r="V132" i="13"/>
  <c r="Y132" i="13"/>
  <c r="Y69" i="13"/>
  <c r="O69" i="13"/>
  <c r="V69" i="13"/>
  <c r="Y33" i="13"/>
  <c r="V33" i="13"/>
  <c r="O33" i="13"/>
  <c r="O128" i="13"/>
  <c r="Y128" i="13"/>
  <c r="V128" i="13"/>
  <c r="V23" i="14"/>
  <c r="O110" i="13"/>
  <c r="V110" i="13"/>
  <c r="Y110" i="13"/>
  <c r="V91" i="13"/>
  <c r="O91" i="13"/>
  <c r="Y91" i="13"/>
  <c r="Y100" i="13"/>
  <c r="V100" i="13"/>
  <c r="O100" i="13"/>
  <c r="Y77" i="13"/>
  <c r="O77" i="13"/>
  <c r="V77" i="13"/>
  <c r="O106" i="13"/>
  <c r="Y106" i="13"/>
  <c r="V106" i="13"/>
  <c r="O20" i="13"/>
  <c r="P20" i="13" s="1"/>
  <c r="Y20" i="13"/>
  <c r="V20" i="13"/>
  <c r="Y17" i="13"/>
  <c r="V17" i="13"/>
  <c r="O17" i="13"/>
  <c r="Y57" i="13"/>
  <c r="O57" i="13"/>
  <c r="V57" i="13"/>
  <c r="Y65" i="13"/>
  <c r="O65" i="13"/>
  <c r="V65" i="13"/>
  <c r="V80" i="14"/>
  <c r="V115" i="13"/>
  <c r="O115" i="13"/>
  <c r="Y115" i="13"/>
  <c r="O102" i="13"/>
  <c r="V102" i="13"/>
  <c r="Y102" i="13"/>
  <c r="Y108" i="13"/>
  <c r="V108" i="13"/>
  <c r="O108" i="13"/>
  <c r="Y81" i="13"/>
  <c r="O81" i="13"/>
  <c r="V81" i="13"/>
  <c r="Y111" i="13"/>
  <c r="V111" i="13"/>
  <c r="O111" i="13"/>
  <c r="O98" i="13"/>
  <c r="Y98" i="13"/>
  <c r="V98" i="13"/>
  <c r="Y41" i="13"/>
  <c r="O41" i="13"/>
  <c r="V41" i="13"/>
  <c r="O71" i="13"/>
  <c r="Y71" i="13"/>
  <c r="V71" i="13"/>
  <c r="Y49" i="13"/>
  <c r="O49" i="13"/>
  <c r="V49" i="13"/>
  <c r="P13" i="14" l="1"/>
  <c r="S13" i="14"/>
  <c r="Q13" i="14"/>
  <c r="T13" i="14"/>
  <c r="Q12" i="14"/>
  <c r="T12" i="14"/>
  <c r="S12" i="14"/>
  <c r="P12" i="14"/>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A289" i="16" s="1"/>
  <c r="A290" i="16" s="1"/>
  <c r="A291" i="16" s="1"/>
  <c r="A292" i="16" s="1"/>
  <c r="A293" i="16" s="1"/>
  <c r="A294" i="16" s="1"/>
  <c r="A295" i="16" s="1"/>
  <c r="A296" i="16" s="1"/>
  <c r="A297" i="16" s="1"/>
  <c r="A298" i="16" s="1"/>
  <c r="A299" i="16" s="1"/>
  <c r="A300" i="16" s="1"/>
  <c r="A301" i="16" s="1"/>
  <c r="A302" i="16" s="1"/>
  <c r="A303" i="16" s="1"/>
  <c r="A304" i="16" s="1"/>
  <c r="A305" i="16" s="1"/>
  <c r="A306" i="16" s="1"/>
  <c r="A307" i="16" s="1"/>
  <c r="A308" i="16" s="1"/>
  <c r="A309" i="16" s="1"/>
  <c r="A310" i="16" s="1"/>
  <c r="A311" i="16" s="1"/>
  <c r="A312" i="16" s="1"/>
  <c r="A313" i="16" s="1"/>
  <c r="A314" i="16" s="1"/>
  <c r="A315" i="16" s="1"/>
  <c r="A316" i="16" s="1"/>
  <c r="A317" i="16" s="1"/>
  <c r="A318" i="16" s="1"/>
  <c r="A319" i="16" s="1"/>
  <c r="A320" i="16" s="1"/>
  <c r="A321" i="16" s="1"/>
  <c r="A322" i="16" s="1"/>
  <c r="A323" i="16" s="1"/>
  <c r="A324" i="16" s="1"/>
  <c r="A325" i="16" s="1"/>
  <c r="A326" i="16" s="1"/>
  <c r="A327" i="16" s="1"/>
  <c r="A328" i="16" s="1"/>
  <c r="A329" i="16" s="1"/>
  <c r="A330" i="16" s="1"/>
  <c r="A331" i="16" s="1"/>
  <c r="A332" i="16" s="1"/>
  <c r="A333" i="16" s="1"/>
  <c r="A334" i="16" s="1"/>
  <c r="A335" i="16" s="1"/>
  <c r="A336" i="16" s="1"/>
  <c r="A337" i="16" s="1"/>
  <c r="A338" i="16" s="1"/>
  <c r="A339" i="16" s="1"/>
  <c r="A340" i="16" s="1"/>
  <c r="A341" i="16" s="1"/>
  <c r="A342" i="16" s="1"/>
  <c r="A343" i="16" s="1"/>
  <c r="A344" i="16" s="1"/>
  <c r="A345" i="16" s="1"/>
  <c r="A346" i="16" s="1"/>
  <c r="A347" i="16" s="1"/>
  <c r="A348" i="16" s="1"/>
  <c r="A349" i="16" s="1"/>
  <c r="A350" i="16" s="1"/>
  <c r="A351" i="16" s="1"/>
  <c r="A352" i="16" s="1"/>
  <c r="A353" i="16" s="1"/>
  <c r="A354" i="16" s="1"/>
  <c r="A355" i="16" s="1"/>
  <c r="A356" i="16" s="1"/>
  <c r="A357" i="16" s="1"/>
  <c r="A358" i="16" s="1"/>
  <c r="A359" i="16" s="1"/>
  <c r="A360" i="16" s="1"/>
  <c r="A361" i="16" s="1"/>
  <c r="A362" i="16" s="1"/>
  <c r="U47" i="14"/>
  <c r="V47" i="14" s="1"/>
  <c r="V114" i="14"/>
  <c r="R14" i="14"/>
  <c r="V39" i="14"/>
  <c r="V110" i="14"/>
  <c r="T93" i="13"/>
  <c r="W15" i="13"/>
  <c r="U15" i="14"/>
  <c r="U16" i="14"/>
  <c r="V16" i="14" s="1"/>
  <c r="H16" i="14" s="1"/>
  <c r="V90" i="14"/>
  <c r="V118" i="14"/>
  <c r="V86" i="14"/>
  <c r="V119" i="14"/>
  <c r="U19" i="14"/>
  <c r="V19" i="14" s="1"/>
  <c r="V78" i="14"/>
  <c r="U52" i="14"/>
  <c r="V52" i="14" s="1"/>
  <c r="U56" i="14"/>
  <c r="V56" i="14" s="1"/>
  <c r="V27" i="14"/>
  <c r="U35" i="14"/>
  <c r="V35" i="14" s="1"/>
  <c r="U20" i="14"/>
  <c r="V20" i="14" s="1"/>
  <c r="U122" i="14"/>
  <c r="V122" i="14" s="1"/>
  <c r="V98" i="14"/>
  <c r="U107" i="14"/>
  <c r="V107" i="14" s="1"/>
  <c r="V109" i="14"/>
  <c r="V131" i="14"/>
  <c r="U18" i="14"/>
  <c r="U21" i="14"/>
  <c r="V21" i="14" s="1"/>
  <c r="U14" i="14"/>
  <c r="V101" i="14"/>
  <c r="T109" i="13"/>
  <c r="Z119" i="13"/>
  <c r="AA119" i="13" s="1"/>
  <c r="T78" i="13"/>
  <c r="T59" i="13"/>
  <c r="Z85" i="13"/>
  <c r="AA85" i="13" s="1"/>
  <c r="W83" i="13"/>
  <c r="Z83" i="13" s="1"/>
  <c r="AA83" i="13" s="1"/>
  <c r="Z44" i="13"/>
  <c r="T72" i="13"/>
  <c r="Z68" i="13"/>
  <c r="T58" i="13"/>
  <c r="T89" i="13"/>
  <c r="AA127" i="13"/>
  <c r="W94" i="13"/>
  <c r="Z94" i="13" s="1"/>
  <c r="AA94" i="13" s="1"/>
  <c r="T44" i="13"/>
  <c r="W92" i="13"/>
  <c r="Z92" i="13" s="1"/>
  <c r="T40" i="13"/>
  <c r="Z131" i="13"/>
  <c r="T35" i="13"/>
  <c r="T39" i="13"/>
  <c r="W79" i="13"/>
  <c r="T54" i="13"/>
  <c r="W75" i="13"/>
  <c r="Z75" i="13" s="1"/>
  <c r="T96" i="13"/>
  <c r="T101" i="13"/>
  <c r="P41" i="13"/>
  <c r="S41" i="13" s="1"/>
  <c r="P33" i="13"/>
  <c r="S33" i="13" s="1"/>
  <c r="P132" i="13"/>
  <c r="S132" i="13" s="1"/>
  <c r="P73" i="13"/>
  <c r="S73" i="13" s="1"/>
  <c r="P84" i="13"/>
  <c r="S84" i="13" s="1"/>
  <c r="P99" i="13"/>
  <c r="S99" i="13" s="1"/>
  <c r="P116" i="13"/>
  <c r="S116" i="13" s="1"/>
  <c r="T60" i="13"/>
  <c r="T127" i="13"/>
  <c r="Z40" i="13"/>
  <c r="W100" i="13"/>
  <c r="Z100" i="13" s="1"/>
  <c r="AA100" i="13" s="1"/>
  <c r="W78" i="13"/>
  <c r="Z78" i="13" s="1"/>
  <c r="Z48" i="13"/>
  <c r="AA48" i="13" s="1"/>
  <c r="T74" i="13"/>
  <c r="T112" i="13"/>
  <c r="W29" i="13"/>
  <c r="W99" i="13"/>
  <c r="Z99" i="13" s="1"/>
  <c r="AA99" i="13" s="1"/>
  <c r="W103" i="13"/>
  <c r="Z103" i="13" s="1"/>
  <c r="W128" i="13"/>
  <c r="Z128" i="13" s="1"/>
  <c r="Z120" i="13"/>
  <c r="AA120" i="13" s="1"/>
  <c r="T131" i="13"/>
  <c r="W107" i="13"/>
  <c r="Z107" i="13" s="1"/>
  <c r="W33" i="13"/>
  <c r="Z33" i="13" s="1"/>
  <c r="P111" i="13"/>
  <c r="S111" i="13" s="1"/>
  <c r="P77" i="13"/>
  <c r="S77" i="13" s="1"/>
  <c r="P129" i="13"/>
  <c r="S129" i="13" s="1"/>
  <c r="S67" i="13"/>
  <c r="T67" i="13" s="1"/>
  <c r="Z96" i="13"/>
  <c r="AA96" i="13" s="1"/>
  <c r="P57" i="13"/>
  <c r="S57" i="13" s="1"/>
  <c r="P100" i="13"/>
  <c r="S100" i="13" s="1"/>
  <c r="P110" i="13"/>
  <c r="S110" i="13" s="1"/>
  <c r="P88" i="13"/>
  <c r="S88" i="13" s="1"/>
  <c r="P114" i="13"/>
  <c r="S114" i="13" s="1"/>
  <c r="T42" i="13"/>
  <c r="W91" i="13"/>
  <c r="Z91" i="13" s="1"/>
  <c r="T31" i="13"/>
  <c r="W115" i="13"/>
  <c r="Z115" i="13" s="1"/>
  <c r="AA115" i="13" s="1"/>
  <c r="W86" i="13"/>
  <c r="Z86" i="13" s="1"/>
  <c r="W132" i="13"/>
  <c r="Z132" i="13" s="1"/>
  <c r="Z56" i="13"/>
  <c r="W71" i="13"/>
  <c r="Z71" i="13" s="1"/>
  <c r="W53" i="13"/>
  <c r="Z53" i="13" s="1"/>
  <c r="P43" i="13"/>
  <c r="S43" i="13" s="1"/>
  <c r="W45" i="13"/>
  <c r="Z45" i="13" s="1"/>
  <c r="AA45" i="13" s="1"/>
  <c r="S118" i="13"/>
  <c r="T118" i="13" s="1"/>
  <c r="W41" i="13"/>
  <c r="Z41" i="13" s="1"/>
  <c r="W90" i="13"/>
  <c r="Z90" i="13" s="1"/>
  <c r="W129" i="13"/>
  <c r="Z129" i="13" s="1"/>
  <c r="AA129" i="13" s="1"/>
  <c r="W87" i="13"/>
  <c r="Z87" i="13" s="1"/>
  <c r="W108" i="13"/>
  <c r="Z108" i="13" s="1"/>
  <c r="P102" i="13"/>
  <c r="S102" i="13" s="1"/>
  <c r="P83" i="13"/>
  <c r="S83" i="13" s="1"/>
  <c r="AA46" i="13"/>
  <c r="P81" i="13"/>
  <c r="S81" i="13" s="1"/>
  <c r="P75" i="13"/>
  <c r="S75" i="13" s="1"/>
  <c r="P92" i="13"/>
  <c r="S92" i="13" s="1"/>
  <c r="P121" i="13"/>
  <c r="S121" i="13" s="1"/>
  <c r="P36" i="13"/>
  <c r="S36" i="13" s="1"/>
  <c r="T62" i="13"/>
  <c r="T122" i="13"/>
  <c r="W76" i="13"/>
  <c r="Z76" i="13" s="1"/>
  <c r="T56" i="13"/>
  <c r="W111" i="13"/>
  <c r="Z111" i="13" s="1"/>
  <c r="Z55" i="13"/>
  <c r="AA55" i="13" s="1"/>
  <c r="Z123" i="13"/>
  <c r="AA123" i="13" s="1"/>
  <c r="W116" i="13"/>
  <c r="Z116" i="13" s="1"/>
  <c r="P30" i="13"/>
  <c r="S30" i="13" s="1"/>
  <c r="W102" i="13"/>
  <c r="Z102" i="13" s="1"/>
  <c r="AA102" i="13" s="1"/>
  <c r="S80" i="13"/>
  <c r="T80" i="13" s="1"/>
  <c r="W64" i="13"/>
  <c r="Z64" i="13" s="1"/>
  <c r="AA64" i="13" s="1"/>
  <c r="T97" i="13"/>
  <c r="Z29" i="13"/>
  <c r="P37" i="13"/>
  <c r="S37" i="13" s="1"/>
  <c r="P115" i="13"/>
  <c r="S115" i="13" s="1"/>
  <c r="P65" i="13"/>
  <c r="S65" i="13" s="1"/>
  <c r="P69" i="13"/>
  <c r="S69" i="13" s="1"/>
  <c r="P79" i="13"/>
  <c r="S79" i="13" s="1"/>
  <c r="W124" i="13"/>
  <c r="Z124" i="13" s="1"/>
  <c r="AA124" i="13" s="1"/>
  <c r="W114" i="13"/>
  <c r="Z114" i="13" s="1"/>
  <c r="W65" i="13"/>
  <c r="Z65" i="13" s="1"/>
  <c r="W69" i="13"/>
  <c r="Z69" i="13" s="1"/>
  <c r="W98" i="13"/>
  <c r="Z98" i="13" s="1"/>
  <c r="W61" i="13"/>
  <c r="Z61" i="13" s="1"/>
  <c r="AA61" i="13" s="1"/>
  <c r="T85" i="13"/>
  <c r="P34" i="13"/>
  <c r="S34" i="13" s="1"/>
  <c r="T46" i="13"/>
  <c r="W35" i="13"/>
  <c r="Z35" i="13" s="1"/>
  <c r="T76" i="13"/>
  <c r="P49" i="13"/>
  <c r="S49" i="13" s="1"/>
  <c r="P107" i="13"/>
  <c r="S107" i="13" s="1"/>
  <c r="P95" i="13"/>
  <c r="S95" i="13" s="1"/>
  <c r="P108" i="13"/>
  <c r="S108" i="13" s="1"/>
  <c r="P106" i="13"/>
  <c r="S106" i="13" s="1"/>
  <c r="P91" i="13"/>
  <c r="S91" i="13" s="1"/>
  <c r="P45" i="13"/>
  <c r="S45" i="13" s="1"/>
  <c r="P103" i="13"/>
  <c r="S103" i="13" s="1"/>
  <c r="P87" i="13"/>
  <c r="S87" i="13" s="1"/>
  <c r="P94" i="13"/>
  <c r="S94" i="13" s="1"/>
  <c r="T47" i="13"/>
  <c r="Z67" i="13"/>
  <c r="AA67" i="13" s="1"/>
  <c r="W37" i="13"/>
  <c r="Z37" i="13" s="1"/>
  <c r="W106" i="13"/>
  <c r="Z106" i="13" s="1"/>
  <c r="T104" i="13"/>
  <c r="W49" i="13"/>
  <c r="W36" i="13"/>
  <c r="Z36" i="13" s="1"/>
  <c r="W81" i="13"/>
  <c r="Z81" i="13" s="1"/>
  <c r="W95" i="13"/>
  <c r="Z95" i="13" s="1"/>
  <c r="T124" i="13"/>
  <c r="T113" i="13"/>
  <c r="Z52" i="13"/>
  <c r="AA52" i="13" s="1"/>
  <c r="W30" i="13"/>
  <c r="Z30" i="13" s="1"/>
  <c r="W110" i="13"/>
  <c r="Z110" i="13" s="1"/>
  <c r="W118" i="13"/>
  <c r="Z118" i="13" s="1"/>
  <c r="AA118" i="13" s="1"/>
  <c r="T105" i="13"/>
  <c r="P71" i="13"/>
  <c r="S71" i="13" s="1"/>
  <c r="P98" i="13"/>
  <c r="S98" i="13" s="1"/>
  <c r="P128" i="13"/>
  <c r="S128" i="13" s="1"/>
  <c r="P90" i="13"/>
  <c r="S90" i="13" s="1"/>
  <c r="P53" i="13"/>
  <c r="S53" i="13" s="1"/>
  <c r="P29" i="13"/>
  <c r="S29" i="13" s="1"/>
  <c r="T29" i="13" s="1"/>
  <c r="P61" i="13"/>
  <c r="S61" i="13" s="1"/>
  <c r="P86" i="13"/>
  <c r="S86" i="13" s="1"/>
  <c r="Z79" i="13"/>
  <c r="AA79" i="13" s="1"/>
  <c r="W73" i="13"/>
  <c r="Z73" i="13" s="1"/>
  <c r="W77" i="13"/>
  <c r="Z77" i="13" s="1"/>
  <c r="AA77" i="13" s="1"/>
  <c r="W57" i="13"/>
  <c r="Z57" i="13" s="1"/>
  <c r="W84" i="13"/>
  <c r="Z84" i="13" s="1"/>
  <c r="Z31" i="13"/>
  <c r="AA31" i="13" s="1"/>
  <c r="W80" i="13"/>
  <c r="Z80" i="13" s="1"/>
  <c r="AA80" i="13" s="1"/>
  <c r="W88" i="13"/>
  <c r="Z88" i="13" s="1"/>
  <c r="W121" i="13"/>
  <c r="Z121" i="13" s="1"/>
  <c r="AA121" i="13" s="1"/>
  <c r="W34" i="13"/>
  <c r="Z34" i="13" s="1"/>
  <c r="T27" i="13"/>
  <c r="W23" i="13"/>
  <c r="Z23" i="13" s="1"/>
  <c r="Z22" i="13"/>
  <c r="AA22" i="13" s="1"/>
  <c r="Z15" i="13"/>
  <c r="AA15" i="13" s="1"/>
  <c r="W13" i="13"/>
  <c r="Z13" i="13" s="1"/>
  <c r="R12" i="14"/>
  <c r="R17" i="14"/>
  <c r="U17" i="14" s="1"/>
  <c r="R13" i="14"/>
  <c r="V91" i="14"/>
  <c r="V58" i="14"/>
  <c r="V36" i="14"/>
  <c r="V120" i="14"/>
  <c r="V50" i="14"/>
  <c r="V87" i="14"/>
  <c r="V112" i="14"/>
  <c r="V48" i="14"/>
  <c r="V40" i="14"/>
  <c r="V32" i="14"/>
  <c r="V62" i="14"/>
  <c r="V53" i="14"/>
  <c r="V49" i="14"/>
  <c r="V57" i="14"/>
  <c r="V75" i="14"/>
  <c r="V24" i="14"/>
  <c r="V83" i="14"/>
  <c r="V104" i="14"/>
  <c r="V71" i="14"/>
  <c r="S16" i="13"/>
  <c r="T16" i="13" s="1"/>
  <c r="P13" i="13"/>
  <c r="S13" i="13" s="1"/>
  <c r="P26" i="13"/>
  <c r="S26" i="13" s="1"/>
  <c r="W26" i="13"/>
  <c r="Z26" i="13" s="1"/>
  <c r="W25" i="13"/>
  <c r="Z25" i="13" s="1"/>
  <c r="T23" i="13"/>
  <c r="P14" i="13"/>
  <c r="S14" i="13" s="1"/>
  <c r="S22" i="13"/>
  <c r="T22" i="13" s="1"/>
  <c r="W21" i="13"/>
  <c r="Z21" i="13" s="1"/>
  <c r="W20" i="13"/>
  <c r="Z20" i="13" s="1"/>
  <c r="W18" i="13"/>
  <c r="Z18" i="13" s="1"/>
  <c r="P15" i="13"/>
  <c r="W19" i="13"/>
  <c r="Z19" i="13" s="1"/>
  <c r="P18" i="13"/>
  <c r="P17" i="13"/>
  <c r="S17" i="13" s="1"/>
  <c r="W17" i="13"/>
  <c r="Z17" i="13" s="1"/>
  <c r="W14" i="13"/>
  <c r="S25" i="13"/>
  <c r="T25" i="13" s="1"/>
  <c r="S21" i="13"/>
  <c r="T21" i="13" s="1"/>
  <c r="S20" i="13"/>
  <c r="T20" i="13" s="1"/>
  <c r="S19" i="13"/>
  <c r="T19" i="13" s="1"/>
  <c r="AA63" i="13"/>
  <c r="AA66" i="13"/>
  <c r="AA58" i="13"/>
  <c r="AA125" i="13"/>
  <c r="AA122" i="13"/>
  <c r="AA32" i="13"/>
  <c r="AA29" i="13"/>
  <c r="AA74" i="13"/>
  <c r="AA101" i="13"/>
  <c r="AA54" i="13"/>
  <c r="AA47" i="13"/>
  <c r="AA50" i="13"/>
  <c r="AA59" i="13"/>
  <c r="AA62" i="13"/>
  <c r="AA113" i="13"/>
  <c r="AA105" i="13"/>
  <c r="AA27" i="13"/>
  <c r="AA109" i="13"/>
  <c r="AA72" i="13"/>
  <c r="AA39" i="13"/>
  <c r="AA82" i="13"/>
  <c r="AA97" i="13"/>
  <c r="D14" i="9" l="1"/>
  <c r="C13" i="9"/>
  <c r="B13" i="9"/>
  <c r="E13" i="9"/>
  <c r="D13" i="9"/>
  <c r="C14" i="9"/>
  <c r="F13" i="9"/>
  <c r="B14" i="9"/>
  <c r="F14" i="9"/>
  <c r="E14" i="9"/>
  <c r="G13" i="9"/>
  <c r="G14" i="9"/>
  <c r="T94" i="13"/>
  <c r="T53" i="13"/>
  <c r="T34" i="13"/>
  <c r="T107" i="13"/>
  <c r="T69" i="13"/>
  <c r="T43" i="13"/>
  <c r="E33" i="9"/>
  <c r="F19" i="9"/>
  <c r="F59" i="9"/>
  <c r="B28" i="9"/>
  <c r="G54" i="9"/>
  <c r="G17" i="9"/>
  <c r="B50" i="9"/>
  <c r="G53" i="9"/>
  <c r="F21" i="9"/>
  <c r="C49" i="9"/>
  <c r="B72" i="9"/>
  <c r="D40" i="9"/>
  <c r="C67" i="9"/>
  <c r="D69" i="9"/>
  <c r="E22" i="9"/>
  <c r="D41" i="9"/>
  <c r="C68" i="9"/>
  <c r="E36" i="9"/>
  <c r="D63" i="9"/>
  <c r="D24" i="9"/>
  <c r="G51" i="9"/>
  <c r="C30" i="9"/>
  <c r="B43" i="9"/>
  <c r="G69" i="9"/>
  <c r="G67" i="9"/>
  <c r="C25" i="9"/>
  <c r="E55" i="9"/>
  <c r="B44" i="9"/>
  <c r="G70" i="9"/>
  <c r="C39" i="9"/>
  <c r="B66" i="9"/>
  <c r="E64" i="9"/>
  <c r="D19" i="9"/>
  <c r="E54" i="9"/>
  <c r="C50" i="9"/>
  <c r="F45" i="9"/>
  <c r="E72" i="9"/>
  <c r="E17" i="9"/>
  <c r="C18" i="9"/>
  <c r="D46" i="9"/>
  <c r="E35" i="9"/>
  <c r="E41" i="9"/>
  <c r="D68" i="9"/>
  <c r="F36" i="9"/>
  <c r="G35" i="9"/>
  <c r="G19" i="9"/>
  <c r="F38" i="9"/>
  <c r="G33" i="9"/>
  <c r="F60" i="9"/>
  <c r="D59" i="9"/>
  <c r="B29" i="9"/>
  <c r="G59" i="9"/>
  <c r="G21" i="9"/>
  <c r="B51" i="9"/>
  <c r="E47" i="9"/>
  <c r="C26" i="9"/>
  <c r="D21" i="9"/>
  <c r="C29" i="9"/>
  <c r="B52" i="9"/>
  <c r="E63" i="9"/>
  <c r="C47" i="9"/>
  <c r="C19" i="9"/>
  <c r="F31" i="9"/>
  <c r="E62" i="9"/>
  <c r="G26" i="9"/>
  <c r="F53" i="9"/>
  <c r="G68" i="9"/>
  <c r="E71" i="9"/>
  <c r="B24" i="9"/>
  <c r="G31" i="9"/>
  <c r="F54" i="9"/>
  <c r="F16" i="9"/>
  <c r="G49" i="9"/>
  <c r="G36" i="9"/>
  <c r="B70" i="9"/>
  <c r="D34" i="9"/>
  <c r="C65" i="9"/>
  <c r="E29" i="9"/>
  <c r="D56" i="9"/>
  <c r="D23" i="9"/>
  <c r="F47" i="9"/>
  <c r="B17" i="9"/>
  <c r="B57" i="9"/>
  <c r="B25" i="9"/>
  <c r="C52" i="9"/>
  <c r="G60" i="9"/>
  <c r="D47" i="9"/>
  <c r="C57" i="9"/>
  <c r="D38" i="9"/>
  <c r="D70" i="9"/>
  <c r="E65" i="9"/>
  <c r="F18" i="9"/>
  <c r="E26" i="9"/>
  <c r="D49" i="9"/>
  <c r="C42" i="9"/>
  <c r="E44" i="9"/>
  <c r="D71" i="9"/>
  <c r="C15" i="9"/>
  <c r="F39" i="9"/>
  <c r="E70" i="9"/>
  <c r="G34" i="9"/>
  <c r="F61" i="9"/>
  <c r="B30" i="9"/>
  <c r="C70" i="9"/>
  <c r="E21" i="9"/>
  <c r="G39" i="9"/>
  <c r="F62" i="9"/>
  <c r="B31" i="9"/>
  <c r="G57" i="9"/>
  <c r="D42" i="9"/>
  <c r="E37" i="9"/>
  <c r="D64" i="9"/>
  <c r="F32" i="9"/>
  <c r="B27" i="9"/>
  <c r="B15" i="9"/>
  <c r="E42" i="9"/>
  <c r="D65" i="9"/>
  <c r="F33" i="9"/>
  <c r="E60" i="9"/>
  <c r="E18" i="9"/>
  <c r="G16" i="9"/>
  <c r="B45" i="9"/>
  <c r="G32" i="9"/>
  <c r="C40" i="9"/>
  <c r="B67" i="9"/>
  <c r="D35" i="9"/>
  <c r="F24" i="9"/>
  <c r="C17" i="9"/>
  <c r="F67" i="9"/>
  <c r="B36" i="9"/>
  <c r="G62" i="9"/>
  <c r="C31" i="9"/>
  <c r="B58" i="9"/>
  <c r="D37" i="9"/>
  <c r="C37" i="9"/>
  <c r="B60" i="9"/>
  <c r="C55" i="9"/>
  <c r="C66" i="9"/>
  <c r="C22" i="9"/>
  <c r="D50" i="9"/>
  <c r="C54" i="9"/>
  <c r="E45" i="9"/>
  <c r="D72" i="9"/>
  <c r="F40" i="9"/>
  <c r="D27" i="9"/>
  <c r="B23" i="9"/>
  <c r="E50" i="9"/>
  <c r="F41" i="9"/>
  <c r="E68" i="9"/>
  <c r="G24" i="9"/>
  <c r="B53" i="9"/>
  <c r="G64" i="9"/>
  <c r="C48" i="9"/>
  <c r="G28" i="9"/>
  <c r="D43" i="9"/>
  <c r="E32" i="9"/>
  <c r="F25" i="9"/>
  <c r="C53" i="9"/>
  <c r="G40" i="9"/>
  <c r="D44" i="9"/>
  <c r="C71" i="9"/>
  <c r="B69" i="9"/>
  <c r="F15" i="9"/>
  <c r="F55" i="9"/>
  <c r="F20" i="9"/>
  <c r="G50" i="9"/>
  <c r="E51" i="9"/>
  <c r="B46" i="9"/>
  <c r="C38" i="9"/>
  <c r="B16" i="9"/>
  <c r="E20" i="9"/>
  <c r="F46" i="9"/>
  <c r="G41" i="9"/>
  <c r="F68" i="9"/>
  <c r="C32" i="9"/>
  <c r="G18" i="9"/>
  <c r="D28" i="9"/>
  <c r="D20" i="9"/>
  <c r="G47" i="9"/>
  <c r="F70" i="9"/>
  <c r="B39" i="9"/>
  <c r="G65" i="9"/>
  <c r="D26" i="9"/>
  <c r="B21" i="9"/>
  <c r="B61" i="9"/>
  <c r="D29" i="9"/>
  <c r="C56" i="9"/>
  <c r="C23" i="9"/>
  <c r="D51" i="9"/>
  <c r="G56" i="9"/>
  <c r="D30" i="9"/>
  <c r="C61" i="9"/>
  <c r="D25" i="9"/>
  <c r="D52" i="9"/>
  <c r="E59" i="9"/>
  <c r="F23" i="9"/>
  <c r="F63" i="9"/>
  <c r="B32" i="9"/>
  <c r="G58" i="9"/>
  <c r="C27" i="9"/>
  <c r="B54" i="9"/>
  <c r="B38" i="9"/>
  <c r="B33" i="9"/>
  <c r="G63" i="9"/>
  <c r="C28" i="9"/>
  <c r="B55" i="9"/>
  <c r="B18" i="9"/>
  <c r="E46" i="9"/>
  <c r="G15" i="9"/>
  <c r="D66" i="9"/>
  <c r="F34" i="9"/>
  <c r="E61" i="9"/>
  <c r="G29" i="9"/>
  <c r="F56" i="9"/>
  <c r="F58" i="9"/>
  <c r="C16" i="9"/>
  <c r="E34" i="9"/>
  <c r="D57" i="9"/>
  <c r="E25" i="9"/>
  <c r="E52" i="9"/>
  <c r="G48" i="9"/>
  <c r="F37" i="9"/>
  <c r="C69" i="9"/>
  <c r="F27" i="9"/>
  <c r="E58" i="9"/>
  <c r="E16" i="9"/>
  <c r="F49" i="9"/>
  <c r="E39" i="9"/>
  <c r="B48" i="9"/>
  <c r="C21" i="9"/>
  <c r="F71" i="9"/>
  <c r="B40" i="9"/>
  <c r="G66" i="9"/>
  <c r="C35" i="9"/>
  <c r="B62" i="9"/>
  <c r="B41" i="9"/>
  <c r="G71" i="9"/>
  <c r="C36" i="9"/>
  <c r="B63" i="9"/>
  <c r="D31" i="9"/>
  <c r="G23" i="9"/>
  <c r="E31" i="9"/>
  <c r="F42" i="9"/>
  <c r="E69" i="9"/>
  <c r="G37" i="9"/>
  <c r="F64" i="9"/>
  <c r="E15" i="9"/>
  <c r="F43" i="9"/>
  <c r="E27" i="9"/>
  <c r="G38" i="9"/>
  <c r="F65" i="9"/>
  <c r="B34" i="9"/>
  <c r="F26" i="9"/>
  <c r="E67" i="9"/>
  <c r="D45" i="9"/>
  <c r="C72" i="9"/>
  <c r="E40" i="9"/>
  <c r="D67" i="9"/>
  <c r="C64" i="9"/>
  <c r="F17" i="9"/>
  <c r="C45" i="9"/>
  <c r="B68" i="9"/>
  <c r="D36" i="9"/>
  <c r="C63" i="9"/>
  <c r="D18" i="9"/>
  <c r="C43" i="9"/>
  <c r="D60" i="9"/>
  <c r="F28" i="9"/>
  <c r="E53" i="9"/>
  <c r="B20" i="9"/>
  <c r="G27" i="9"/>
  <c r="F50" i="9"/>
  <c r="G52" i="9"/>
  <c r="G45" i="9"/>
  <c r="F72" i="9"/>
  <c r="E23" i="9"/>
  <c r="F51" i="9"/>
  <c r="C58" i="9"/>
  <c r="G46" i="9"/>
  <c r="B42" i="9"/>
  <c r="F22" i="9"/>
  <c r="E30" i="9"/>
  <c r="D53" i="9"/>
  <c r="G72" i="9"/>
  <c r="E48" i="9"/>
  <c r="C34" i="9"/>
  <c r="D54" i="9"/>
  <c r="D15" i="9"/>
  <c r="E49" i="9"/>
  <c r="E43" i="9"/>
  <c r="F44" i="9"/>
  <c r="G42" i="9"/>
  <c r="C33" i="9"/>
  <c r="B56" i="9"/>
  <c r="B22" i="9"/>
  <c r="C51" i="9"/>
  <c r="G44" i="9"/>
  <c r="F69" i="9"/>
  <c r="E24" i="9"/>
  <c r="G55" i="9"/>
  <c r="C62" i="9"/>
  <c r="B47" i="9"/>
  <c r="B19" i="9"/>
  <c r="F48" i="9"/>
  <c r="B49" i="9"/>
  <c r="C46" i="9"/>
  <c r="C44" i="9"/>
  <c r="B71" i="9"/>
  <c r="D39" i="9"/>
  <c r="D48" i="9"/>
  <c r="C20" i="9"/>
  <c r="E38" i="9"/>
  <c r="D61" i="9"/>
  <c r="F29" i="9"/>
  <c r="E56" i="9"/>
  <c r="B37" i="9"/>
  <c r="D22" i="9"/>
  <c r="D62" i="9"/>
  <c r="F30" i="9"/>
  <c r="E57" i="9"/>
  <c r="G25" i="9"/>
  <c r="F52" i="9"/>
  <c r="G22" i="9"/>
  <c r="C41" i="9"/>
  <c r="B64" i="9"/>
  <c r="D32" i="9"/>
  <c r="C59" i="9"/>
  <c r="D17" i="9"/>
  <c r="B65" i="9"/>
  <c r="D33" i="9"/>
  <c r="C60" i="9"/>
  <c r="E28" i="9"/>
  <c r="D55" i="9"/>
  <c r="B59" i="9"/>
  <c r="D16" i="9"/>
  <c r="G43" i="9"/>
  <c r="F66" i="9"/>
  <c r="B35" i="9"/>
  <c r="G61" i="9"/>
  <c r="E19" i="9"/>
  <c r="C24" i="9"/>
  <c r="F35" i="9"/>
  <c r="E66" i="9"/>
  <c r="G30" i="9"/>
  <c r="F57" i="9"/>
  <c r="B26" i="9"/>
  <c r="D58" i="9"/>
  <c r="G20" i="9"/>
  <c r="T102" i="13"/>
  <c r="T71" i="13"/>
  <c r="T91" i="13"/>
  <c r="T30" i="13"/>
  <c r="AA71" i="13"/>
  <c r="AA116" i="13"/>
  <c r="AA69" i="13"/>
  <c r="T98" i="13"/>
  <c r="T115" i="13"/>
  <c r="T100" i="13"/>
  <c r="T75" i="13"/>
  <c r="T83" i="13"/>
  <c r="T90" i="13"/>
  <c r="T86" i="13"/>
  <c r="T65" i="13"/>
  <c r="T129" i="13"/>
  <c r="T73" i="13"/>
  <c r="T61" i="13"/>
  <c r="T79" i="13"/>
  <c r="T37" i="13"/>
  <c r="T87" i="13"/>
  <c r="T106" i="13"/>
  <c r="T49" i="13"/>
  <c r="T36" i="13"/>
  <c r="T81" i="13"/>
  <c r="T114" i="13"/>
  <c r="T57" i="13"/>
  <c r="T77" i="13"/>
  <c r="T116" i="13"/>
  <c r="T132" i="13"/>
  <c r="AA34" i="13"/>
  <c r="Z49" i="13"/>
  <c r="AA49" i="13" s="1"/>
  <c r="T128" i="13"/>
  <c r="T103" i="13"/>
  <c r="T108" i="13"/>
  <c r="AA35" i="13"/>
  <c r="T121" i="13"/>
  <c r="T88" i="13"/>
  <c r="T111" i="13"/>
  <c r="T99" i="13"/>
  <c r="T33" i="13"/>
  <c r="AA30" i="13"/>
  <c r="T45" i="13"/>
  <c r="T95" i="13"/>
  <c r="T92" i="13"/>
  <c r="T110" i="13"/>
  <c r="T84" i="13"/>
  <c r="T41" i="13"/>
  <c r="U12" i="14"/>
  <c r="V12" i="14" s="1"/>
  <c r="U13" i="14"/>
  <c r="V13" i="14" s="1"/>
  <c r="H13" i="14" s="1"/>
  <c r="Z14" i="13"/>
  <c r="AA14" i="13" s="1"/>
  <c r="H14" i="13" s="1"/>
  <c r="T13" i="13"/>
  <c r="G13" i="13" s="1"/>
  <c r="T26" i="13"/>
  <c r="AA26" i="13"/>
  <c r="T14" i="13"/>
  <c r="G14" i="13" s="1"/>
  <c r="S15" i="13"/>
  <c r="T15" i="13" s="1"/>
  <c r="AA19" i="13"/>
  <c r="S18" i="13"/>
  <c r="T18" i="13" s="1"/>
  <c r="T17" i="13"/>
  <c r="AA23" i="13"/>
  <c r="AA18" i="13"/>
  <c r="AA17" i="13"/>
  <c r="V17" i="14"/>
  <c r="H17" i="14" s="1"/>
  <c r="V15" i="14"/>
  <c r="H15" i="14" s="1"/>
  <c r="V14" i="14"/>
  <c r="H14" i="14" s="1"/>
  <c r="V18" i="14"/>
  <c r="AA20" i="13"/>
  <c r="AA36" i="13"/>
  <c r="AA33" i="13"/>
  <c r="AA13" i="13"/>
  <c r="H13" i="13" s="1"/>
  <c r="AA56" i="13"/>
  <c r="AA53" i="13"/>
  <c r="AA87" i="13"/>
  <c r="AA106" i="13"/>
  <c r="AA103" i="13"/>
  <c r="AA28" i="13"/>
  <c r="AA25" i="13"/>
  <c r="AA75" i="13"/>
  <c r="AA78" i="13"/>
  <c r="AA128" i="13"/>
  <c r="AA131" i="13"/>
  <c r="AA91" i="13"/>
  <c r="AA88" i="13"/>
  <c r="AA132" i="13"/>
  <c r="AA107" i="13"/>
  <c r="AA110" i="13"/>
  <c r="AA40" i="13"/>
  <c r="AA37" i="13"/>
  <c r="AA90" i="13"/>
  <c r="AA93" i="13"/>
  <c r="AA98" i="13"/>
  <c r="AA111" i="13"/>
  <c r="AA108" i="13"/>
  <c r="AA44" i="13"/>
  <c r="AA41" i="13"/>
  <c r="AA76" i="13"/>
  <c r="AA73" i="13"/>
  <c r="AA86" i="13"/>
  <c r="AA89" i="13"/>
  <c r="AA21" i="13"/>
  <c r="AA60" i="13"/>
  <c r="AA57" i="13"/>
  <c r="AA84" i="13"/>
  <c r="AA81" i="13"/>
  <c r="AA114" i="13"/>
  <c r="AA117" i="13"/>
  <c r="AA68" i="13"/>
  <c r="AA65" i="13"/>
  <c r="AA95" i="13"/>
  <c r="AA92" i="13"/>
  <c r="E8" i="14" l="1"/>
  <c r="H12" i="14"/>
  <c r="C8" i="14"/>
  <c r="C8" i="13"/>
  <c r="E8" i="13"/>
  <c r="E9" i="13"/>
  <c r="C9" i="13"/>
  <c r="I12" i="9"/>
  <c r="AA24" i="13"/>
  <c r="AA16" i="13"/>
  <c r="I59" i="9" l="1"/>
  <c r="I36" i="9"/>
  <c r="I16" i="9"/>
  <c r="I72" i="9"/>
  <c r="I60" i="9"/>
  <c r="I48" i="9"/>
  <c r="I41" i="9"/>
  <c r="I71" i="9"/>
  <c r="I58" i="9"/>
  <c r="I15" i="9"/>
  <c r="I37" i="9"/>
  <c r="I38" i="9"/>
  <c r="I32" i="9"/>
  <c r="I35" i="9"/>
  <c r="I21" i="9"/>
  <c r="I27" i="9"/>
  <c r="I20" i="9"/>
  <c r="I67" i="9"/>
  <c r="I42" i="9"/>
  <c r="I49" i="9"/>
  <c r="I50" i="9"/>
  <c r="I62" i="9"/>
  <c r="I47" i="9"/>
  <c r="I33" i="9"/>
  <c r="I68" i="9"/>
  <c r="I25" i="9"/>
  <c r="I17" i="9"/>
  <c r="I24" i="9"/>
  <c r="I65" i="9"/>
  <c r="I53" i="9"/>
  <c r="I29" i="9"/>
  <c r="I61" i="9"/>
  <c r="I55" i="9"/>
  <c r="I66" i="9"/>
  <c r="I44" i="9"/>
  <c r="I69" i="9"/>
  <c r="I63" i="9"/>
  <c r="I34" i="9"/>
  <c r="I13" i="9"/>
  <c r="I14" i="9"/>
  <c r="I22" i="9"/>
  <c r="I56" i="9"/>
  <c r="I23" i="9"/>
  <c r="I39" i="9"/>
  <c r="I57" i="9"/>
  <c r="I45" i="9"/>
  <c r="I51" i="9"/>
  <c r="I40" i="9"/>
  <c r="I26" i="9"/>
  <c r="I18" i="9"/>
  <c r="I19" i="9"/>
  <c r="I31" i="9"/>
  <c r="I54" i="9"/>
  <c r="I46" i="9"/>
  <c r="I52" i="9"/>
  <c r="I43" i="9"/>
  <c r="I30" i="9"/>
  <c r="I64" i="9"/>
  <c r="I70" i="9"/>
  <c r="I28" i="9"/>
  <c r="I73" i="9" l="1"/>
  <c r="H78" i="9"/>
  <c r="J12" i="9" l="1"/>
  <c r="J13" i="9" l="1"/>
  <c r="J14" i="9"/>
  <c r="J23" i="9"/>
  <c r="J20" i="9"/>
  <c r="J31" i="9"/>
  <c r="J18" i="9"/>
  <c r="J64" i="9"/>
  <c r="J19" i="9"/>
  <c r="J39" i="9"/>
  <c r="J35" i="9"/>
  <c r="J46" i="9"/>
  <c r="J42" i="9"/>
  <c r="J56" i="9"/>
  <c r="J30" i="9"/>
  <c r="J45" i="9"/>
  <c r="J54" i="9"/>
  <c r="J70" i="9"/>
  <c r="J51" i="9"/>
  <c r="J57" i="9"/>
  <c r="J40" i="9"/>
  <c r="J59" i="9"/>
  <c r="J28" i="9"/>
  <c r="J33" i="9"/>
  <c r="J27" i="9"/>
  <c r="J43" i="9"/>
  <c r="J66" i="9"/>
  <c r="J63" i="9"/>
  <c r="J62" i="9"/>
  <c r="J17" i="9"/>
  <c r="J22" i="9"/>
  <c r="J67" i="9"/>
  <c r="J48" i="9"/>
  <c r="J38" i="9"/>
  <c r="J71" i="9"/>
  <c r="J16" i="9"/>
  <c r="J52" i="9"/>
  <c r="J47" i="9"/>
  <c r="J24" i="9"/>
  <c r="J41" i="9"/>
  <c r="J15" i="9"/>
  <c r="J60" i="9"/>
  <c r="J68" i="9"/>
  <c r="J49" i="9"/>
  <c r="J36" i="9"/>
  <c r="J50" i="9"/>
  <c r="J58" i="9"/>
  <c r="J21" i="9"/>
  <c r="J72" i="9"/>
  <c r="J69" i="9"/>
  <c r="J44" i="9"/>
  <c r="J53" i="9"/>
  <c r="J26" i="9"/>
  <c r="J61" i="9"/>
  <c r="J65" i="9"/>
  <c r="J34" i="9"/>
  <c r="J55" i="9"/>
  <c r="J37" i="9"/>
  <c r="J29" i="9"/>
  <c r="J25" i="9"/>
  <c r="J32" i="9"/>
  <c r="K12" i="9"/>
  <c r="K13" i="9" l="1"/>
  <c r="K14" i="9"/>
  <c r="K46" i="9"/>
  <c r="K31" i="9"/>
  <c r="K39" i="9"/>
  <c r="K35" i="9"/>
  <c r="K52" i="9"/>
  <c r="K28" i="9"/>
  <c r="K18" i="9"/>
  <c r="K64" i="9"/>
  <c r="K30" i="9"/>
  <c r="K43" i="9"/>
  <c r="K45" i="9"/>
  <c r="K70" i="9"/>
  <c r="K23" i="9"/>
  <c r="K54" i="9"/>
  <c r="K57" i="9"/>
  <c r="K40" i="9"/>
  <c r="K26" i="9"/>
  <c r="K22" i="9"/>
  <c r="K66" i="9"/>
  <c r="K51" i="9"/>
  <c r="K56" i="9"/>
  <c r="K20" i="9"/>
  <c r="K63" i="9"/>
  <c r="K34" i="9"/>
  <c r="K47" i="9"/>
  <c r="K50" i="9"/>
  <c r="K67" i="9"/>
  <c r="K71" i="9"/>
  <c r="K16" i="9"/>
  <c r="K55" i="9"/>
  <c r="K24" i="9"/>
  <c r="K62" i="9"/>
  <c r="K41" i="9"/>
  <c r="K19" i="9"/>
  <c r="K65" i="9"/>
  <c r="K38" i="9"/>
  <c r="K72" i="9"/>
  <c r="K61" i="9"/>
  <c r="K69" i="9"/>
  <c r="K32" i="9"/>
  <c r="K15" i="9"/>
  <c r="K49" i="9"/>
  <c r="K58" i="9"/>
  <c r="K36" i="9"/>
  <c r="K68" i="9"/>
  <c r="K33" i="9"/>
  <c r="K44" i="9"/>
  <c r="K53" i="9"/>
  <c r="K48" i="9"/>
  <c r="K59" i="9"/>
  <c r="K60" i="9"/>
  <c r="K37" i="9"/>
  <c r="K29" i="9"/>
  <c r="K42" i="9"/>
  <c r="K21" i="9"/>
  <c r="K25" i="9"/>
  <c r="K27" i="9"/>
  <c r="K17" i="9"/>
  <c r="J73" i="9"/>
  <c r="L12" i="9"/>
  <c r="J7" i="9"/>
  <c r="K73" i="9" l="1"/>
  <c r="L13" i="9"/>
  <c r="L14" i="9"/>
  <c r="L45" i="9"/>
  <c r="L52" i="9"/>
  <c r="L65" i="9"/>
  <c r="L46" i="9"/>
  <c r="L56" i="9"/>
  <c r="L22" i="9"/>
  <c r="L59" i="9"/>
  <c r="L54" i="9"/>
  <c r="L70" i="9"/>
  <c r="L26" i="9"/>
  <c r="L23" i="9"/>
  <c r="L18" i="9"/>
  <c r="L57" i="9"/>
  <c r="L40" i="9"/>
  <c r="L31" i="9"/>
  <c r="L51" i="9"/>
  <c r="L64" i="9"/>
  <c r="L42" i="9"/>
  <c r="L19" i="9"/>
  <c r="L43" i="9"/>
  <c r="L39" i="9"/>
  <c r="L30" i="9"/>
  <c r="L20" i="9"/>
  <c r="L47" i="9"/>
  <c r="L66" i="9"/>
  <c r="L67" i="9"/>
  <c r="L71" i="9"/>
  <c r="L48" i="9"/>
  <c r="L16" i="9"/>
  <c r="L61" i="9"/>
  <c r="L17" i="9"/>
  <c r="L69" i="9"/>
  <c r="L28" i="9"/>
  <c r="L24" i="9"/>
  <c r="L62" i="9"/>
  <c r="L38" i="9"/>
  <c r="L72" i="9"/>
  <c r="L35" i="9"/>
  <c r="L33" i="9"/>
  <c r="L50" i="9"/>
  <c r="L32" i="9"/>
  <c r="L21" i="9"/>
  <c r="L58" i="9"/>
  <c r="L53" i="9"/>
  <c r="L55" i="9"/>
  <c r="L63" i="9"/>
  <c r="L25" i="9"/>
  <c r="L34" i="9"/>
  <c r="L15" i="9"/>
  <c r="L60" i="9"/>
  <c r="L29" i="9"/>
  <c r="L27" i="9"/>
  <c r="L49" i="9"/>
  <c r="L36" i="9"/>
  <c r="L68" i="9"/>
  <c r="L44" i="9"/>
  <c r="L41" i="9"/>
  <c r="L37" i="9"/>
  <c r="M12" i="9"/>
  <c r="L73" i="9" l="1"/>
  <c r="L74" i="9" s="1"/>
  <c r="L75" i="9" s="1"/>
  <c r="N12" i="9"/>
  <c r="M13" i="9"/>
  <c r="M14" i="9"/>
  <c r="M70" i="9"/>
  <c r="M57" i="9"/>
  <c r="M23" i="9"/>
  <c r="M18" i="9"/>
  <c r="M64" i="9"/>
  <c r="M30" i="9"/>
  <c r="M51" i="9"/>
  <c r="M45" i="9"/>
  <c r="M42" i="9"/>
  <c r="M19" i="9"/>
  <c r="M59" i="9"/>
  <c r="M28" i="9"/>
  <c r="M26" i="9"/>
  <c r="M40" i="9"/>
  <c r="M22" i="9"/>
  <c r="M39" i="9"/>
  <c r="M43" i="9"/>
  <c r="M35" i="9"/>
  <c r="M46" i="9"/>
  <c r="M54" i="9"/>
  <c r="M31" i="9"/>
  <c r="M56" i="9"/>
  <c r="M66" i="9"/>
  <c r="M52" i="9"/>
  <c r="M55" i="9"/>
  <c r="M20" i="9"/>
  <c r="M67" i="9"/>
  <c r="M71" i="9"/>
  <c r="M48" i="9"/>
  <c r="M69" i="9"/>
  <c r="M62" i="9"/>
  <c r="M63" i="9"/>
  <c r="M17" i="9"/>
  <c r="M34" i="9"/>
  <c r="M38" i="9"/>
  <c r="M72" i="9"/>
  <c r="M16" i="9"/>
  <c r="M27" i="9"/>
  <c r="M47" i="9"/>
  <c r="M33" i="9"/>
  <c r="M65" i="9"/>
  <c r="M24" i="9"/>
  <c r="M25" i="9"/>
  <c r="M37" i="9"/>
  <c r="M29" i="9"/>
  <c r="M58" i="9"/>
  <c r="M21" i="9"/>
  <c r="M41" i="9"/>
  <c r="M32" i="9"/>
  <c r="M50" i="9"/>
  <c r="M49" i="9"/>
  <c r="M44" i="9"/>
  <c r="M15" i="9"/>
  <c r="M60" i="9"/>
  <c r="M36" i="9"/>
  <c r="M53" i="9"/>
  <c r="M68" i="9"/>
  <c r="M61" i="9"/>
  <c r="I74" i="9"/>
  <c r="K74" i="9"/>
  <c r="K75" i="9" s="1"/>
  <c r="J74" i="9"/>
  <c r="J75" i="9" s="1"/>
  <c r="M73" i="9" l="1"/>
  <c r="M74" i="9" s="1"/>
  <c r="M75" i="9" s="1"/>
  <c r="O12" i="9"/>
  <c r="N13" i="9"/>
  <c r="N14" i="9"/>
  <c r="N46" i="9"/>
  <c r="N31" i="9"/>
  <c r="N40" i="9"/>
  <c r="N43" i="9"/>
  <c r="N54" i="9"/>
  <c r="N42" i="9"/>
  <c r="N19" i="9"/>
  <c r="N59" i="9"/>
  <c r="N28" i="9"/>
  <c r="N51" i="9"/>
  <c r="N22" i="9"/>
  <c r="N39" i="9"/>
  <c r="N26" i="9"/>
  <c r="N56" i="9"/>
  <c r="N45" i="9"/>
  <c r="N57" i="9"/>
  <c r="N64" i="9"/>
  <c r="N62" i="9"/>
  <c r="N33" i="9"/>
  <c r="N38" i="9"/>
  <c r="N24" i="9"/>
  <c r="N17" i="9"/>
  <c r="N63" i="9"/>
  <c r="N70" i="9"/>
  <c r="N66" i="9"/>
  <c r="N34" i="9"/>
  <c r="N35" i="9"/>
  <c r="N52" i="9"/>
  <c r="N55" i="9"/>
  <c r="N61" i="9"/>
  <c r="N50" i="9"/>
  <c r="N30" i="9"/>
  <c r="N47" i="9"/>
  <c r="N72" i="9"/>
  <c r="N16" i="9"/>
  <c r="N41" i="9"/>
  <c r="N71" i="9"/>
  <c r="N27" i="9"/>
  <c r="N69" i="9"/>
  <c r="N68" i="9"/>
  <c r="N18" i="9"/>
  <c r="N21" i="9"/>
  <c r="N65" i="9"/>
  <c r="N32" i="9"/>
  <c r="N67" i="9"/>
  <c r="N15" i="9"/>
  <c r="N44" i="9"/>
  <c r="N36" i="9"/>
  <c r="N58" i="9"/>
  <c r="N29" i="9"/>
  <c r="N53" i="9"/>
  <c r="N23" i="9"/>
  <c r="N20" i="9"/>
  <c r="N48" i="9"/>
  <c r="N49" i="9"/>
  <c r="N60" i="9"/>
  <c r="N37" i="9"/>
  <c r="N25" i="9"/>
  <c r="I75" i="9"/>
  <c r="N73" i="9" l="1"/>
  <c r="N74" i="9" s="1"/>
  <c r="N75" i="9" s="1"/>
  <c r="P12" i="9"/>
  <c r="O14" i="9"/>
  <c r="O13" i="9"/>
  <c r="O28" i="9"/>
  <c r="O26" i="9"/>
  <c r="O51" i="9"/>
  <c r="O22" i="9"/>
  <c r="O57" i="9"/>
  <c r="O39" i="9"/>
  <c r="O30" i="9"/>
  <c r="O43" i="9"/>
  <c r="O35" i="9"/>
  <c r="O46" i="9"/>
  <c r="O40" i="9"/>
  <c r="O56" i="9"/>
  <c r="O70" i="9"/>
  <c r="O23" i="9"/>
  <c r="O18" i="9"/>
  <c r="O19" i="9"/>
  <c r="O45" i="9"/>
  <c r="O54" i="9"/>
  <c r="O42" i="9"/>
  <c r="O64" i="9"/>
  <c r="O59" i="9"/>
  <c r="O17" i="9"/>
  <c r="O66" i="9"/>
  <c r="O65" i="9"/>
  <c r="O34" i="9"/>
  <c r="O16" i="9"/>
  <c r="O48" i="9"/>
  <c r="O24" i="9"/>
  <c r="O33" i="9"/>
  <c r="O27" i="9"/>
  <c r="O31" i="9"/>
  <c r="O20" i="9"/>
  <c r="O47" i="9"/>
  <c r="O55" i="9"/>
  <c r="O61" i="9"/>
  <c r="O62" i="9"/>
  <c r="O67" i="9"/>
  <c r="O71" i="9"/>
  <c r="O63" i="9"/>
  <c r="O72" i="9"/>
  <c r="O52" i="9"/>
  <c r="O50" i="9"/>
  <c r="O21" i="9"/>
  <c r="O53" i="9"/>
  <c r="O15" i="9"/>
  <c r="O44" i="9"/>
  <c r="O38" i="9"/>
  <c r="O29" i="9"/>
  <c r="O41" i="9"/>
  <c r="O32" i="9"/>
  <c r="O37" i="9"/>
  <c r="O25" i="9"/>
  <c r="O36" i="9"/>
  <c r="O69" i="9"/>
  <c r="O49" i="9"/>
  <c r="O60" i="9"/>
  <c r="O58" i="9"/>
  <c r="O68" i="9"/>
  <c r="O73" i="9" l="1"/>
  <c r="O74" i="9" s="1"/>
  <c r="O75" i="9" s="1"/>
  <c r="Q12" i="9"/>
  <c r="P13" i="9"/>
  <c r="P14" i="9"/>
  <c r="P43" i="9"/>
  <c r="P35" i="9"/>
  <c r="P23" i="9"/>
  <c r="P40" i="9"/>
  <c r="P45" i="9"/>
  <c r="P70" i="9"/>
  <c r="P26" i="9"/>
  <c r="P18" i="9"/>
  <c r="P39" i="9"/>
  <c r="P59" i="9"/>
  <c r="P28" i="9"/>
  <c r="P31" i="9"/>
  <c r="P56" i="9"/>
  <c r="P42" i="9"/>
  <c r="P64" i="9"/>
  <c r="P66" i="9"/>
  <c r="P54" i="9"/>
  <c r="P57" i="9"/>
  <c r="P19" i="9"/>
  <c r="P46" i="9"/>
  <c r="P47" i="9"/>
  <c r="P67" i="9"/>
  <c r="P27" i="9"/>
  <c r="P52" i="9"/>
  <c r="P71" i="9"/>
  <c r="P55" i="9"/>
  <c r="P16" i="9"/>
  <c r="P61" i="9"/>
  <c r="P22" i="9"/>
  <c r="P30" i="9"/>
  <c r="P20" i="9"/>
  <c r="P65" i="9"/>
  <c r="P34" i="9"/>
  <c r="P33" i="9"/>
  <c r="P72" i="9"/>
  <c r="P50" i="9"/>
  <c r="P38" i="9"/>
  <c r="P48" i="9"/>
  <c r="P24" i="9"/>
  <c r="P51" i="9"/>
  <c r="P62" i="9"/>
  <c r="P63" i="9"/>
  <c r="P17" i="9"/>
  <c r="P69" i="9"/>
  <c r="P37" i="9"/>
  <c r="P15" i="9"/>
  <c r="P29" i="9"/>
  <c r="P25" i="9"/>
  <c r="P44" i="9"/>
  <c r="P32" i="9"/>
  <c r="P49" i="9"/>
  <c r="P58" i="9"/>
  <c r="P60" i="9"/>
  <c r="P68" i="9"/>
  <c r="P41" i="9"/>
  <c r="P36" i="9"/>
  <c r="P53" i="9"/>
  <c r="P21" i="9"/>
  <c r="P73" i="9" l="1"/>
  <c r="P74" i="9" s="1"/>
  <c r="P75" i="9" s="1"/>
  <c r="R12" i="9"/>
  <c r="Q14" i="9"/>
  <c r="Q13" i="9"/>
  <c r="Q26" i="9"/>
  <c r="Q42" i="9"/>
  <c r="Q18" i="9"/>
  <c r="Q19" i="9"/>
  <c r="Q43" i="9"/>
  <c r="Q70" i="9"/>
  <c r="Q31" i="9"/>
  <c r="Q64" i="9"/>
  <c r="Q56" i="9"/>
  <c r="Q39" i="9"/>
  <c r="Q59" i="9"/>
  <c r="Q46" i="9"/>
  <c r="Q45" i="9"/>
  <c r="Q57" i="9"/>
  <c r="Q22" i="9"/>
  <c r="Q30" i="9"/>
  <c r="Q54" i="9"/>
  <c r="Q23" i="9"/>
  <c r="Q51" i="9"/>
  <c r="Q40" i="9"/>
  <c r="Q52" i="9"/>
  <c r="Q65" i="9"/>
  <c r="Q24" i="9"/>
  <c r="Q35" i="9"/>
  <c r="Q48" i="9"/>
  <c r="Q72" i="9"/>
  <c r="Q50" i="9"/>
  <c r="Q69" i="9"/>
  <c r="Q66" i="9"/>
  <c r="Q55" i="9"/>
  <c r="Q62" i="9"/>
  <c r="Q63" i="9"/>
  <c r="Q20" i="9"/>
  <c r="Q34" i="9"/>
  <c r="Q67" i="9"/>
  <c r="Q33" i="9"/>
  <c r="Q27" i="9"/>
  <c r="Q61" i="9"/>
  <c r="Q32" i="9"/>
  <c r="Q17" i="9"/>
  <c r="Q58" i="9"/>
  <c r="Q28" i="9"/>
  <c r="Q38" i="9"/>
  <c r="Q68" i="9"/>
  <c r="Q53" i="9"/>
  <c r="Q37" i="9"/>
  <c r="Q44" i="9"/>
  <c r="Q41" i="9"/>
  <c r="Q15" i="9"/>
  <c r="Q25" i="9"/>
  <c r="Q60" i="9"/>
  <c r="Q16" i="9"/>
  <c r="Q47" i="9"/>
  <c r="Q49" i="9"/>
  <c r="Q36" i="9"/>
  <c r="Q71" i="9"/>
  <c r="Q21" i="9"/>
  <c r="Q29" i="9"/>
  <c r="Q73" i="9" l="1"/>
  <c r="Q74" i="9" s="1"/>
  <c r="Q75" i="9" s="1"/>
  <c r="S12" i="9"/>
  <c r="R13" i="9"/>
  <c r="R14" i="9"/>
  <c r="R19" i="9"/>
  <c r="R47" i="9"/>
  <c r="R59" i="9"/>
  <c r="R20" i="9"/>
  <c r="R23" i="9"/>
  <c r="R31" i="9"/>
  <c r="R64" i="9"/>
  <c r="R22" i="9"/>
  <c r="R39" i="9"/>
  <c r="R46" i="9"/>
  <c r="R42" i="9"/>
  <c r="R18" i="9"/>
  <c r="R56" i="9"/>
  <c r="R30" i="9"/>
  <c r="R45" i="9"/>
  <c r="R54" i="9"/>
  <c r="R70" i="9"/>
  <c r="R51" i="9"/>
  <c r="R28" i="9"/>
  <c r="R26" i="9"/>
  <c r="R43" i="9"/>
  <c r="R57" i="9"/>
  <c r="R34" i="9"/>
  <c r="R55" i="9"/>
  <c r="R72" i="9"/>
  <c r="R61" i="9"/>
  <c r="R33" i="9"/>
  <c r="R69" i="9"/>
  <c r="R66" i="9"/>
  <c r="R63" i="9"/>
  <c r="R40" i="9"/>
  <c r="R38" i="9"/>
  <c r="R17" i="9"/>
  <c r="R65" i="9"/>
  <c r="R35" i="9"/>
  <c r="R67" i="9"/>
  <c r="R48" i="9"/>
  <c r="R71" i="9"/>
  <c r="R62" i="9"/>
  <c r="R16" i="9"/>
  <c r="R27" i="9"/>
  <c r="R60" i="9"/>
  <c r="R68" i="9"/>
  <c r="R49" i="9"/>
  <c r="R36" i="9"/>
  <c r="R24" i="9"/>
  <c r="R50" i="9"/>
  <c r="R44" i="9"/>
  <c r="R58" i="9"/>
  <c r="R21" i="9"/>
  <c r="R15" i="9"/>
  <c r="R53" i="9"/>
  <c r="R52" i="9"/>
  <c r="R41" i="9"/>
  <c r="R32" i="9"/>
  <c r="R37" i="9"/>
  <c r="R29" i="9"/>
  <c r="R25" i="9"/>
  <c r="R73" i="9" l="1"/>
  <c r="R74" i="9" s="1"/>
  <c r="R75" i="9" s="1"/>
  <c r="T12" i="9"/>
  <c r="S14" i="9"/>
  <c r="S13" i="9"/>
  <c r="S20" i="9"/>
  <c r="S52" i="9"/>
  <c r="S65" i="9"/>
  <c r="S45" i="9"/>
  <c r="S31" i="9"/>
  <c r="S39" i="9"/>
  <c r="S35" i="9"/>
  <c r="S46" i="9"/>
  <c r="S28" i="9"/>
  <c r="S54" i="9"/>
  <c r="S18" i="9"/>
  <c r="S64" i="9"/>
  <c r="S30" i="9"/>
  <c r="S70" i="9"/>
  <c r="S23" i="9"/>
  <c r="S57" i="9"/>
  <c r="S40" i="9"/>
  <c r="S51" i="9"/>
  <c r="S43" i="9"/>
  <c r="S42" i="9"/>
  <c r="S19" i="9"/>
  <c r="S59" i="9"/>
  <c r="S26" i="9"/>
  <c r="S33" i="9"/>
  <c r="S55" i="9"/>
  <c r="S63" i="9"/>
  <c r="S47" i="9"/>
  <c r="S34" i="9"/>
  <c r="S50" i="9"/>
  <c r="S56" i="9"/>
  <c r="S67" i="9"/>
  <c r="S71" i="9"/>
  <c r="S48" i="9"/>
  <c r="S16" i="9"/>
  <c r="S27" i="9"/>
  <c r="S17" i="9"/>
  <c r="S66" i="9"/>
  <c r="S24" i="9"/>
  <c r="S62" i="9"/>
  <c r="S41" i="9"/>
  <c r="S69" i="9"/>
  <c r="S15" i="9"/>
  <c r="S49" i="9"/>
  <c r="S36" i="9"/>
  <c r="S68" i="9"/>
  <c r="S53" i="9"/>
  <c r="S44" i="9"/>
  <c r="S58" i="9"/>
  <c r="S22" i="9"/>
  <c r="S38" i="9"/>
  <c r="S72" i="9"/>
  <c r="S21" i="9"/>
  <c r="S32" i="9"/>
  <c r="S60" i="9"/>
  <c r="S37" i="9"/>
  <c r="S29" i="9"/>
  <c r="S61" i="9"/>
  <c r="S25" i="9"/>
  <c r="S73" i="9" l="1"/>
  <c r="S74" i="9" s="1"/>
  <c r="S75" i="9" s="1"/>
  <c r="U12" i="9"/>
  <c r="T13" i="9"/>
  <c r="T14" i="9"/>
  <c r="T39" i="9"/>
  <c r="T35" i="9"/>
  <c r="T47" i="9"/>
  <c r="T46" i="9"/>
  <c r="T26" i="9"/>
  <c r="T56" i="9"/>
  <c r="T54" i="9"/>
  <c r="T70" i="9"/>
  <c r="T23" i="9"/>
  <c r="T30" i="9"/>
  <c r="T57" i="9"/>
  <c r="T31" i="9"/>
  <c r="T40" i="9"/>
  <c r="T64" i="9"/>
  <c r="T18" i="9"/>
  <c r="T51" i="9"/>
  <c r="T66" i="9"/>
  <c r="T28" i="9"/>
  <c r="T22" i="9"/>
  <c r="T20" i="9"/>
  <c r="T42" i="9"/>
  <c r="T65" i="9"/>
  <c r="T55" i="9"/>
  <c r="T63" i="9"/>
  <c r="T27" i="9"/>
  <c r="T61" i="9"/>
  <c r="T45" i="9"/>
  <c r="T41" i="9"/>
  <c r="T43" i="9"/>
  <c r="T52" i="9"/>
  <c r="T67" i="9"/>
  <c r="T71" i="9"/>
  <c r="T48" i="9"/>
  <c r="T16" i="9"/>
  <c r="T24" i="9"/>
  <c r="T62" i="9"/>
  <c r="T59" i="9"/>
  <c r="T34" i="9"/>
  <c r="T38" i="9"/>
  <c r="T72" i="9"/>
  <c r="T17" i="9"/>
  <c r="T37" i="9"/>
  <c r="T15" i="9"/>
  <c r="T49" i="9"/>
  <c r="T60" i="9"/>
  <c r="T36" i="9"/>
  <c r="T68" i="9"/>
  <c r="T69" i="9"/>
  <c r="T53" i="9"/>
  <c r="T33" i="9"/>
  <c r="T25" i="9"/>
  <c r="T29" i="9"/>
  <c r="T58" i="9"/>
  <c r="T19" i="9"/>
  <c r="T50" i="9"/>
  <c r="T32" i="9"/>
  <c r="T44" i="9"/>
  <c r="T21" i="9"/>
  <c r="T73" i="9" l="1"/>
  <c r="T74" i="9" s="1"/>
  <c r="T75" i="9" s="1"/>
  <c r="V12" i="9"/>
  <c r="U13" i="9"/>
  <c r="U14" i="9"/>
  <c r="U56" i="9"/>
  <c r="U59" i="9"/>
  <c r="U70" i="9"/>
  <c r="U23" i="9"/>
  <c r="U18" i="9"/>
  <c r="U64" i="9"/>
  <c r="U30" i="9"/>
  <c r="U45" i="9"/>
  <c r="U54" i="9"/>
  <c r="U42" i="9"/>
  <c r="U19" i="9"/>
  <c r="U28" i="9"/>
  <c r="U26" i="9"/>
  <c r="U22" i="9"/>
  <c r="U65" i="9"/>
  <c r="U46" i="9"/>
  <c r="U57" i="9"/>
  <c r="U51" i="9"/>
  <c r="U31" i="9"/>
  <c r="U63" i="9"/>
  <c r="U61" i="9"/>
  <c r="U66" i="9"/>
  <c r="U52" i="9"/>
  <c r="U41" i="9"/>
  <c r="U35" i="9"/>
  <c r="U67" i="9"/>
  <c r="U71" i="9"/>
  <c r="U48" i="9"/>
  <c r="U27" i="9"/>
  <c r="U20" i="9"/>
  <c r="U62" i="9"/>
  <c r="U16" i="9"/>
  <c r="U17" i="9"/>
  <c r="U47" i="9"/>
  <c r="U34" i="9"/>
  <c r="U38" i="9"/>
  <c r="U55" i="9"/>
  <c r="U72" i="9"/>
  <c r="U43" i="9"/>
  <c r="U33" i="9"/>
  <c r="U40" i="9"/>
  <c r="U44" i="9"/>
  <c r="U25" i="9"/>
  <c r="U58" i="9"/>
  <c r="U50" i="9"/>
  <c r="U37" i="9"/>
  <c r="U29" i="9"/>
  <c r="U21" i="9"/>
  <c r="U32" i="9"/>
  <c r="U49" i="9"/>
  <c r="U69" i="9"/>
  <c r="U53" i="9"/>
  <c r="U39" i="9"/>
  <c r="U24" i="9"/>
  <c r="U15" i="9"/>
  <c r="U60" i="9"/>
  <c r="U36" i="9"/>
  <c r="U68" i="9"/>
  <c r="U73" i="9" l="1"/>
  <c r="U74" i="9" s="1"/>
  <c r="U75" i="9" s="1"/>
  <c r="W12" i="9"/>
  <c r="V13" i="9"/>
  <c r="V14" i="9"/>
  <c r="V45" i="9"/>
  <c r="V65" i="9"/>
  <c r="V46" i="9"/>
  <c r="V31" i="9"/>
  <c r="V40" i="9"/>
  <c r="V43" i="9"/>
  <c r="V54" i="9"/>
  <c r="V57" i="9"/>
  <c r="V26" i="9"/>
  <c r="V42" i="9"/>
  <c r="V19" i="9"/>
  <c r="V28" i="9"/>
  <c r="V51" i="9"/>
  <c r="V22" i="9"/>
  <c r="V39" i="9"/>
  <c r="V30" i="9"/>
  <c r="V52" i="9"/>
  <c r="V70" i="9"/>
  <c r="V23" i="9"/>
  <c r="V18" i="9"/>
  <c r="V64" i="9"/>
  <c r="V59" i="9"/>
  <c r="V67" i="9"/>
  <c r="V71" i="9"/>
  <c r="V48" i="9"/>
  <c r="V33" i="9"/>
  <c r="V24" i="9"/>
  <c r="V62" i="9"/>
  <c r="V17" i="9"/>
  <c r="V38" i="9"/>
  <c r="V63" i="9"/>
  <c r="V56" i="9"/>
  <c r="V20" i="9"/>
  <c r="V34" i="9"/>
  <c r="V66" i="9"/>
  <c r="V27" i="9"/>
  <c r="V35" i="9"/>
  <c r="V55" i="9"/>
  <c r="V61" i="9"/>
  <c r="V50" i="9"/>
  <c r="V47" i="9"/>
  <c r="V32" i="9"/>
  <c r="V25" i="9"/>
  <c r="V21" i="9"/>
  <c r="V53" i="9"/>
  <c r="V41" i="9"/>
  <c r="V69" i="9"/>
  <c r="V60" i="9"/>
  <c r="V68" i="9"/>
  <c r="V72" i="9"/>
  <c r="V37" i="9"/>
  <c r="V15" i="9"/>
  <c r="V44" i="9"/>
  <c r="V36" i="9"/>
  <c r="V16" i="9"/>
  <c r="V29" i="9"/>
  <c r="V58" i="9"/>
  <c r="V49" i="9"/>
  <c r="V73" i="9" l="1"/>
  <c r="V74" i="9" s="1"/>
  <c r="V75" i="9" s="1"/>
  <c r="X12" i="9"/>
  <c r="W14" i="9"/>
  <c r="W13" i="9"/>
  <c r="W54" i="9"/>
  <c r="W57" i="9"/>
  <c r="W42" i="9"/>
  <c r="W64" i="9"/>
  <c r="W66" i="9"/>
  <c r="W46" i="9"/>
  <c r="W28" i="9"/>
  <c r="W51" i="9"/>
  <c r="W56" i="9"/>
  <c r="W22" i="9"/>
  <c r="W19" i="9"/>
  <c r="W39" i="9"/>
  <c r="W26" i="9"/>
  <c r="W23" i="9"/>
  <c r="W40" i="9"/>
  <c r="W70" i="9"/>
  <c r="W18" i="9"/>
  <c r="W20" i="9"/>
  <c r="W45" i="9"/>
  <c r="W31" i="9"/>
  <c r="W30" i="9"/>
  <c r="W38" i="9"/>
  <c r="W62" i="9"/>
  <c r="W43" i="9"/>
  <c r="W35" i="9"/>
  <c r="W17" i="9"/>
  <c r="W59" i="9"/>
  <c r="W65" i="9"/>
  <c r="W16" i="9"/>
  <c r="W34" i="9"/>
  <c r="W24" i="9"/>
  <c r="W33" i="9"/>
  <c r="W27" i="9"/>
  <c r="W50" i="9"/>
  <c r="W47" i="9"/>
  <c r="W55" i="9"/>
  <c r="W41" i="9"/>
  <c r="W67" i="9"/>
  <c r="W71" i="9"/>
  <c r="W63" i="9"/>
  <c r="W72" i="9"/>
  <c r="W69" i="9"/>
  <c r="W37" i="9"/>
  <c r="W52" i="9"/>
  <c r="W48" i="9"/>
  <c r="W29" i="9"/>
  <c r="W36" i="9"/>
  <c r="W61" i="9"/>
  <c r="W21" i="9"/>
  <c r="W68" i="9"/>
  <c r="W44" i="9"/>
  <c r="W53" i="9"/>
  <c r="W58" i="9"/>
  <c r="W60" i="9"/>
  <c r="W32" i="9"/>
  <c r="W25" i="9"/>
  <c r="W49" i="9"/>
  <c r="W15" i="9"/>
  <c r="W73" i="9" l="1"/>
  <c r="W74" i="9" s="1"/>
  <c r="W75" i="9" s="1"/>
  <c r="Y12" i="9"/>
  <c r="X13" i="9"/>
  <c r="X14" i="9"/>
  <c r="X54" i="9"/>
  <c r="X57" i="9"/>
  <c r="X19" i="9"/>
  <c r="X40" i="9"/>
  <c r="X45" i="9"/>
  <c r="X70" i="9"/>
  <c r="X26" i="9"/>
  <c r="X18" i="9"/>
  <c r="X28" i="9"/>
  <c r="X56" i="9"/>
  <c r="X31" i="9"/>
  <c r="X39" i="9"/>
  <c r="X35" i="9"/>
  <c r="X46" i="9"/>
  <c r="X51" i="9"/>
  <c r="X22" i="9"/>
  <c r="X30" i="9"/>
  <c r="X23" i="9"/>
  <c r="X59" i="9"/>
  <c r="X47" i="9"/>
  <c r="X67" i="9"/>
  <c r="X27" i="9"/>
  <c r="X52" i="9"/>
  <c r="X71" i="9"/>
  <c r="X55" i="9"/>
  <c r="X33" i="9"/>
  <c r="X61" i="9"/>
  <c r="X42" i="9"/>
  <c r="X64" i="9"/>
  <c r="X41" i="9"/>
  <c r="X20" i="9"/>
  <c r="X65" i="9"/>
  <c r="X34" i="9"/>
  <c r="X63" i="9"/>
  <c r="X72" i="9"/>
  <c r="X43" i="9"/>
  <c r="X66" i="9"/>
  <c r="X38" i="9"/>
  <c r="X48" i="9"/>
  <c r="X24" i="9"/>
  <c r="X16" i="9"/>
  <c r="X32" i="9"/>
  <c r="X15" i="9"/>
  <c r="X25" i="9"/>
  <c r="X44" i="9"/>
  <c r="X69" i="9"/>
  <c r="X37" i="9"/>
  <c r="X58" i="9"/>
  <c r="X17" i="9"/>
  <c r="X29" i="9"/>
  <c r="X62" i="9"/>
  <c r="X49" i="9"/>
  <c r="X21" i="9"/>
  <c r="X60" i="9"/>
  <c r="X68" i="9"/>
  <c r="X50" i="9"/>
  <c r="X36" i="9"/>
  <c r="X53" i="9"/>
  <c r="X73" i="9" l="1"/>
  <c r="X74" i="9" s="1"/>
  <c r="X75" i="9" s="1"/>
  <c r="Z12" i="9"/>
  <c r="Y13" i="9"/>
  <c r="Y14" i="9"/>
  <c r="Y40" i="9"/>
  <c r="Y45" i="9"/>
  <c r="Y26" i="9"/>
  <c r="Y19" i="9"/>
  <c r="Y43" i="9"/>
  <c r="Y70" i="9"/>
  <c r="Y31" i="9"/>
  <c r="Y42" i="9"/>
  <c r="Y22" i="9"/>
  <c r="Y64" i="9"/>
  <c r="Y39" i="9"/>
  <c r="Y59" i="9"/>
  <c r="Y46" i="9"/>
  <c r="Y57" i="9"/>
  <c r="Y30" i="9"/>
  <c r="Y28" i="9"/>
  <c r="Y18" i="9"/>
  <c r="Y71" i="9"/>
  <c r="Y16" i="9"/>
  <c r="Y52" i="9"/>
  <c r="Y38" i="9"/>
  <c r="Y24" i="9"/>
  <c r="Y41" i="9"/>
  <c r="Y51" i="9"/>
  <c r="Y35" i="9"/>
  <c r="Y72" i="9"/>
  <c r="Y50" i="9"/>
  <c r="Y66" i="9"/>
  <c r="Y47" i="9"/>
  <c r="Y48" i="9"/>
  <c r="Y54" i="9"/>
  <c r="Y23" i="9"/>
  <c r="Y65" i="9"/>
  <c r="Y62" i="9"/>
  <c r="Y33" i="9"/>
  <c r="Y63" i="9"/>
  <c r="Y61" i="9"/>
  <c r="Y17" i="9"/>
  <c r="Y56" i="9"/>
  <c r="Y20" i="9"/>
  <c r="Y34" i="9"/>
  <c r="Y37" i="9"/>
  <c r="Y29" i="9"/>
  <c r="Y53" i="9"/>
  <c r="Y32" i="9"/>
  <c r="Y68" i="9"/>
  <c r="Y15" i="9"/>
  <c r="Y25" i="9"/>
  <c r="Y60" i="9"/>
  <c r="Y36" i="9"/>
  <c r="Y49" i="9"/>
  <c r="Y58" i="9"/>
  <c r="Y27" i="9"/>
  <c r="Y44" i="9"/>
  <c r="Y21" i="9"/>
  <c r="Y67" i="9"/>
  <c r="Y55" i="9"/>
  <c r="Y69" i="9"/>
  <c r="Y73" i="9" l="1"/>
  <c r="Y74" i="9" s="1"/>
  <c r="Y75" i="9" s="1"/>
  <c r="AA12" i="9"/>
  <c r="Z13" i="9"/>
  <c r="Z14" i="9"/>
  <c r="Z26" i="9"/>
  <c r="Z23" i="9"/>
  <c r="Z31" i="9"/>
  <c r="Z43" i="9"/>
  <c r="Z66" i="9"/>
  <c r="Z59" i="9"/>
  <c r="Z18" i="9"/>
  <c r="Z64" i="9"/>
  <c r="Z39" i="9"/>
  <c r="Z46" i="9"/>
  <c r="Z56" i="9"/>
  <c r="Z22" i="9"/>
  <c r="Z19" i="9"/>
  <c r="Z30" i="9"/>
  <c r="Z45" i="9"/>
  <c r="Z54" i="9"/>
  <c r="Z28" i="9"/>
  <c r="Z57" i="9"/>
  <c r="Z40" i="9"/>
  <c r="Z42" i="9"/>
  <c r="Z52" i="9"/>
  <c r="Z65" i="9"/>
  <c r="Z24" i="9"/>
  <c r="Z70" i="9"/>
  <c r="Z20" i="9"/>
  <c r="Z72" i="9"/>
  <c r="Z61" i="9"/>
  <c r="Z50" i="9"/>
  <c r="Z55" i="9"/>
  <c r="Z62" i="9"/>
  <c r="Z33" i="9"/>
  <c r="Z63" i="9"/>
  <c r="Z38" i="9"/>
  <c r="Z35" i="9"/>
  <c r="Z67" i="9"/>
  <c r="Z34" i="9"/>
  <c r="Z48" i="9"/>
  <c r="Z16" i="9"/>
  <c r="Z51" i="9"/>
  <c r="Z47" i="9"/>
  <c r="Z27" i="9"/>
  <c r="Z17" i="9"/>
  <c r="Z32" i="9"/>
  <c r="Z15" i="9"/>
  <c r="Z60" i="9"/>
  <c r="Z68" i="9"/>
  <c r="Z37" i="9"/>
  <c r="Z49" i="9"/>
  <c r="Z36" i="9"/>
  <c r="Z29" i="9"/>
  <c r="Z69" i="9"/>
  <c r="Z44" i="9"/>
  <c r="Z58" i="9"/>
  <c r="Z21" i="9"/>
  <c r="Z25" i="9"/>
  <c r="Z71" i="9"/>
  <c r="Z53" i="9"/>
  <c r="Z41" i="9"/>
  <c r="Z73" i="9" l="1"/>
  <c r="Z74" i="9" s="1"/>
  <c r="Z75" i="9" s="1"/>
  <c r="AB12" i="9"/>
  <c r="AA13" i="9"/>
  <c r="AA14" i="9"/>
  <c r="AA45" i="9"/>
  <c r="AA54" i="9"/>
  <c r="AA42" i="9"/>
  <c r="AA64" i="9"/>
  <c r="AA56" i="9"/>
  <c r="AA19" i="9"/>
  <c r="AA59" i="9"/>
  <c r="AA20" i="9"/>
  <c r="AA31" i="9"/>
  <c r="AA39" i="9"/>
  <c r="AA46" i="9"/>
  <c r="AA18" i="9"/>
  <c r="AA51" i="9"/>
  <c r="AA30" i="9"/>
  <c r="AA28" i="9"/>
  <c r="AA70" i="9"/>
  <c r="AA23" i="9"/>
  <c r="AA26" i="9"/>
  <c r="AA22" i="9"/>
  <c r="AA38" i="9"/>
  <c r="AA72" i="9"/>
  <c r="AA61" i="9"/>
  <c r="AA57" i="9"/>
  <c r="AA33" i="9"/>
  <c r="AA69" i="9"/>
  <c r="AA43" i="9"/>
  <c r="AA35" i="9"/>
  <c r="AA52" i="9"/>
  <c r="AA63" i="9"/>
  <c r="AA34" i="9"/>
  <c r="AA48" i="9"/>
  <c r="AA17" i="9"/>
  <c r="AA41" i="9"/>
  <c r="AA40" i="9"/>
  <c r="AA55" i="9"/>
  <c r="AA67" i="9"/>
  <c r="AA47" i="9"/>
  <c r="AA71" i="9"/>
  <c r="AA16" i="9"/>
  <c r="AA27" i="9"/>
  <c r="AA50" i="9"/>
  <c r="AA37" i="9"/>
  <c r="AA66" i="9"/>
  <c r="AA62" i="9"/>
  <c r="AA21" i="9"/>
  <c r="AA68" i="9"/>
  <c r="AA44" i="9"/>
  <c r="AA15" i="9"/>
  <c r="AA25" i="9"/>
  <c r="AA49" i="9"/>
  <c r="AA36" i="9"/>
  <c r="AA65" i="9"/>
  <c r="AA60" i="9"/>
  <c r="AA24" i="9"/>
  <c r="AA32" i="9"/>
  <c r="AA58" i="9"/>
  <c r="AA53" i="9"/>
  <c r="AA29" i="9"/>
  <c r="AA73" i="9" l="1"/>
  <c r="AA74" i="9" s="1"/>
  <c r="AA75" i="9" s="1"/>
  <c r="AC12" i="9"/>
  <c r="AB14" i="9"/>
  <c r="AB13" i="9"/>
  <c r="AB28" i="9"/>
  <c r="AB20" i="9"/>
  <c r="AB18" i="9"/>
  <c r="AB39" i="9"/>
  <c r="AB30" i="9"/>
  <c r="AB35" i="9"/>
  <c r="AB46" i="9"/>
  <c r="AB45" i="9"/>
  <c r="AB56" i="9"/>
  <c r="AB54" i="9"/>
  <c r="AB70" i="9"/>
  <c r="AB23" i="9"/>
  <c r="AB22" i="9"/>
  <c r="AB57" i="9"/>
  <c r="AB40" i="9"/>
  <c r="AB31" i="9"/>
  <c r="AB42" i="9"/>
  <c r="AB19" i="9"/>
  <c r="AB59" i="9"/>
  <c r="AB34" i="9"/>
  <c r="AB33" i="9"/>
  <c r="AB55" i="9"/>
  <c r="AB63" i="9"/>
  <c r="AB26" i="9"/>
  <c r="AB47" i="9"/>
  <c r="AB51" i="9"/>
  <c r="AB66" i="9"/>
  <c r="AB65" i="9"/>
  <c r="AB43" i="9"/>
  <c r="AB52" i="9"/>
  <c r="AB67" i="9"/>
  <c r="AB71" i="9"/>
  <c r="AB48" i="9"/>
  <c r="AB16" i="9"/>
  <c r="AB17" i="9"/>
  <c r="AB69" i="9"/>
  <c r="AB64" i="9"/>
  <c r="AB24" i="9"/>
  <c r="AB62" i="9"/>
  <c r="AB27" i="9"/>
  <c r="AB61" i="9"/>
  <c r="AB41" i="9"/>
  <c r="AB15" i="9"/>
  <c r="AB25" i="9"/>
  <c r="AB49" i="9"/>
  <c r="AB60" i="9"/>
  <c r="AB58" i="9"/>
  <c r="AB36" i="9"/>
  <c r="AB68" i="9"/>
  <c r="AB37" i="9"/>
  <c r="AB21" i="9"/>
  <c r="AB53" i="9"/>
  <c r="AB32" i="9"/>
  <c r="AB44" i="9"/>
  <c r="AB38" i="9"/>
  <c r="AB72" i="9"/>
  <c r="AB29" i="9"/>
  <c r="AB50" i="9"/>
  <c r="AB73" i="9" l="1"/>
  <c r="AB74" i="9" s="1"/>
  <c r="AB75" i="9" s="1"/>
  <c r="AD12" i="9"/>
  <c r="AC13" i="9"/>
  <c r="AC14" i="9"/>
  <c r="AC20" i="9"/>
  <c r="AC52" i="9"/>
  <c r="AC57" i="9"/>
  <c r="AC40" i="9"/>
  <c r="AC56" i="9"/>
  <c r="AC54" i="9"/>
  <c r="AC70" i="9"/>
  <c r="AC23" i="9"/>
  <c r="AC31" i="9"/>
  <c r="AC18" i="9"/>
  <c r="AC64" i="9"/>
  <c r="AC30" i="9"/>
  <c r="AC46" i="9"/>
  <c r="AC45" i="9"/>
  <c r="AC42" i="9"/>
  <c r="AC51" i="9"/>
  <c r="AC19" i="9"/>
  <c r="AC66" i="9"/>
  <c r="AC39" i="9"/>
  <c r="AC59" i="9"/>
  <c r="AC43" i="9"/>
  <c r="AC22" i="9"/>
  <c r="AC47" i="9"/>
  <c r="AC26" i="9"/>
  <c r="AC27" i="9"/>
  <c r="AC61" i="9"/>
  <c r="AC41" i="9"/>
  <c r="AC35" i="9"/>
  <c r="AC67" i="9"/>
  <c r="AC71" i="9"/>
  <c r="AC48" i="9"/>
  <c r="AC24" i="9"/>
  <c r="AC62" i="9"/>
  <c r="AC28" i="9"/>
  <c r="AC34" i="9"/>
  <c r="AC38" i="9"/>
  <c r="AC72" i="9"/>
  <c r="AC65" i="9"/>
  <c r="AC55" i="9"/>
  <c r="AC33" i="9"/>
  <c r="AC63" i="9"/>
  <c r="AC32" i="9"/>
  <c r="AC44" i="9"/>
  <c r="AC49" i="9"/>
  <c r="AC53" i="9"/>
  <c r="AC60" i="9"/>
  <c r="AC25" i="9"/>
  <c r="AC36" i="9"/>
  <c r="AC37" i="9"/>
  <c r="AC29" i="9"/>
  <c r="AC15" i="9"/>
  <c r="AC68" i="9"/>
  <c r="AC17" i="9"/>
  <c r="AC50" i="9"/>
  <c r="AC21" i="9"/>
  <c r="AC69" i="9"/>
  <c r="AC58" i="9"/>
  <c r="AC16" i="9"/>
  <c r="AC73" i="9" l="1"/>
  <c r="AC74" i="9" s="1"/>
  <c r="AC75" i="9" s="1"/>
  <c r="AE12" i="9"/>
  <c r="AD13" i="9"/>
  <c r="AD14" i="9"/>
  <c r="AD70" i="9"/>
  <c r="AD26" i="9"/>
  <c r="AD23" i="9"/>
  <c r="AD18" i="9"/>
  <c r="AD45" i="9"/>
  <c r="AD57" i="9"/>
  <c r="AD46" i="9"/>
  <c r="AD31" i="9"/>
  <c r="AD40" i="9"/>
  <c r="AD64" i="9"/>
  <c r="AD54" i="9"/>
  <c r="AD42" i="9"/>
  <c r="AD19" i="9"/>
  <c r="AD30" i="9"/>
  <c r="AD28" i="9"/>
  <c r="AD51" i="9"/>
  <c r="AD22" i="9"/>
  <c r="AD39" i="9"/>
  <c r="AD59" i="9"/>
  <c r="AD35" i="9"/>
  <c r="AD56" i="9"/>
  <c r="AD65" i="9"/>
  <c r="AD47" i="9"/>
  <c r="AD63" i="9"/>
  <c r="AD72" i="9"/>
  <c r="AD67" i="9"/>
  <c r="AD71" i="9"/>
  <c r="AD48" i="9"/>
  <c r="AD16" i="9"/>
  <c r="AD69" i="9"/>
  <c r="AD62" i="9"/>
  <c r="AD38" i="9"/>
  <c r="AD20" i="9"/>
  <c r="AD34" i="9"/>
  <c r="AD43" i="9"/>
  <c r="AD66" i="9"/>
  <c r="AD52" i="9"/>
  <c r="AD33" i="9"/>
  <c r="AD27" i="9"/>
  <c r="AD61" i="9"/>
  <c r="AD37" i="9"/>
  <c r="AD32" i="9"/>
  <c r="AD53" i="9"/>
  <c r="AD21" i="9"/>
  <c r="AD41" i="9"/>
  <c r="AD68" i="9"/>
  <c r="AD49" i="9"/>
  <c r="AD55" i="9"/>
  <c r="AD29" i="9"/>
  <c r="AD50" i="9"/>
  <c r="AD44" i="9"/>
  <c r="AD24" i="9"/>
  <c r="AD17" i="9"/>
  <c r="AD15" i="9"/>
  <c r="AD36" i="9"/>
  <c r="AD25" i="9"/>
  <c r="AD60" i="9"/>
  <c r="AD58" i="9"/>
  <c r="AD73" i="9" l="1"/>
  <c r="AD74" i="9" s="1"/>
  <c r="AD75" i="9" s="1"/>
  <c r="AF12" i="9"/>
  <c r="AE13" i="9"/>
  <c r="AE14" i="9"/>
  <c r="AE31" i="9"/>
  <c r="AE42" i="9"/>
  <c r="AE64" i="9"/>
  <c r="AE28" i="9"/>
  <c r="AE57" i="9"/>
  <c r="AE23" i="9"/>
  <c r="AE51" i="9"/>
  <c r="AE22" i="9"/>
  <c r="AE26" i="9"/>
  <c r="AE59" i="9"/>
  <c r="AE56" i="9"/>
  <c r="AE46" i="9"/>
  <c r="AE45" i="9"/>
  <c r="AE54" i="9"/>
  <c r="AE40" i="9"/>
  <c r="AE30" i="9"/>
  <c r="AE19" i="9"/>
  <c r="AE39" i="9"/>
  <c r="AE18" i="9"/>
  <c r="AE65" i="9"/>
  <c r="AE52" i="9"/>
  <c r="AE38" i="9"/>
  <c r="AE35" i="9"/>
  <c r="AE66" i="9"/>
  <c r="AE34" i="9"/>
  <c r="AE17" i="9"/>
  <c r="AE16" i="9"/>
  <c r="AE20" i="9"/>
  <c r="AE24" i="9"/>
  <c r="AE62" i="9"/>
  <c r="AE33" i="9"/>
  <c r="AE70" i="9"/>
  <c r="AE47" i="9"/>
  <c r="AE48" i="9"/>
  <c r="AE55" i="9"/>
  <c r="AE61" i="9"/>
  <c r="AE50" i="9"/>
  <c r="AE43" i="9"/>
  <c r="AE41" i="9"/>
  <c r="AE60" i="9"/>
  <c r="AE68" i="9"/>
  <c r="AE71" i="9"/>
  <c r="AE72" i="9"/>
  <c r="AE29" i="9"/>
  <c r="AE36" i="9"/>
  <c r="AE27" i="9"/>
  <c r="AE21" i="9"/>
  <c r="AE63" i="9"/>
  <c r="AE44" i="9"/>
  <c r="AE67" i="9"/>
  <c r="AE15" i="9"/>
  <c r="AE49" i="9"/>
  <c r="AE53" i="9"/>
  <c r="AE37" i="9"/>
  <c r="AE58" i="9"/>
  <c r="AE69" i="9"/>
  <c r="AE32" i="9"/>
  <c r="AE25" i="9"/>
  <c r="AE73" i="9" l="1"/>
  <c r="AE74" i="9" s="1"/>
  <c r="AE75" i="9" s="1"/>
  <c r="AG12" i="9"/>
  <c r="AF14" i="9"/>
  <c r="AF13" i="9"/>
  <c r="AF46" i="9"/>
  <c r="AF51" i="9"/>
  <c r="AF56" i="9"/>
  <c r="AF22" i="9"/>
  <c r="AF30" i="9"/>
  <c r="AF59" i="9"/>
  <c r="AF54" i="9"/>
  <c r="AF57" i="9"/>
  <c r="AF35" i="9"/>
  <c r="AF45" i="9"/>
  <c r="AF19" i="9"/>
  <c r="AF23" i="9"/>
  <c r="AF40" i="9"/>
  <c r="AF39" i="9"/>
  <c r="AF70" i="9"/>
  <c r="AF26" i="9"/>
  <c r="AF18" i="9"/>
  <c r="AF20" i="9"/>
  <c r="AF43" i="9"/>
  <c r="AF28" i="9"/>
  <c r="AF42" i="9"/>
  <c r="AF64" i="9"/>
  <c r="AF24" i="9"/>
  <c r="AF62" i="9"/>
  <c r="AF17" i="9"/>
  <c r="AF47" i="9"/>
  <c r="AF67" i="9"/>
  <c r="AF33" i="9"/>
  <c r="AF27" i="9"/>
  <c r="AF52" i="9"/>
  <c r="AF71" i="9"/>
  <c r="AF55" i="9"/>
  <c r="AF63" i="9"/>
  <c r="AF61" i="9"/>
  <c r="AF31" i="9"/>
  <c r="AF65" i="9"/>
  <c r="AF72" i="9"/>
  <c r="AF50" i="9"/>
  <c r="AF38" i="9"/>
  <c r="AF41" i="9"/>
  <c r="AF21" i="9"/>
  <c r="AF34" i="9"/>
  <c r="AF25" i="9"/>
  <c r="AF44" i="9"/>
  <c r="AF15" i="9"/>
  <c r="AF58" i="9"/>
  <c r="AF32" i="9"/>
  <c r="AF36" i="9"/>
  <c r="AF16" i="9"/>
  <c r="AF69" i="9"/>
  <c r="AF37" i="9"/>
  <c r="AF53" i="9"/>
  <c r="AF66" i="9"/>
  <c r="AF29" i="9"/>
  <c r="AF49" i="9"/>
  <c r="AF48" i="9"/>
  <c r="AF60" i="9"/>
  <c r="AF68" i="9"/>
  <c r="AF73" i="9" l="1"/>
  <c r="AF74" i="9" s="1"/>
  <c r="AF75" i="9" s="1"/>
  <c r="AH12" i="9"/>
  <c r="AG14" i="9"/>
  <c r="AG13" i="9"/>
  <c r="AG28" i="9"/>
  <c r="AG51" i="9"/>
  <c r="AG40" i="9"/>
  <c r="AG26" i="9"/>
  <c r="AG19" i="9"/>
  <c r="AG70" i="9"/>
  <c r="AG31" i="9"/>
  <c r="AG18" i="9"/>
  <c r="AG56" i="9"/>
  <c r="AG57" i="9"/>
  <c r="AG42" i="9"/>
  <c r="AG64" i="9"/>
  <c r="AG39" i="9"/>
  <c r="AG59" i="9"/>
  <c r="AG35" i="9"/>
  <c r="AG66" i="9"/>
  <c r="AG45" i="9"/>
  <c r="AG54" i="9"/>
  <c r="AG23" i="9"/>
  <c r="AG22" i="9"/>
  <c r="AG67" i="9"/>
  <c r="AG48" i="9"/>
  <c r="AG27" i="9"/>
  <c r="AG61" i="9"/>
  <c r="AG46" i="9"/>
  <c r="AG71" i="9"/>
  <c r="AG55" i="9"/>
  <c r="AG33" i="9"/>
  <c r="AG16" i="9"/>
  <c r="AG24" i="9"/>
  <c r="AG30" i="9"/>
  <c r="AG38" i="9"/>
  <c r="AG72" i="9"/>
  <c r="AG50" i="9"/>
  <c r="AG52" i="9"/>
  <c r="AG65" i="9"/>
  <c r="AG47" i="9"/>
  <c r="AG34" i="9"/>
  <c r="AG62" i="9"/>
  <c r="AG63" i="9"/>
  <c r="AG43" i="9"/>
  <c r="AG17" i="9"/>
  <c r="AG29" i="9"/>
  <c r="AG44" i="9"/>
  <c r="AG37" i="9"/>
  <c r="AG20" i="9"/>
  <c r="AG41" i="9"/>
  <c r="AG32" i="9"/>
  <c r="AG15" i="9"/>
  <c r="AG25" i="9"/>
  <c r="AG49" i="9"/>
  <c r="AG60" i="9"/>
  <c r="AG68" i="9"/>
  <c r="AG69" i="9"/>
  <c r="AG36" i="9"/>
  <c r="AG58" i="9"/>
  <c r="AG21" i="9"/>
  <c r="AG53" i="9"/>
  <c r="AG73" i="9" l="1"/>
  <c r="AG74" i="9" s="1"/>
  <c r="AG75" i="9" s="1"/>
  <c r="AI12" i="9"/>
  <c r="AH13" i="9"/>
  <c r="AH14" i="9"/>
  <c r="AH57" i="9"/>
  <c r="AH40" i="9"/>
  <c r="AH26" i="9"/>
  <c r="AH43" i="9"/>
  <c r="AH66" i="9"/>
  <c r="AH28" i="9"/>
  <c r="AH22" i="9"/>
  <c r="AH59" i="9"/>
  <c r="AH64" i="9"/>
  <c r="AH39" i="9"/>
  <c r="AH46" i="9"/>
  <c r="AH23" i="9"/>
  <c r="AH31" i="9"/>
  <c r="AH18" i="9"/>
  <c r="AH56" i="9"/>
  <c r="AH19" i="9"/>
  <c r="AH30" i="9"/>
  <c r="AH70" i="9"/>
  <c r="AH51" i="9"/>
  <c r="AH47" i="9"/>
  <c r="AH34" i="9"/>
  <c r="AH71" i="9"/>
  <c r="AH16" i="9"/>
  <c r="AH52" i="9"/>
  <c r="AH65" i="9"/>
  <c r="AH24" i="9"/>
  <c r="AH41" i="9"/>
  <c r="AH20" i="9"/>
  <c r="AH72" i="9"/>
  <c r="AH61" i="9"/>
  <c r="AH50" i="9"/>
  <c r="AH33" i="9"/>
  <c r="AH42" i="9"/>
  <c r="AH63" i="9"/>
  <c r="AH54" i="9"/>
  <c r="AH38" i="9"/>
  <c r="AH55" i="9"/>
  <c r="AH27" i="9"/>
  <c r="AH17" i="9"/>
  <c r="AH45" i="9"/>
  <c r="AH62" i="9"/>
  <c r="AH37" i="9"/>
  <c r="AH29" i="9"/>
  <c r="AH25" i="9"/>
  <c r="AH32" i="9"/>
  <c r="AH44" i="9"/>
  <c r="AH68" i="9"/>
  <c r="AH67" i="9"/>
  <c r="AH48" i="9"/>
  <c r="AH15" i="9"/>
  <c r="AH60" i="9"/>
  <c r="AH35" i="9"/>
  <c r="AH49" i="9"/>
  <c r="AH36" i="9"/>
  <c r="AH69" i="9"/>
  <c r="AH58" i="9"/>
  <c r="AH21" i="9"/>
  <c r="AH53" i="9"/>
  <c r="AH73" i="9" l="1"/>
  <c r="AH74" i="9" s="1"/>
  <c r="AH75" i="9" s="1"/>
  <c r="AJ12" i="9"/>
  <c r="AI14" i="9"/>
  <c r="AI13" i="9"/>
  <c r="AI46" i="9"/>
  <c r="AI54" i="9"/>
  <c r="AI26" i="9"/>
  <c r="AI22" i="9"/>
  <c r="AI66" i="9"/>
  <c r="AI42" i="9"/>
  <c r="AI19" i="9"/>
  <c r="AI59" i="9"/>
  <c r="AI31" i="9"/>
  <c r="AI51" i="9"/>
  <c r="AI39" i="9"/>
  <c r="AI18" i="9"/>
  <c r="AI30" i="9"/>
  <c r="AI45" i="9"/>
  <c r="AI28" i="9"/>
  <c r="AI64" i="9"/>
  <c r="AI57" i="9"/>
  <c r="AI40" i="9"/>
  <c r="AI56" i="9"/>
  <c r="AI24" i="9"/>
  <c r="AI62" i="9"/>
  <c r="AI43" i="9"/>
  <c r="AI38" i="9"/>
  <c r="AI72" i="9"/>
  <c r="AI61" i="9"/>
  <c r="AI70" i="9"/>
  <c r="AI55" i="9"/>
  <c r="AI33" i="9"/>
  <c r="AI35" i="9"/>
  <c r="AI48" i="9"/>
  <c r="AI63" i="9"/>
  <c r="AI23" i="9"/>
  <c r="AI20" i="9"/>
  <c r="AI65" i="9"/>
  <c r="AI47" i="9"/>
  <c r="AI50" i="9"/>
  <c r="AI41" i="9"/>
  <c r="AI67" i="9"/>
  <c r="AI52" i="9"/>
  <c r="AI16" i="9"/>
  <c r="AI17" i="9"/>
  <c r="AI21" i="9"/>
  <c r="AI68" i="9"/>
  <c r="AI69" i="9"/>
  <c r="AI29" i="9"/>
  <c r="AI37" i="9"/>
  <c r="AI15" i="9"/>
  <c r="AI25" i="9"/>
  <c r="AI49" i="9"/>
  <c r="AI58" i="9"/>
  <c r="AI36" i="9"/>
  <c r="AI27" i="9"/>
  <c r="AI60" i="9"/>
  <c r="AI32" i="9"/>
  <c r="AI44" i="9"/>
  <c r="AI53" i="9"/>
  <c r="AI34" i="9"/>
  <c r="AI71" i="9"/>
  <c r="AI73" i="9" l="1"/>
  <c r="AI74" i="9" s="1"/>
  <c r="AI75" i="9" s="1"/>
  <c r="AK12" i="9"/>
  <c r="AJ14" i="9"/>
  <c r="AJ13" i="9"/>
  <c r="AJ31" i="9"/>
  <c r="AJ42" i="9"/>
  <c r="AJ64" i="9"/>
  <c r="AJ19" i="9"/>
  <c r="AJ59" i="9"/>
  <c r="AJ28" i="9"/>
  <c r="AJ18" i="9"/>
  <c r="AJ20" i="9"/>
  <c r="AJ43" i="9"/>
  <c r="AJ39" i="9"/>
  <c r="AJ46" i="9"/>
  <c r="AJ45" i="9"/>
  <c r="AJ56" i="9"/>
  <c r="AJ54" i="9"/>
  <c r="AJ70" i="9"/>
  <c r="AJ23" i="9"/>
  <c r="AJ22" i="9"/>
  <c r="AJ51" i="9"/>
  <c r="AJ30" i="9"/>
  <c r="AJ38" i="9"/>
  <c r="AJ72" i="9"/>
  <c r="AJ65" i="9"/>
  <c r="AJ33" i="9"/>
  <c r="AJ61" i="9"/>
  <c r="AJ50" i="9"/>
  <c r="AJ32" i="9"/>
  <c r="AJ57" i="9"/>
  <c r="AJ55" i="9"/>
  <c r="AJ63" i="9"/>
  <c r="AJ26" i="9"/>
  <c r="AJ47" i="9"/>
  <c r="AJ17" i="9"/>
  <c r="AJ34" i="9"/>
  <c r="AJ40" i="9"/>
  <c r="AJ66" i="9"/>
  <c r="AJ52" i="9"/>
  <c r="AJ67" i="9"/>
  <c r="AJ71" i="9"/>
  <c r="AJ48" i="9"/>
  <c r="AJ16" i="9"/>
  <c r="AJ41" i="9"/>
  <c r="AJ69" i="9"/>
  <c r="AJ27" i="9"/>
  <c r="AJ44" i="9"/>
  <c r="AJ58" i="9"/>
  <c r="AJ21" i="9"/>
  <c r="AJ62" i="9"/>
  <c r="AJ15" i="9"/>
  <c r="AJ49" i="9"/>
  <c r="AJ60" i="9"/>
  <c r="AJ36" i="9"/>
  <c r="AJ68" i="9"/>
  <c r="AJ53" i="9"/>
  <c r="AJ25" i="9"/>
  <c r="AJ35" i="9"/>
  <c r="AJ24" i="9"/>
  <c r="AJ37" i="9"/>
  <c r="AJ29" i="9"/>
  <c r="AJ73" i="9" l="1"/>
  <c r="AJ74" i="9" s="1"/>
  <c r="AJ75" i="9" s="1"/>
  <c r="AL12" i="9"/>
  <c r="AK13" i="9"/>
  <c r="AK14" i="9"/>
  <c r="AK57" i="9"/>
  <c r="AK39" i="9"/>
  <c r="AK35" i="9"/>
  <c r="AK54" i="9"/>
  <c r="AK51" i="9"/>
  <c r="AK59" i="9"/>
  <c r="AK40" i="9"/>
  <c r="AK56" i="9"/>
  <c r="AK46" i="9"/>
  <c r="AK70" i="9"/>
  <c r="AK23" i="9"/>
  <c r="AK31" i="9"/>
  <c r="AK18" i="9"/>
  <c r="AK64" i="9"/>
  <c r="AK30" i="9"/>
  <c r="AK20" i="9"/>
  <c r="AK28" i="9"/>
  <c r="AK26" i="9"/>
  <c r="AK22" i="9"/>
  <c r="AK43" i="9"/>
  <c r="AK19" i="9"/>
  <c r="AK47" i="9"/>
  <c r="AK42" i="9"/>
  <c r="AK34" i="9"/>
  <c r="AK66" i="9"/>
  <c r="AK52" i="9"/>
  <c r="AK61" i="9"/>
  <c r="AK24" i="9"/>
  <c r="AK41" i="9"/>
  <c r="AK67" i="9"/>
  <c r="AK71" i="9"/>
  <c r="AK48" i="9"/>
  <c r="AK63" i="9"/>
  <c r="AK65" i="9"/>
  <c r="AK55" i="9"/>
  <c r="AK62" i="9"/>
  <c r="AK17" i="9"/>
  <c r="AK45" i="9"/>
  <c r="AK38" i="9"/>
  <c r="AK72" i="9"/>
  <c r="AK15" i="9"/>
  <c r="AK60" i="9"/>
  <c r="AK36" i="9"/>
  <c r="AK68" i="9"/>
  <c r="AK27" i="9"/>
  <c r="AK50" i="9"/>
  <c r="AK53" i="9"/>
  <c r="AK49" i="9"/>
  <c r="AK33" i="9"/>
  <c r="AK25" i="9"/>
  <c r="AK16" i="9"/>
  <c r="AK32" i="9"/>
  <c r="AK37" i="9"/>
  <c r="AK29" i="9"/>
  <c r="AK44" i="9"/>
  <c r="AK58" i="9"/>
  <c r="AK21" i="9"/>
  <c r="AK69" i="9"/>
  <c r="AK73" i="9" l="1"/>
  <c r="AK74" i="9" s="1"/>
  <c r="AK75" i="9" s="1"/>
  <c r="AM12" i="9"/>
  <c r="AL13" i="9"/>
  <c r="AL14" i="9"/>
  <c r="AL56" i="9"/>
  <c r="AL47" i="9"/>
  <c r="AL70" i="9"/>
  <c r="AL26" i="9"/>
  <c r="AL23" i="9"/>
  <c r="AL18" i="9"/>
  <c r="AL45" i="9"/>
  <c r="AL30" i="9"/>
  <c r="AL46" i="9"/>
  <c r="AL57" i="9"/>
  <c r="AL31" i="9"/>
  <c r="AL40" i="9"/>
  <c r="AL64" i="9"/>
  <c r="AL54" i="9"/>
  <c r="AL42" i="9"/>
  <c r="AL19" i="9"/>
  <c r="AL28" i="9"/>
  <c r="AL51" i="9"/>
  <c r="AL22" i="9"/>
  <c r="AL20" i="9"/>
  <c r="AL39" i="9"/>
  <c r="AL55" i="9"/>
  <c r="AL61" i="9"/>
  <c r="AL59" i="9"/>
  <c r="AL65" i="9"/>
  <c r="AL72" i="9"/>
  <c r="AL41" i="9"/>
  <c r="AL67" i="9"/>
  <c r="AL71" i="9"/>
  <c r="AL48" i="9"/>
  <c r="AL16" i="9"/>
  <c r="AL62" i="9"/>
  <c r="AL38" i="9"/>
  <c r="AL33" i="9"/>
  <c r="AL34" i="9"/>
  <c r="AL24" i="9"/>
  <c r="AL49" i="9"/>
  <c r="AL60" i="9"/>
  <c r="AL43" i="9"/>
  <c r="AL27" i="9"/>
  <c r="AL37" i="9"/>
  <c r="AL52" i="9"/>
  <c r="AL36" i="9"/>
  <c r="AL17" i="9"/>
  <c r="AL69" i="9"/>
  <c r="AL32" i="9"/>
  <c r="AL53" i="9"/>
  <c r="AL58" i="9"/>
  <c r="AL66" i="9"/>
  <c r="AL29" i="9"/>
  <c r="AL68" i="9"/>
  <c r="AL63" i="9"/>
  <c r="AL25" i="9"/>
  <c r="AL50" i="9"/>
  <c r="AL44" i="9"/>
  <c r="AL21" i="9"/>
  <c r="AL35" i="9"/>
  <c r="AL15" i="9"/>
  <c r="AL73" i="9" l="1"/>
  <c r="AL74" i="9" s="1"/>
  <c r="AL75" i="9" s="1"/>
  <c r="AN12" i="9"/>
  <c r="AM13" i="9"/>
  <c r="AM14" i="9"/>
  <c r="AM19" i="9"/>
  <c r="AM39" i="9"/>
  <c r="AM65" i="9"/>
  <c r="AM31" i="9"/>
  <c r="AM42" i="9"/>
  <c r="AM64" i="9"/>
  <c r="AM56" i="9"/>
  <c r="AM45" i="9"/>
  <c r="AM28" i="9"/>
  <c r="AM54" i="9"/>
  <c r="AM57" i="9"/>
  <c r="AM26" i="9"/>
  <c r="AM51" i="9"/>
  <c r="AM22" i="9"/>
  <c r="AM23" i="9"/>
  <c r="AM30" i="9"/>
  <c r="AM70" i="9"/>
  <c r="AM18" i="9"/>
  <c r="AM20" i="9"/>
  <c r="AM67" i="9"/>
  <c r="AM71" i="9"/>
  <c r="AM63" i="9"/>
  <c r="AM72" i="9"/>
  <c r="AM40" i="9"/>
  <c r="AM62" i="9"/>
  <c r="AM52" i="9"/>
  <c r="AM38" i="9"/>
  <c r="AM59" i="9"/>
  <c r="AM35" i="9"/>
  <c r="AM66" i="9"/>
  <c r="AM34" i="9"/>
  <c r="AM17" i="9"/>
  <c r="AM50" i="9"/>
  <c r="AM48" i="9"/>
  <c r="AM16" i="9"/>
  <c r="AM46" i="9"/>
  <c r="AM24" i="9"/>
  <c r="AM33" i="9"/>
  <c r="AM27" i="9"/>
  <c r="AM43" i="9"/>
  <c r="AM47" i="9"/>
  <c r="AM55" i="9"/>
  <c r="AM61" i="9"/>
  <c r="AM60" i="9"/>
  <c r="AM68" i="9"/>
  <c r="AM32" i="9"/>
  <c r="AM15" i="9"/>
  <c r="AM29" i="9"/>
  <c r="AM58" i="9"/>
  <c r="AM36" i="9"/>
  <c r="AM69" i="9"/>
  <c r="AM25" i="9"/>
  <c r="AM21" i="9"/>
  <c r="AM44" i="9"/>
  <c r="AM53" i="9"/>
  <c r="AM41" i="9"/>
  <c r="AM49" i="9"/>
  <c r="AM37" i="9"/>
  <c r="AM73" i="9" l="1"/>
  <c r="AM74" i="9" s="1"/>
  <c r="AM75" i="9" s="1"/>
  <c r="AO12" i="9"/>
  <c r="AN14" i="9"/>
  <c r="AN13" i="9"/>
  <c r="AN28" i="9"/>
  <c r="AN42" i="9"/>
  <c r="AN64" i="9"/>
  <c r="AN20" i="9"/>
  <c r="AN66" i="9"/>
  <c r="AN46" i="9"/>
  <c r="AN45" i="9"/>
  <c r="AN51" i="9"/>
  <c r="AN22" i="9"/>
  <c r="AN30" i="9"/>
  <c r="AN54" i="9"/>
  <c r="AN57" i="9"/>
  <c r="AN40" i="9"/>
  <c r="AN39" i="9"/>
  <c r="AN70" i="9"/>
  <c r="AN26" i="9"/>
  <c r="AN23" i="9"/>
  <c r="AN18" i="9"/>
  <c r="AN56" i="9"/>
  <c r="AN19" i="9"/>
  <c r="AN52" i="9"/>
  <c r="AN31" i="9"/>
  <c r="AN34" i="9"/>
  <c r="AN38" i="9"/>
  <c r="AN48" i="9"/>
  <c r="AN24" i="9"/>
  <c r="AN16" i="9"/>
  <c r="AN65" i="9"/>
  <c r="AN62" i="9"/>
  <c r="AN63" i="9"/>
  <c r="AN17" i="9"/>
  <c r="AN43" i="9"/>
  <c r="AN47" i="9"/>
  <c r="AN67" i="9"/>
  <c r="AN27" i="9"/>
  <c r="AN71" i="9"/>
  <c r="AN55" i="9"/>
  <c r="AN59" i="9"/>
  <c r="AN41" i="9"/>
  <c r="AN35" i="9"/>
  <c r="AN72" i="9"/>
  <c r="AN50" i="9"/>
  <c r="AN69" i="9"/>
  <c r="AN32" i="9"/>
  <c r="AN36" i="9"/>
  <c r="AN53" i="9"/>
  <c r="AN21" i="9"/>
  <c r="AN44" i="9"/>
  <c r="AN60" i="9"/>
  <c r="AN61" i="9"/>
  <c r="AN37" i="9"/>
  <c r="AN68" i="9"/>
  <c r="AN33" i="9"/>
  <c r="AN15" i="9"/>
  <c r="AN58" i="9"/>
  <c r="AN29" i="9"/>
  <c r="AN25" i="9"/>
  <c r="AN49" i="9"/>
  <c r="AN73" i="9" l="1"/>
  <c r="AN74" i="9" s="1"/>
  <c r="AN75" i="9" s="1"/>
  <c r="AP12" i="9"/>
  <c r="AO14" i="9"/>
  <c r="AO13" i="9"/>
  <c r="AO54" i="9"/>
  <c r="AO23" i="9"/>
  <c r="AO28" i="9"/>
  <c r="AO56" i="9"/>
  <c r="AO40" i="9"/>
  <c r="AO26" i="9"/>
  <c r="AO19" i="9"/>
  <c r="AO70" i="9"/>
  <c r="AO18" i="9"/>
  <c r="AO31" i="9"/>
  <c r="AO22" i="9"/>
  <c r="AO20" i="9"/>
  <c r="AO46" i="9"/>
  <c r="AO45" i="9"/>
  <c r="AO42" i="9"/>
  <c r="AO30" i="9"/>
  <c r="AO55" i="9"/>
  <c r="AO51" i="9"/>
  <c r="AO59" i="9"/>
  <c r="AO67" i="9"/>
  <c r="AO33" i="9"/>
  <c r="AO27" i="9"/>
  <c r="AO71" i="9"/>
  <c r="AO16" i="9"/>
  <c r="AO61" i="9"/>
  <c r="AO35" i="9"/>
  <c r="AO47" i="9"/>
  <c r="AO24" i="9"/>
  <c r="AO41" i="9"/>
  <c r="AO57" i="9"/>
  <c r="AO64" i="9"/>
  <c r="AO39" i="9"/>
  <c r="AO66" i="9"/>
  <c r="AO38" i="9"/>
  <c r="AO72" i="9"/>
  <c r="AO65" i="9"/>
  <c r="AO34" i="9"/>
  <c r="AO52" i="9"/>
  <c r="AO48" i="9"/>
  <c r="AO62" i="9"/>
  <c r="AO63" i="9"/>
  <c r="AO43" i="9"/>
  <c r="AO69" i="9"/>
  <c r="AO44" i="9"/>
  <c r="AO17" i="9"/>
  <c r="AO50" i="9"/>
  <c r="AO37" i="9"/>
  <c r="AO21" i="9"/>
  <c r="AO32" i="9"/>
  <c r="AO49" i="9"/>
  <c r="AO25" i="9"/>
  <c r="AO15" i="9"/>
  <c r="AO60" i="9"/>
  <c r="AO68" i="9"/>
  <c r="AO29" i="9"/>
  <c r="AO58" i="9"/>
  <c r="AO36" i="9"/>
  <c r="AO53" i="9"/>
  <c r="AO73" i="9" l="1"/>
  <c r="AO74" i="9" s="1"/>
  <c r="AO75" i="9" s="1"/>
  <c r="AQ12" i="9"/>
  <c r="AP13" i="9"/>
  <c r="AP14" i="9"/>
  <c r="AP70" i="9"/>
  <c r="AP51" i="9"/>
  <c r="AP22" i="9"/>
  <c r="AP57" i="9"/>
  <c r="AP40" i="9"/>
  <c r="AP26" i="9"/>
  <c r="AP28" i="9"/>
  <c r="AP19" i="9"/>
  <c r="AP42" i="9"/>
  <c r="AP23" i="9"/>
  <c r="AP31" i="9"/>
  <c r="AP64" i="9"/>
  <c r="AP39" i="9"/>
  <c r="AP35" i="9"/>
  <c r="AP52" i="9"/>
  <c r="AP54" i="9"/>
  <c r="AP45" i="9"/>
  <c r="AP67" i="9"/>
  <c r="AP48" i="9"/>
  <c r="AP56" i="9"/>
  <c r="AP47" i="9"/>
  <c r="AP71" i="9"/>
  <c r="AP16" i="9"/>
  <c r="AP27" i="9"/>
  <c r="AP46" i="9"/>
  <c r="AP18" i="9"/>
  <c r="AP59" i="9"/>
  <c r="AP43" i="9"/>
  <c r="AP65" i="9"/>
  <c r="AP24" i="9"/>
  <c r="AP20" i="9"/>
  <c r="AP66" i="9"/>
  <c r="AP55" i="9"/>
  <c r="AP62" i="9"/>
  <c r="AP72" i="9"/>
  <c r="AP61" i="9"/>
  <c r="AP50" i="9"/>
  <c r="AP30" i="9"/>
  <c r="AP34" i="9"/>
  <c r="AP33" i="9"/>
  <c r="AP63" i="9"/>
  <c r="AP38" i="9"/>
  <c r="AP17" i="9"/>
  <c r="AP32" i="9"/>
  <c r="AP37" i="9"/>
  <c r="AP29" i="9"/>
  <c r="AP44" i="9"/>
  <c r="AP25" i="9"/>
  <c r="AP15" i="9"/>
  <c r="AP53" i="9"/>
  <c r="AP41" i="9"/>
  <c r="AP60" i="9"/>
  <c r="AP68" i="9"/>
  <c r="AP49" i="9"/>
  <c r="AP36" i="9"/>
  <c r="AP69" i="9"/>
  <c r="AP58" i="9"/>
  <c r="AP21" i="9"/>
  <c r="AP73" i="9" l="1"/>
  <c r="AP74" i="9" s="1"/>
  <c r="AP75" i="9" s="1"/>
  <c r="AR12" i="9"/>
  <c r="AQ14" i="9"/>
  <c r="AQ13" i="9"/>
  <c r="AQ46" i="9"/>
  <c r="AQ57" i="9"/>
  <c r="AQ40" i="9"/>
  <c r="AQ51" i="9"/>
  <c r="AQ26" i="9"/>
  <c r="AQ56" i="9"/>
  <c r="AQ22" i="9"/>
  <c r="AQ42" i="9"/>
  <c r="AQ19" i="9"/>
  <c r="AQ45" i="9"/>
  <c r="AQ31" i="9"/>
  <c r="AQ39" i="9"/>
  <c r="AQ28" i="9"/>
  <c r="AQ54" i="9"/>
  <c r="AQ18" i="9"/>
  <c r="AQ64" i="9"/>
  <c r="AQ30" i="9"/>
  <c r="AQ70" i="9"/>
  <c r="AQ23" i="9"/>
  <c r="AQ43" i="9"/>
  <c r="AQ66" i="9"/>
  <c r="AQ52" i="9"/>
  <c r="AQ34" i="9"/>
  <c r="AQ71" i="9"/>
  <c r="AQ48" i="9"/>
  <c r="AQ16" i="9"/>
  <c r="AQ27" i="9"/>
  <c r="AQ24" i="9"/>
  <c r="AQ62" i="9"/>
  <c r="AQ17" i="9"/>
  <c r="AQ38" i="9"/>
  <c r="AQ72" i="9"/>
  <c r="AQ61" i="9"/>
  <c r="AQ33" i="9"/>
  <c r="AQ59" i="9"/>
  <c r="AQ35" i="9"/>
  <c r="AQ63" i="9"/>
  <c r="AQ47" i="9"/>
  <c r="AQ50" i="9"/>
  <c r="AQ20" i="9"/>
  <c r="AQ65" i="9"/>
  <c r="AQ55" i="9"/>
  <c r="AQ41" i="9"/>
  <c r="AQ67" i="9"/>
  <c r="AQ29" i="9"/>
  <c r="AQ32" i="9"/>
  <c r="AQ68" i="9"/>
  <c r="AQ21" i="9"/>
  <c r="AQ25" i="9"/>
  <c r="AQ69" i="9"/>
  <c r="AQ58" i="9"/>
  <c r="AQ37" i="9"/>
  <c r="AQ15" i="9"/>
  <c r="AQ49" i="9"/>
  <c r="AQ60" i="9"/>
  <c r="AQ36" i="9"/>
  <c r="AQ44" i="9"/>
  <c r="AQ53" i="9"/>
  <c r="AQ73" i="9" l="1"/>
  <c r="AQ74" i="9" s="1"/>
  <c r="AQ75" i="9" s="1"/>
  <c r="AS12" i="9"/>
  <c r="AR13" i="9"/>
  <c r="AR14" i="9"/>
  <c r="AR45" i="9"/>
  <c r="AR18" i="9"/>
  <c r="AR51" i="9"/>
  <c r="AR66" i="9"/>
  <c r="AR42" i="9"/>
  <c r="AR19" i="9"/>
  <c r="AR59" i="9"/>
  <c r="AR28" i="9"/>
  <c r="AR26" i="9"/>
  <c r="AR39" i="9"/>
  <c r="AR46" i="9"/>
  <c r="AR56" i="9"/>
  <c r="AR57" i="9"/>
  <c r="AR31" i="9"/>
  <c r="AR40" i="9"/>
  <c r="AR64" i="9"/>
  <c r="AR35" i="9"/>
  <c r="AR24" i="9"/>
  <c r="AR62" i="9"/>
  <c r="AR20" i="9"/>
  <c r="AR38" i="9"/>
  <c r="AR72" i="9"/>
  <c r="AR65" i="9"/>
  <c r="AR33" i="9"/>
  <c r="AR17" i="9"/>
  <c r="AR50" i="9"/>
  <c r="AR70" i="9"/>
  <c r="AR55" i="9"/>
  <c r="AR63" i="9"/>
  <c r="AR27" i="9"/>
  <c r="AR47" i="9"/>
  <c r="AR22" i="9"/>
  <c r="AR34" i="9"/>
  <c r="AR54" i="9"/>
  <c r="AR23" i="9"/>
  <c r="AR32" i="9"/>
  <c r="AR61" i="9"/>
  <c r="AR44" i="9"/>
  <c r="AR21" i="9"/>
  <c r="AR36" i="9"/>
  <c r="AR30" i="9"/>
  <c r="AR43" i="9"/>
  <c r="AR67" i="9"/>
  <c r="AR16" i="9"/>
  <c r="AR69" i="9"/>
  <c r="AR68" i="9"/>
  <c r="AR15" i="9"/>
  <c r="AR49" i="9"/>
  <c r="AR60" i="9"/>
  <c r="AR48" i="9"/>
  <c r="AR25" i="9"/>
  <c r="AR71" i="9"/>
  <c r="AR29" i="9"/>
  <c r="AR41" i="9"/>
  <c r="AR53" i="9"/>
  <c r="AR52" i="9"/>
  <c r="AR37" i="9"/>
  <c r="AR58" i="9"/>
  <c r="AR73" i="9" l="1"/>
  <c r="AR74" i="9" s="1"/>
  <c r="AR75" i="9" s="1"/>
  <c r="AT12" i="9"/>
  <c r="AS14" i="9"/>
  <c r="AS13" i="9"/>
  <c r="AS28" i="9"/>
  <c r="AS26" i="9"/>
  <c r="AS22" i="9"/>
  <c r="AS65" i="9"/>
  <c r="AS45" i="9"/>
  <c r="AS31" i="9"/>
  <c r="AS39" i="9"/>
  <c r="AS35" i="9"/>
  <c r="AS46" i="9"/>
  <c r="AS57" i="9"/>
  <c r="AS51" i="9"/>
  <c r="AS54" i="9"/>
  <c r="AS56" i="9"/>
  <c r="AS70" i="9"/>
  <c r="AS23" i="9"/>
  <c r="AS18" i="9"/>
  <c r="AS64" i="9"/>
  <c r="AS30" i="9"/>
  <c r="AS40" i="9"/>
  <c r="AS59" i="9"/>
  <c r="AS20" i="9"/>
  <c r="AS42" i="9"/>
  <c r="AS19" i="9"/>
  <c r="AS33" i="9"/>
  <c r="AS34" i="9"/>
  <c r="AS24" i="9"/>
  <c r="AS66" i="9"/>
  <c r="AS52" i="9"/>
  <c r="AS63" i="9"/>
  <c r="AS61" i="9"/>
  <c r="AS47" i="9"/>
  <c r="AS67" i="9"/>
  <c r="AS71" i="9"/>
  <c r="AS48" i="9"/>
  <c r="AS16" i="9"/>
  <c r="AS27" i="9"/>
  <c r="AS62" i="9"/>
  <c r="AS17" i="9"/>
  <c r="AS50" i="9"/>
  <c r="AS41" i="9"/>
  <c r="AS25" i="9"/>
  <c r="AS15" i="9"/>
  <c r="AS60" i="9"/>
  <c r="AS44" i="9"/>
  <c r="AS36" i="9"/>
  <c r="AS68" i="9"/>
  <c r="AS69" i="9"/>
  <c r="AS55" i="9"/>
  <c r="AS43" i="9"/>
  <c r="AS58" i="9"/>
  <c r="AS32" i="9"/>
  <c r="AS37" i="9"/>
  <c r="AS29" i="9"/>
  <c r="AS53" i="9"/>
  <c r="AS38" i="9"/>
  <c r="AS72" i="9"/>
  <c r="AS49" i="9"/>
  <c r="AS21" i="9"/>
  <c r="AS73" i="9" l="1"/>
  <c r="AS74" i="9" s="1"/>
  <c r="AS75" i="9" s="1"/>
  <c r="AU12" i="9"/>
  <c r="AT13" i="9"/>
  <c r="AT14" i="9"/>
  <c r="AT30" i="9"/>
  <c r="AT52" i="9"/>
  <c r="AT64" i="9"/>
  <c r="AT56" i="9"/>
  <c r="AT70" i="9"/>
  <c r="AT23" i="9"/>
  <c r="AT18" i="9"/>
  <c r="AT46" i="9"/>
  <c r="AT57" i="9"/>
  <c r="AT31" i="9"/>
  <c r="AT45" i="9"/>
  <c r="AT54" i="9"/>
  <c r="AT26" i="9"/>
  <c r="AT40" i="9"/>
  <c r="AT42" i="9"/>
  <c r="AT19" i="9"/>
  <c r="AT66" i="9"/>
  <c r="AT39" i="9"/>
  <c r="AT59" i="9"/>
  <c r="AT20" i="9"/>
  <c r="AT43" i="9"/>
  <c r="AT35" i="9"/>
  <c r="AT27" i="9"/>
  <c r="AT22" i="9"/>
  <c r="AT47" i="9"/>
  <c r="AT55" i="9"/>
  <c r="AT24" i="9"/>
  <c r="AT16" i="9"/>
  <c r="AT61" i="9"/>
  <c r="AT50" i="9"/>
  <c r="AT65" i="9"/>
  <c r="AT72" i="9"/>
  <c r="AT67" i="9"/>
  <c r="AT71" i="9"/>
  <c r="AT48" i="9"/>
  <c r="AT33" i="9"/>
  <c r="AT62" i="9"/>
  <c r="AT51" i="9"/>
  <c r="AT38" i="9"/>
  <c r="AT63" i="9"/>
  <c r="AT28" i="9"/>
  <c r="AT32" i="9"/>
  <c r="AT34" i="9"/>
  <c r="AT29" i="9"/>
  <c r="AT25" i="9"/>
  <c r="AT58" i="9"/>
  <c r="AT49" i="9"/>
  <c r="AT53" i="9"/>
  <c r="AT37" i="9"/>
  <c r="AT44" i="9"/>
  <c r="AT41" i="9"/>
  <c r="AT69" i="9"/>
  <c r="AT21" i="9"/>
  <c r="AT68" i="9"/>
  <c r="AT15" i="9"/>
  <c r="AT17" i="9"/>
  <c r="AT60" i="9"/>
  <c r="AT36" i="9"/>
  <c r="AT73" i="9" l="1"/>
  <c r="AT74" i="9" s="1"/>
  <c r="AT75" i="9" s="1"/>
  <c r="AV12" i="9"/>
  <c r="AU13" i="9"/>
  <c r="AU14" i="9"/>
  <c r="AU70" i="9"/>
  <c r="AU18" i="9"/>
  <c r="AU20" i="9"/>
  <c r="AU54" i="9"/>
  <c r="AU31" i="9"/>
  <c r="AU39" i="9"/>
  <c r="AU30" i="9"/>
  <c r="AU57" i="9"/>
  <c r="AU42" i="9"/>
  <c r="AU64" i="9"/>
  <c r="AU46" i="9"/>
  <c r="AU45" i="9"/>
  <c r="AU28" i="9"/>
  <c r="AU51" i="9"/>
  <c r="AU22" i="9"/>
  <c r="AU56" i="9"/>
  <c r="AU59" i="9"/>
  <c r="AU35" i="9"/>
  <c r="AU52" i="9"/>
  <c r="AU26" i="9"/>
  <c r="AU23" i="9"/>
  <c r="AU40" i="9"/>
  <c r="AU67" i="9"/>
  <c r="AU71" i="9"/>
  <c r="AU63" i="9"/>
  <c r="AU72" i="9"/>
  <c r="AU69" i="9"/>
  <c r="AU43" i="9"/>
  <c r="AU19" i="9"/>
  <c r="AU38" i="9"/>
  <c r="AU66" i="9"/>
  <c r="AU34" i="9"/>
  <c r="AU65" i="9"/>
  <c r="AU48" i="9"/>
  <c r="AU62" i="9"/>
  <c r="AU16" i="9"/>
  <c r="AU24" i="9"/>
  <c r="AU33" i="9"/>
  <c r="AU27" i="9"/>
  <c r="AU32" i="9"/>
  <c r="AU49" i="9"/>
  <c r="AU53" i="9"/>
  <c r="AU47" i="9"/>
  <c r="AU15" i="9"/>
  <c r="AU58" i="9"/>
  <c r="AU68" i="9"/>
  <c r="AU61" i="9"/>
  <c r="AU60" i="9"/>
  <c r="AU50" i="9"/>
  <c r="AU29" i="9"/>
  <c r="AU36" i="9"/>
  <c r="AU55" i="9"/>
  <c r="AU25" i="9"/>
  <c r="AU21" i="9"/>
  <c r="AU37" i="9"/>
  <c r="AU44" i="9"/>
  <c r="AU17" i="9"/>
  <c r="AU41" i="9"/>
  <c r="AU73" i="9" l="1"/>
  <c r="AU74" i="9" s="1"/>
  <c r="AU75" i="9" s="1"/>
  <c r="AW12" i="9"/>
  <c r="AV13" i="9"/>
  <c r="AV14" i="9"/>
  <c r="AV31" i="9"/>
  <c r="AV23" i="9"/>
  <c r="AV42" i="9"/>
  <c r="AV64" i="9"/>
  <c r="AV39" i="9"/>
  <c r="AV20" i="9"/>
  <c r="AV46" i="9"/>
  <c r="AV45" i="9"/>
  <c r="AV51" i="9"/>
  <c r="AV56" i="9"/>
  <c r="AV22" i="9"/>
  <c r="AV30" i="9"/>
  <c r="AV54" i="9"/>
  <c r="AV57" i="9"/>
  <c r="AV40" i="9"/>
  <c r="AV19" i="9"/>
  <c r="AV59" i="9"/>
  <c r="AV43" i="9"/>
  <c r="AV66" i="9"/>
  <c r="AV18" i="9"/>
  <c r="AV34" i="9"/>
  <c r="AV38" i="9"/>
  <c r="AV48" i="9"/>
  <c r="AV28" i="9"/>
  <c r="AV65" i="9"/>
  <c r="AV62" i="9"/>
  <c r="AV16" i="9"/>
  <c r="AV17" i="9"/>
  <c r="AV52" i="9"/>
  <c r="AV47" i="9"/>
  <c r="AV67" i="9"/>
  <c r="AV24" i="9"/>
  <c r="AV35" i="9"/>
  <c r="AV71" i="9"/>
  <c r="AV55" i="9"/>
  <c r="AV33" i="9"/>
  <c r="AV61" i="9"/>
  <c r="AV70" i="9"/>
  <c r="AV26" i="9"/>
  <c r="AV41" i="9"/>
  <c r="AV60" i="9"/>
  <c r="AV68" i="9"/>
  <c r="AV25" i="9"/>
  <c r="AV36" i="9"/>
  <c r="AV53" i="9"/>
  <c r="AV21" i="9"/>
  <c r="AV50" i="9"/>
  <c r="AV72" i="9"/>
  <c r="AV29" i="9"/>
  <c r="AV49" i="9"/>
  <c r="AV32" i="9"/>
  <c r="AV15" i="9"/>
  <c r="AV44" i="9"/>
  <c r="AV27" i="9"/>
  <c r="AV69" i="9"/>
  <c r="AV63" i="9"/>
  <c r="AV37" i="9"/>
  <c r="AV58" i="9"/>
  <c r="AV73" i="9" l="1"/>
  <c r="AV74" i="9" s="1"/>
  <c r="AV75" i="9" s="1"/>
  <c r="AX12" i="9"/>
  <c r="AW13" i="9"/>
  <c r="AW14" i="9"/>
  <c r="AW46" i="9"/>
  <c r="AW45" i="9"/>
  <c r="AW30" i="9"/>
  <c r="AW54" i="9"/>
  <c r="AW23" i="9"/>
  <c r="AW42" i="9"/>
  <c r="AW22" i="9"/>
  <c r="AW28" i="9"/>
  <c r="AW40" i="9"/>
  <c r="AW26" i="9"/>
  <c r="AW51" i="9"/>
  <c r="AW19" i="9"/>
  <c r="AW70" i="9"/>
  <c r="AW56" i="9"/>
  <c r="AW64" i="9"/>
  <c r="AW39" i="9"/>
  <c r="AW59" i="9"/>
  <c r="AW20" i="9"/>
  <c r="AW43" i="9"/>
  <c r="AW38" i="9"/>
  <c r="AW17" i="9"/>
  <c r="AW67" i="9"/>
  <c r="AW55" i="9"/>
  <c r="AW27" i="9"/>
  <c r="AW57" i="9"/>
  <c r="AW18" i="9"/>
  <c r="AW52" i="9"/>
  <c r="AW71" i="9"/>
  <c r="AW16" i="9"/>
  <c r="AW35" i="9"/>
  <c r="AW48" i="9"/>
  <c r="AW24" i="9"/>
  <c r="AW31" i="9"/>
  <c r="AW66" i="9"/>
  <c r="AW72" i="9"/>
  <c r="AW50" i="9"/>
  <c r="AW65" i="9"/>
  <c r="AW34" i="9"/>
  <c r="AW63" i="9"/>
  <c r="AW21" i="9"/>
  <c r="AW69" i="9"/>
  <c r="AW53" i="9"/>
  <c r="AW36" i="9"/>
  <c r="AW49" i="9"/>
  <c r="AW25" i="9"/>
  <c r="AW61" i="9"/>
  <c r="AW37" i="9"/>
  <c r="AW58" i="9"/>
  <c r="AW47" i="9"/>
  <c r="AW41" i="9"/>
  <c r="AW29" i="9"/>
  <c r="AW62" i="9"/>
  <c r="AW32" i="9"/>
  <c r="AW33" i="9"/>
  <c r="AW15" i="9"/>
  <c r="AW60" i="9"/>
  <c r="AW44" i="9"/>
  <c r="AW68" i="9"/>
  <c r="AW73" i="9" l="1"/>
  <c r="AW74" i="9" s="1"/>
  <c r="AW75" i="9" s="1"/>
  <c r="AY12" i="9"/>
  <c r="AX14" i="9"/>
  <c r="AX13" i="9"/>
  <c r="AX54" i="9"/>
  <c r="AX31" i="9"/>
  <c r="AX19" i="9"/>
  <c r="AX65" i="9"/>
  <c r="AX70" i="9"/>
  <c r="AX51" i="9"/>
  <c r="AX57" i="9"/>
  <c r="AX40" i="9"/>
  <c r="AX18" i="9"/>
  <c r="AX26" i="9"/>
  <c r="AX23" i="9"/>
  <c r="AX28" i="9"/>
  <c r="AX42" i="9"/>
  <c r="AX22" i="9"/>
  <c r="AX59" i="9"/>
  <c r="AX20" i="9"/>
  <c r="AX46" i="9"/>
  <c r="AX45" i="9"/>
  <c r="AX56" i="9"/>
  <c r="AX30" i="9"/>
  <c r="AX35" i="9"/>
  <c r="AX67" i="9"/>
  <c r="AX34" i="9"/>
  <c r="AX48" i="9"/>
  <c r="AX52" i="9"/>
  <c r="AX47" i="9"/>
  <c r="AX71" i="9"/>
  <c r="AX16" i="9"/>
  <c r="AX43" i="9"/>
  <c r="AX24" i="9"/>
  <c r="AX41" i="9"/>
  <c r="AX66" i="9"/>
  <c r="AX72" i="9"/>
  <c r="AX64" i="9"/>
  <c r="AX39" i="9"/>
  <c r="AX33" i="9"/>
  <c r="AX38" i="9"/>
  <c r="AX63" i="9"/>
  <c r="AX55" i="9"/>
  <c r="AX53" i="9"/>
  <c r="AX69" i="9"/>
  <c r="AX58" i="9"/>
  <c r="AX37" i="9"/>
  <c r="AX29" i="9"/>
  <c r="AX21" i="9"/>
  <c r="AX27" i="9"/>
  <c r="AX17" i="9"/>
  <c r="AX25" i="9"/>
  <c r="AX50" i="9"/>
  <c r="AX44" i="9"/>
  <c r="AX61" i="9"/>
  <c r="AX32" i="9"/>
  <c r="AX15" i="9"/>
  <c r="AX60" i="9"/>
  <c r="AX68" i="9"/>
  <c r="AX62" i="9"/>
  <c r="AX49" i="9"/>
  <c r="AX36" i="9"/>
  <c r="AX73" i="9" l="1"/>
  <c r="AX74" i="9" s="1"/>
  <c r="AX75" i="9" s="1"/>
  <c r="AZ12" i="9"/>
  <c r="AY13" i="9"/>
  <c r="AY14" i="9"/>
  <c r="AY28" i="9"/>
  <c r="AY70" i="9"/>
  <c r="AY23" i="9"/>
  <c r="AY56" i="9"/>
  <c r="AY43" i="9"/>
  <c r="AY57" i="9"/>
  <c r="AY40" i="9"/>
  <c r="AY26" i="9"/>
  <c r="AY22" i="9"/>
  <c r="AY54" i="9"/>
  <c r="AY42" i="9"/>
  <c r="AY19" i="9"/>
  <c r="AY59" i="9"/>
  <c r="AY45" i="9"/>
  <c r="AY31" i="9"/>
  <c r="AY39" i="9"/>
  <c r="AY35" i="9"/>
  <c r="AY64" i="9"/>
  <c r="AY51" i="9"/>
  <c r="AY67" i="9"/>
  <c r="AY66" i="9"/>
  <c r="AY47" i="9"/>
  <c r="AY34" i="9"/>
  <c r="AY71" i="9"/>
  <c r="AY16" i="9"/>
  <c r="AY27" i="9"/>
  <c r="AY50" i="9"/>
  <c r="AY24" i="9"/>
  <c r="AY62" i="9"/>
  <c r="AY52" i="9"/>
  <c r="AY38" i="9"/>
  <c r="AY55" i="9"/>
  <c r="AY72" i="9"/>
  <c r="AY61" i="9"/>
  <c r="AY46" i="9"/>
  <c r="AY33" i="9"/>
  <c r="AY30" i="9"/>
  <c r="AY63" i="9"/>
  <c r="AY18" i="9"/>
  <c r="AY48" i="9"/>
  <c r="AY17" i="9"/>
  <c r="AY32" i="9"/>
  <c r="AY25" i="9"/>
  <c r="AY60" i="9"/>
  <c r="AY29" i="9"/>
  <c r="AY58" i="9"/>
  <c r="AY53" i="9"/>
  <c r="AY41" i="9"/>
  <c r="AY21" i="9"/>
  <c r="AY37" i="9"/>
  <c r="AY20" i="9"/>
  <c r="AY69" i="9"/>
  <c r="AY65" i="9"/>
  <c r="AY15" i="9"/>
  <c r="AY49" i="9"/>
  <c r="AY36" i="9"/>
  <c r="AY68" i="9"/>
  <c r="AY44" i="9"/>
  <c r="AY73" i="9" l="1"/>
  <c r="AY74" i="9" s="1"/>
  <c r="AY75" i="9" s="1"/>
  <c r="BA12" i="9"/>
  <c r="AZ13" i="9"/>
  <c r="AZ14" i="9"/>
  <c r="AZ57" i="9"/>
  <c r="AZ40" i="9"/>
  <c r="AZ22" i="9"/>
  <c r="AZ45" i="9"/>
  <c r="AZ26" i="9"/>
  <c r="AZ51" i="9"/>
  <c r="AZ43" i="9"/>
  <c r="AZ42" i="9"/>
  <c r="AZ19" i="9"/>
  <c r="AZ28" i="9"/>
  <c r="AZ31" i="9"/>
  <c r="AZ64" i="9"/>
  <c r="AZ39" i="9"/>
  <c r="AZ30" i="9"/>
  <c r="AZ52" i="9"/>
  <c r="AZ54" i="9"/>
  <c r="AZ70" i="9"/>
  <c r="AZ23" i="9"/>
  <c r="AZ18" i="9"/>
  <c r="AZ67" i="9"/>
  <c r="AZ71" i="9"/>
  <c r="AZ48" i="9"/>
  <c r="AZ16" i="9"/>
  <c r="AZ35" i="9"/>
  <c r="AZ24" i="9"/>
  <c r="AZ62" i="9"/>
  <c r="AZ61" i="9"/>
  <c r="AZ17" i="9"/>
  <c r="AZ56" i="9"/>
  <c r="AZ20" i="9"/>
  <c r="AZ38" i="9"/>
  <c r="AZ72" i="9"/>
  <c r="AZ27" i="9"/>
  <c r="AZ46" i="9"/>
  <c r="AZ65" i="9"/>
  <c r="AZ33" i="9"/>
  <c r="AZ50" i="9"/>
  <c r="AZ55" i="9"/>
  <c r="AZ63" i="9"/>
  <c r="AZ47" i="9"/>
  <c r="AZ66" i="9"/>
  <c r="AZ34" i="9"/>
  <c r="AZ59" i="9"/>
  <c r="AZ29" i="9"/>
  <c r="AZ32" i="9"/>
  <c r="AZ37" i="9"/>
  <c r="AZ44" i="9"/>
  <c r="AZ68" i="9"/>
  <c r="AZ58" i="9"/>
  <c r="AZ41" i="9"/>
  <c r="AZ69" i="9"/>
  <c r="AZ15" i="9"/>
  <c r="AZ49" i="9"/>
  <c r="AZ60" i="9"/>
  <c r="AZ36" i="9"/>
  <c r="AZ25" i="9"/>
  <c r="AZ21" i="9"/>
  <c r="AZ53" i="9"/>
  <c r="AZ73" i="9" l="1"/>
  <c r="AZ74" i="9" s="1"/>
  <c r="AZ75" i="9" s="1"/>
  <c r="BB12" i="9"/>
  <c r="BA14" i="9"/>
  <c r="BA13" i="9"/>
  <c r="BA42" i="9"/>
  <c r="BA19" i="9"/>
  <c r="BA66" i="9"/>
  <c r="BA28" i="9"/>
  <c r="BA57" i="9"/>
  <c r="BA26" i="9"/>
  <c r="BA51" i="9"/>
  <c r="BA22" i="9"/>
  <c r="BA59" i="9"/>
  <c r="BA45" i="9"/>
  <c r="BA39" i="9"/>
  <c r="BA56" i="9"/>
  <c r="BA70" i="9"/>
  <c r="BA23" i="9"/>
  <c r="BA18" i="9"/>
  <c r="BA64" i="9"/>
  <c r="BA30" i="9"/>
  <c r="BA46" i="9"/>
  <c r="BA40" i="9"/>
  <c r="BA38" i="9"/>
  <c r="BA72" i="9"/>
  <c r="BA33" i="9"/>
  <c r="BA63" i="9"/>
  <c r="BA24" i="9"/>
  <c r="BA16" i="9"/>
  <c r="BA34" i="9"/>
  <c r="BA27" i="9"/>
  <c r="BA43" i="9"/>
  <c r="BA35" i="9"/>
  <c r="BA52" i="9"/>
  <c r="BA41" i="9"/>
  <c r="BA20" i="9"/>
  <c r="BA65" i="9"/>
  <c r="BA47" i="9"/>
  <c r="BA67" i="9"/>
  <c r="BA71" i="9"/>
  <c r="BA48" i="9"/>
  <c r="BA55" i="9"/>
  <c r="BA69" i="9"/>
  <c r="BA37" i="9"/>
  <c r="BA25" i="9"/>
  <c r="BA49" i="9"/>
  <c r="BA68" i="9"/>
  <c r="BA21" i="9"/>
  <c r="BA54" i="9"/>
  <c r="BA15" i="9"/>
  <c r="BA60" i="9"/>
  <c r="BA44" i="9"/>
  <c r="BA36" i="9"/>
  <c r="BA62" i="9"/>
  <c r="BA58" i="9"/>
  <c r="BA61" i="9"/>
  <c r="BA17" i="9"/>
  <c r="BA31" i="9"/>
  <c r="BA50" i="9"/>
  <c r="BA32" i="9"/>
  <c r="BA29" i="9"/>
  <c r="BA53" i="9"/>
  <c r="BA73" i="9" l="1"/>
  <c r="BA74" i="9" s="1"/>
  <c r="BA75" i="9" s="1"/>
  <c r="BC12" i="9"/>
  <c r="BB13" i="9"/>
  <c r="BB14" i="9"/>
  <c r="BB39" i="9"/>
  <c r="BB59" i="9"/>
  <c r="BB35" i="9"/>
  <c r="BB20" i="9"/>
  <c r="BB56" i="9"/>
  <c r="BB70" i="9"/>
  <c r="BB23" i="9"/>
  <c r="BB40" i="9"/>
  <c r="BB18" i="9"/>
  <c r="BB57" i="9"/>
  <c r="BB26" i="9"/>
  <c r="BB46" i="9"/>
  <c r="BB31" i="9"/>
  <c r="BB43" i="9"/>
  <c r="BB28" i="9"/>
  <c r="BB51" i="9"/>
  <c r="BB22" i="9"/>
  <c r="BB30" i="9"/>
  <c r="BB66" i="9"/>
  <c r="BB52" i="9"/>
  <c r="BB34" i="9"/>
  <c r="BB33" i="9"/>
  <c r="BB19" i="9"/>
  <c r="BB27" i="9"/>
  <c r="BB45" i="9"/>
  <c r="BB42" i="9"/>
  <c r="BB47" i="9"/>
  <c r="BB55" i="9"/>
  <c r="BB61" i="9"/>
  <c r="BB17" i="9"/>
  <c r="BB50" i="9"/>
  <c r="BB54" i="9"/>
  <c r="BB65" i="9"/>
  <c r="BB24" i="9"/>
  <c r="BB72" i="9"/>
  <c r="BB41" i="9"/>
  <c r="BB67" i="9"/>
  <c r="BB71" i="9"/>
  <c r="BB48" i="9"/>
  <c r="BB63" i="9"/>
  <c r="BB62" i="9"/>
  <c r="BB16" i="9"/>
  <c r="BB38" i="9"/>
  <c r="BB15" i="9"/>
  <c r="BB36" i="9"/>
  <c r="BB25" i="9"/>
  <c r="BB58" i="9"/>
  <c r="BB49" i="9"/>
  <c r="BB60" i="9"/>
  <c r="BB44" i="9"/>
  <c r="BB64" i="9"/>
  <c r="BB32" i="9"/>
  <c r="BB37" i="9"/>
  <c r="BB69" i="9"/>
  <c r="BB53" i="9"/>
  <c r="BB68" i="9"/>
  <c r="BB29" i="9"/>
  <c r="BB21" i="9"/>
  <c r="BB73" i="9" l="1"/>
  <c r="BB74" i="9" s="1"/>
  <c r="BB75" i="9" s="1"/>
  <c r="BD12" i="9"/>
  <c r="BC13" i="9"/>
  <c r="BC14" i="9"/>
  <c r="BC40" i="9"/>
  <c r="BC30" i="9"/>
  <c r="BC43" i="9"/>
  <c r="BC47" i="9"/>
  <c r="BC46" i="9"/>
  <c r="BC54" i="9"/>
  <c r="BC70" i="9"/>
  <c r="BC18" i="9"/>
  <c r="BC20" i="9"/>
  <c r="BC31" i="9"/>
  <c r="BC56" i="9"/>
  <c r="BC19" i="9"/>
  <c r="BC45" i="9"/>
  <c r="BC42" i="9"/>
  <c r="BC64" i="9"/>
  <c r="BC39" i="9"/>
  <c r="BC28" i="9"/>
  <c r="BC51" i="9"/>
  <c r="BC22" i="9"/>
  <c r="BC26" i="9"/>
  <c r="BC55" i="9"/>
  <c r="BC61" i="9"/>
  <c r="BC48" i="9"/>
  <c r="BC62" i="9"/>
  <c r="BC41" i="9"/>
  <c r="BC23" i="9"/>
  <c r="BC67" i="9"/>
  <c r="BC71" i="9"/>
  <c r="BC63" i="9"/>
  <c r="BC72" i="9"/>
  <c r="BC59" i="9"/>
  <c r="BC35" i="9"/>
  <c r="BC38" i="9"/>
  <c r="BC57" i="9"/>
  <c r="BC66" i="9"/>
  <c r="BC52" i="9"/>
  <c r="BC34" i="9"/>
  <c r="BC17" i="9"/>
  <c r="BC65" i="9"/>
  <c r="BC16" i="9"/>
  <c r="BC50" i="9"/>
  <c r="BC69" i="9"/>
  <c r="BC37" i="9"/>
  <c r="BC32" i="9"/>
  <c r="BC68" i="9"/>
  <c r="BC24" i="9"/>
  <c r="BC58" i="9"/>
  <c r="BC27" i="9"/>
  <c r="BC60" i="9"/>
  <c r="BC53" i="9"/>
  <c r="BC33" i="9"/>
  <c r="BC29" i="9"/>
  <c r="BC36" i="9"/>
  <c r="BC25" i="9"/>
  <c r="BC49" i="9"/>
  <c r="BC21" i="9"/>
  <c r="BC15" i="9"/>
  <c r="BC44" i="9"/>
  <c r="BC73" i="9" l="1"/>
  <c r="BC74" i="9" s="1"/>
  <c r="BC75" i="9" s="1"/>
  <c r="BE12" i="9"/>
  <c r="BF12" i="9" s="1"/>
  <c r="BD13" i="9"/>
  <c r="BD14" i="9"/>
  <c r="BD31" i="9"/>
  <c r="BD42" i="9"/>
  <c r="BD64" i="9"/>
  <c r="BD46" i="9"/>
  <c r="BD45" i="9"/>
  <c r="BD28" i="9"/>
  <c r="BD51" i="9"/>
  <c r="BD22" i="9"/>
  <c r="BD30" i="9"/>
  <c r="BD54" i="9"/>
  <c r="BD57" i="9"/>
  <c r="BD70" i="9"/>
  <c r="BD26" i="9"/>
  <c r="BD18" i="9"/>
  <c r="BD20" i="9"/>
  <c r="BD43" i="9"/>
  <c r="BD72" i="9"/>
  <c r="BD16" i="9"/>
  <c r="BD23" i="9"/>
  <c r="BD39" i="9"/>
  <c r="BD66" i="9"/>
  <c r="BD40" i="9"/>
  <c r="BD19" i="9"/>
  <c r="BD59" i="9"/>
  <c r="BD34" i="9"/>
  <c r="BD38" i="9"/>
  <c r="BD48" i="9"/>
  <c r="BD33" i="9"/>
  <c r="BD65" i="9"/>
  <c r="BD62" i="9"/>
  <c r="BD17" i="9"/>
  <c r="BD24" i="9"/>
  <c r="BD56" i="9"/>
  <c r="BD52" i="9"/>
  <c r="BD47" i="9"/>
  <c r="BD67" i="9"/>
  <c r="BD63" i="9"/>
  <c r="BD27" i="9"/>
  <c r="BD71" i="9"/>
  <c r="BD55" i="9"/>
  <c r="BD61" i="9"/>
  <c r="BD50" i="9"/>
  <c r="BD49" i="9"/>
  <c r="BD41" i="9"/>
  <c r="BD29" i="9"/>
  <c r="BD60" i="9"/>
  <c r="BD68" i="9"/>
  <c r="BD21" i="9"/>
  <c r="BD32" i="9"/>
  <c r="BD36" i="9"/>
  <c r="BD53" i="9"/>
  <c r="BD25" i="9"/>
  <c r="BD35" i="9"/>
  <c r="BD44" i="9"/>
  <c r="BD15" i="9"/>
  <c r="BD69" i="9"/>
  <c r="BD58" i="9"/>
  <c r="BD37" i="9"/>
  <c r="BF14" i="9" l="1"/>
  <c r="BF13" i="9"/>
  <c r="BF27" i="9"/>
  <c r="BF51" i="9"/>
  <c r="BF72" i="9"/>
  <c r="BF16" i="9"/>
  <c r="BF63" i="9"/>
  <c r="BF61" i="9"/>
  <c r="BF70" i="9"/>
  <c r="BF57" i="9"/>
  <c r="BF59" i="9"/>
  <c r="BF20" i="9"/>
  <c r="BF69" i="9"/>
  <c r="BF17" i="9"/>
  <c r="BF26" i="9"/>
  <c r="BF37" i="9"/>
  <c r="BF19" i="9"/>
  <c r="BF67" i="9"/>
  <c r="BF58" i="9"/>
  <c r="BF41" i="9"/>
  <c r="BF42" i="9"/>
  <c r="BF39" i="9"/>
  <c r="BF33" i="9"/>
  <c r="BF62" i="9"/>
  <c r="BF28" i="9"/>
  <c r="BF54" i="9"/>
  <c r="BF65" i="9"/>
  <c r="BF18" i="9"/>
  <c r="BF34" i="9"/>
  <c r="BF36" i="9"/>
  <c r="BF24" i="9"/>
  <c r="BF53" i="9"/>
  <c r="BF52" i="9"/>
  <c r="BF47" i="9"/>
  <c r="BF21" i="9"/>
  <c r="BF45" i="9"/>
  <c r="BF32" i="9"/>
  <c r="BF30" i="9"/>
  <c r="BF29" i="9"/>
  <c r="BF68" i="9"/>
  <c r="BF60" i="9"/>
  <c r="BF22" i="9"/>
  <c r="BF35" i="9"/>
  <c r="BF38" i="9"/>
  <c r="BF15" i="9"/>
  <c r="BF49" i="9"/>
  <c r="BF64" i="9"/>
  <c r="BF46" i="9"/>
  <c r="BF48" i="9"/>
  <c r="BF23" i="9"/>
  <c r="BF31" i="9"/>
  <c r="BF40" i="9"/>
  <c r="BF50" i="9"/>
  <c r="BF43" i="9"/>
  <c r="BF66" i="9"/>
  <c r="BF71" i="9"/>
  <c r="BF44" i="9"/>
  <c r="BF25" i="9"/>
  <c r="BF56" i="9"/>
  <c r="BF55" i="9"/>
  <c r="BG12" i="9"/>
  <c r="BD73" i="9"/>
  <c r="BD74" i="9" s="1"/>
  <c r="BD75" i="9" s="1"/>
  <c r="BE14" i="9"/>
  <c r="BE13" i="9"/>
  <c r="BE18" i="9"/>
  <c r="BE64" i="9"/>
  <c r="BE39" i="9"/>
  <c r="BE59" i="9"/>
  <c r="BE35" i="9"/>
  <c r="BE66" i="9"/>
  <c r="BE46" i="9"/>
  <c r="BE30" i="9"/>
  <c r="BE54" i="9"/>
  <c r="BE23" i="9"/>
  <c r="BE28" i="9"/>
  <c r="BE56" i="9"/>
  <c r="BE22" i="9"/>
  <c r="BE40" i="9"/>
  <c r="BE42" i="9"/>
  <c r="BE51" i="9"/>
  <c r="BE26" i="9"/>
  <c r="BE19" i="9"/>
  <c r="BE43" i="9"/>
  <c r="BE52" i="9"/>
  <c r="BE57" i="9"/>
  <c r="BE31" i="9"/>
  <c r="BE20" i="9"/>
  <c r="BE62" i="9"/>
  <c r="BE63" i="9"/>
  <c r="BE55" i="9"/>
  <c r="BE17" i="9"/>
  <c r="BE38" i="9"/>
  <c r="BE45" i="9"/>
  <c r="BE67" i="9"/>
  <c r="BE27" i="9"/>
  <c r="BE71" i="9"/>
  <c r="BE48" i="9"/>
  <c r="BE16" i="9"/>
  <c r="BE24" i="9"/>
  <c r="BE33" i="9"/>
  <c r="BE41" i="9"/>
  <c r="BE47" i="9"/>
  <c r="BE72" i="9"/>
  <c r="BE61" i="9"/>
  <c r="BE50" i="9"/>
  <c r="BE69" i="9"/>
  <c r="BE49" i="9"/>
  <c r="BE36" i="9"/>
  <c r="BE21" i="9"/>
  <c r="BE53" i="9"/>
  <c r="BE34" i="9"/>
  <c r="BE58" i="9"/>
  <c r="BE70" i="9"/>
  <c r="BE68" i="9"/>
  <c r="BE37" i="9"/>
  <c r="BE29" i="9"/>
  <c r="BE15" i="9"/>
  <c r="BE60" i="9"/>
  <c r="BE25" i="9"/>
  <c r="BE65" i="9"/>
  <c r="BE32" i="9"/>
  <c r="BE44" i="9"/>
  <c r="BH12" i="9" l="1"/>
  <c r="BG13" i="9"/>
  <c r="BG14" i="9"/>
  <c r="BG61" i="9"/>
  <c r="BG17" i="9"/>
  <c r="BG63" i="9"/>
  <c r="BG27" i="9"/>
  <c r="BG20" i="9"/>
  <c r="BG59" i="9"/>
  <c r="BG51" i="9"/>
  <c r="BG57" i="9"/>
  <c r="BG16" i="9"/>
  <c r="BG26" i="9"/>
  <c r="BG70" i="9"/>
  <c r="BG72" i="9"/>
  <c r="BG32" i="9"/>
  <c r="BG21" i="9"/>
  <c r="BG39" i="9"/>
  <c r="BG41" i="9"/>
  <c r="BG69" i="9"/>
  <c r="BG34" i="9"/>
  <c r="BG33" i="9"/>
  <c r="BG18" i="9"/>
  <c r="BG53" i="9"/>
  <c r="BG54" i="9"/>
  <c r="BG19" i="9"/>
  <c r="BG30" i="9"/>
  <c r="BG52" i="9"/>
  <c r="BG37" i="9"/>
  <c r="BG24" i="9"/>
  <c r="BG62" i="9"/>
  <c r="BG28" i="9"/>
  <c r="BG58" i="9"/>
  <c r="BG45" i="9"/>
  <c r="BG42" i="9"/>
  <c r="BG36" i="9"/>
  <c r="BG47" i="9"/>
  <c r="BG48" i="9"/>
  <c r="BG64" i="9"/>
  <c r="BG22" i="9"/>
  <c r="BG15" i="9"/>
  <c r="BG23" i="9"/>
  <c r="BG46" i="9"/>
  <c r="BG35" i="9"/>
  <c r="BG31" i="9"/>
  <c r="BG71" i="9"/>
  <c r="BG67" i="9"/>
  <c r="BG40" i="9"/>
  <c r="BG44" i="9"/>
  <c r="BG25" i="9"/>
  <c r="BG38" i="9"/>
  <c r="BG68" i="9"/>
  <c r="BG60" i="9"/>
  <c r="BG43" i="9"/>
  <c r="BG66" i="9"/>
  <c r="BG29" i="9"/>
  <c r="BG56" i="9"/>
  <c r="BG50" i="9"/>
  <c r="BG55" i="9"/>
  <c r="BG65" i="9"/>
  <c r="BG49" i="9"/>
  <c r="BF73" i="9"/>
  <c r="BF74" i="9" s="1"/>
  <c r="BF75" i="9" s="1"/>
  <c r="BE73" i="9"/>
  <c r="BE74" i="9" s="1"/>
  <c r="BE75" i="9" s="1"/>
  <c r="BG73" i="9" l="1"/>
  <c r="BG74" i="9" s="1"/>
  <c r="BG75" i="9" s="1"/>
  <c r="BI12" i="9"/>
  <c r="BH13" i="9"/>
  <c r="BH14" i="9"/>
  <c r="BH63" i="9"/>
  <c r="BH72" i="9"/>
  <c r="BH20" i="9"/>
  <c r="BH51" i="9"/>
  <c r="BH70" i="9"/>
  <c r="BH26" i="9"/>
  <c r="BH57" i="9"/>
  <c r="BH16" i="9"/>
  <c r="BH27" i="9"/>
  <c r="BH61" i="9"/>
  <c r="BH17" i="9"/>
  <c r="BH30" i="9"/>
  <c r="BH65" i="9"/>
  <c r="BH34" i="9"/>
  <c r="BH24" i="9"/>
  <c r="BH45" i="9"/>
  <c r="BH47" i="9"/>
  <c r="BH42" i="9"/>
  <c r="BH18" i="9"/>
  <c r="BH39" i="9"/>
  <c r="BH69" i="9"/>
  <c r="BH19" i="9"/>
  <c r="BH58" i="9"/>
  <c r="BH36" i="9"/>
  <c r="BH53" i="9"/>
  <c r="BH33" i="9"/>
  <c r="BH28" i="9"/>
  <c r="BH67" i="9"/>
  <c r="BH59" i="9"/>
  <c r="BH32" i="9"/>
  <c r="BH37" i="9"/>
  <c r="BH62" i="9"/>
  <c r="BH54" i="9"/>
  <c r="BH21" i="9"/>
  <c r="BH52" i="9"/>
  <c r="BH23" i="9"/>
  <c r="BH44" i="9"/>
  <c r="BH22" i="9"/>
  <c r="BH46" i="9"/>
  <c r="BH38" i="9"/>
  <c r="BH68" i="9"/>
  <c r="BH29" i="9"/>
  <c r="BH71" i="9"/>
  <c r="BH56" i="9"/>
  <c r="BH50" i="9"/>
  <c r="BH43" i="9"/>
  <c r="BH55" i="9"/>
  <c r="BH66" i="9"/>
  <c r="BH49" i="9"/>
  <c r="BH31" i="9"/>
  <c r="BH40" i="9"/>
  <c r="BH64" i="9"/>
  <c r="BH25" i="9"/>
  <c r="BH48" i="9"/>
  <c r="BH41" i="9"/>
  <c r="BH60" i="9"/>
  <c r="BH35" i="9"/>
  <c r="BH15" i="9"/>
  <c r="BH73" i="9" l="1"/>
  <c r="BH74" i="9" s="1"/>
  <c r="BH75" i="9" s="1"/>
  <c r="BJ12" i="9"/>
  <c r="BI13" i="9"/>
  <c r="BI14" i="9"/>
  <c r="BI51" i="9"/>
  <c r="BI26" i="9"/>
  <c r="BI32" i="9"/>
  <c r="BI61" i="9"/>
  <c r="BI20" i="9"/>
  <c r="BI69" i="9"/>
  <c r="BI57" i="9"/>
  <c r="BI72" i="9"/>
  <c r="BI27" i="9"/>
  <c r="BI16" i="9"/>
  <c r="BI70" i="9"/>
  <c r="BI63" i="9"/>
  <c r="BI17" i="9"/>
  <c r="BI59" i="9"/>
  <c r="BI24" i="9"/>
  <c r="BI62" i="9"/>
  <c r="BI28" i="9"/>
  <c r="BI52" i="9"/>
  <c r="BI58" i="9"/>
  <c r="BI19" i="9"/>
  <c r="BI39" i="9"/>
  <c r="BI42" i="9"/>
  <c r="BI18" i="9"/>
  <c r="BI34" i="9"/>
  <c r="BI36" i="9"/>
  <c r="BI53" i="9"/>
  <c r="BI65" i="9"/>
  <c r="BI37" i="9"/>
  <c r="BI21" i="9"/>
  <c r="BI33" i="9"/>
  <c r="BI30" i="9"/>
  <c r="BI45" i="9"/>
  <c r="BI54" i="9"/>
  <c r="BI23" i="9"/>
  <c r="BI64" i="9"/>
  <c r="BI66" i="9"/>
  <c r="BI15" i="9"/>
  <c r="BI29" i="9"/>
  <c r="BI31" i="9"/>
  <c r="BI40" i="9"/>
  <c r="BI56" i="9"/>
  <c r="BI60" i="9"/>
  <c r="BI22" i="9"/>
  <c r="BI46" i="9"/>
  <c r="BI25" i="9"/>
  <c r="BI49" i="9"/>
  <c r="BI48" i="9"/>
  <c r="BI44" i="9"/>
  <c r="BI50" i="9"/>
  <c r="BI35" i="9"/>
  <c r="BI55" i="9"/>
  <c r="BI68" i="9"/>
  <c r="BI67" i="9"/>
  <c r="BI71" i="9"/>
  <c r="BI47" i="9"/>
  <c r="BI41" i="9"/>
  <c r="BI43" i="9"/>
  <c r="BI38" i="9"/>
  <c r="BK12" i="9" l="1"/>
  <c r="BJ13" i="9"/>
  <c r="BJ14" i="9"/>
  <c r="BJ61" i="9"/>
  <c r="BJ17" i="9"/>
  <c r="BJ70" i="9"/>
  <c r="BJ20" i="9"/>
  <c r="BJ59" i="9"/>
  <c r="BJ72" i="9"/>
  <c r="BJ26" i="9"/>
  <c r="BJ27" i="9"/>
  <c r="BJ57" i="9"/>
  <c r="BJ16" i="9"/>
  <c r="BJ51" i="9"/>
  <c r="BJ63" i="9"/>
  <c r="BJ53" i="9"/>
  <c r="BJ32" i="9"/>
  <c r="BJ18" i="9"/>
  <c r="BJ34" i="9"/>
  <c r="BJ21" i="9"/>
  <c r="BJ19" i="9"/>
  <c r="BJ67" i="9"/>
  <c r="BJ39" i="9"/>
  <c r="BJ33" i="9"/>
  <c r="BJ45" i="9"/>
  <c r="BJ28" i="9"/>
  <c r="BJ42" i="9"/>
  <c r="BJ36" i="9"/>
  <c r="BJ30" i="9"/>
  <c r="BJ52" i="9"/>
  <c r="BJ62" i="9"/>
  <c r="BJ54" i="9"/>
  <c r="BJ58" i="9"/>
  <c r="BJ69" i="9"/>
  <c r="BJ37" i="9"/>
  <c r="BJ24" i="9"/>
  <c r="BJ56" i="9"/>
  <c r="BJ43" i="9"/>
  <c r="BJ49" i="9"/>
  <c r="BJ65" i="9"/>
  <c r="BJ31" i="9"/>
  <c r="BJ29" i="9"/>
  <c r="BJ68" i="9"/>
  <c r="BJ60" i="9"/>
  <c r="BJ41" i="9"/>
  <c r="BJ50" i="9"/>
  <c r="BJ35" i="9"/>
  <c r="BJ66" i="9"/>
  <c r="BJ71" i="9"/>
  <c r="BJ23" i="9"/>
  <c r="BJ64" i="9"/>
  <c r="BJ25" i="9"/>
  <c r="BJ38" i="9"/>
  <c r="BJ55" i="9"/>
  <c r="BJ40" i="9"/>
  <c r="BJ46" i="9"/>
  <c r="BJ15" i="9"/>
  <c r="BJ22" i="9"/>
  <c r="BJ48" i="9"/>
  <c r="BJ47" i="9"/>
  <c r="BJ44" i="9"/>
  <c r="BI73" i="9"/>
  <c r="BI74" i="9" s="1"/>
  <c r="BI75" i="9" s="1"/>
  <c r="BJ73" i="9" l="1"/>
  <c r="BJ74" i="9" s="1"/>
  <c r="BJ75" i="9" s="1"/>
  <c r="BL12" i="9"/>
  <c r="BK14" i="9"/>
  <c r="BK13" i="9"/>
  <c r="BK16" i="9"/>
  <c r="BK57" i="9"/>
  <c r="BK72" i="9"/>
  <c r="BK59" i="9"/>
  <c r="BK51" i="9"/>
  <c r="BK69" i="9"/>
  <c r="BK27" i="9"/>
  <c r="BK70" i="9"/>
  <c r="BK63" i="9"/>
  <c r="BK26" i="9"/>
  <c r="BK61" i="9"/>
  <c r="BK17" i="9"/>
  <c r="BK36" i="9"/>
  <c r="BK19" i="9"/>
  <c r="BK37" i="9"/>
  <c r="BK42" i="9"/>
  <c r="BK45" i="9"/>
  <c r="BK52" i="9"/>
  <c r="BK65" i="9"/>
  <c r="BK54" i="9"/>
  <c r="BK32" i="9"/>
  <c r="BK53" i="9"/>
  <c r="BK30" i="9"/>
  <c r="BK62" i="9"/>
  <c r="BK58" i="9"/>
  <c r="BK21" i="9"/>
  <c r="BK24" i="9"/>
  <c r="BK33" i="9"/>
  <c r="BK28" i="9"/>
  <c r="BK20" i="9"/>
  <c r="BK34" i="9"/>
  <c r="BK18" i="9"/>
  <c r="BK39" i="9"/>
  <c r="BK31" i="9"/>
  <c r="BK43" i="9"/>
  <c r="BK66" i="9"/>
  <c r="BK47" i="9"/>
  <c r="BK50" i="9"/>
  <c r="BK48" i="9"/>
  <c r="BK40" i="9"/>
  <c r="BK49" i="9"/>
  <c r="BK71" i="9"/>
  <c r="BK68" i="9"/>
  <c r="BK41" i="9"/>
  <c r="BK22" i="9"/>
  <c r="BK55" i="9"/>
  <c r="BK23" i="9"/>
  <c r="BK44" i="9"/>
  <c r="BK46" i="9"/>
  <c r="BK29" i="9"/>
  <c r="BK25" i="9"/>
  <c r="BK38" i="9"/>
  <c r="BK67" i="9"/>
  <c r="BK60" i="9"/>
  <c r="BK64" i="9"/>
  <c r="BK56" i="9"/>
  <c r="BK35" i="9"/>
  <c r="BK15" i="9"/>
  <c r="BK73" i="9" l="1"/>
  <c r="BK74" i="9" s="1"/>
  <c r="BM12" i="9"/>
  <c r="BL13" i="9"/>
  <c r="BL14" i="9"/>
  <c r="BL51" i="9"/>
  <c r="BL27" i="9"/>
  <c r="BL57" i="9"/>
  <c r="BL72" i="9"/>
  <c r="BL63" i="9"/>
  <c r="BL26" i="9"/>
  <c r="BL16" i="9"/>
  <c r="BL17" i="9"/>
  <c r="BL61" i="9"/>
  <c r="BL59" i="9"/>
  <c r="BL70" i="9"/>
  <c r="BL20" i="9"/>
  <c r="BL69" i="9"/>
  <c r="BL18" i="9"/>
  <c r="BL62" i="9"/>
  <c r="BL28" i="9"/>
  <c r="BL54" i="9"/>
  <c r="BL36" i="9"/>
  <c r="BL53" i="9"/>
  <c r="BL19" i="9"/>
  <c r="BL45" i="9"/>
  <c r="BL32" i="9"/>
  <c r="BL37" i="9"/>
  <c r="BL30" i="9"/>
  <c r="BL33" i="9"/>
  <c r="BL52" i="9"/>
  <c r="BL58" i="9"/>
  <c r="BL39" i="9"/>
  <c r="BL34" i="9"/>
  <c r="BL24" i="9"/>
  <c r="BL42" i="9"/>
  <c r="BL21" i="9"/>
  <c r="BL47" i="9"/>
  <c r="BL67" i="9"/>
  <c r="BL23" i="9"/>
  <c r="BL50" i="9"/>
  <c r="BL71" i="9"/>
  <c r="BL68" i="9"/>
  <c r="BL65" i="9"/>
  <c r="BL60" i="9"/>
  <c r="BL49" i="9"/>
  <c r="BL41" i="9"/>
  <c r="BL64" i="9"/>
  <c r="BL22" i="9"/>
  <c r="BL43" i="9"/>
  <c r="BL25" i="9"/>
  <c r="BL44" i="9"/>
  <c r="BL38" i="9"/>
  <c r="BL55" i="9"/>
  <c r="BL31" i="9"/>
  <c r="BL35" i="9"/>
  <c r="BL15" i="9"/>
  <c r="BL56" i="9"/>
  <c r="BL29" i="9"/>
  <c r="BL48" i="9"/>
  <c r="BL40" i="9"/>
  <c r="BL46" i="9"/>
  <c r="BL66" i="9"/>
  <c r="BN12" i="9" l="1"/>
  <c r="BM14" i="9"/>
  <c r="BM13" i="9"/>
  <c r="BM16" i="9"/>
  <c r="BM61" i="9"/>
  <c r="BM26" i="9"/>
  <c r="BM17" i="9"/>
  <c r="BM70" i="9"/>
  <c r="BM27" i="9"/>
  <c r="BM20" i="9"/>
  <c r="BM51" i="9"/>
  <c r="BM57" i="9"/>
  <c r="BM63" i="9"/>
  <c r="BM72" i="9"/>
  <c r="BM59" i="9"/>
  <c r="BM45" i="9"/>
  <c r="BM47" i="9"/>
  <c r="BM41" i="9"/>
  <c r="BM23" i="9"/>
  <c r="BM36" i="9"/>
  <c r="BM33" i="9"/>
  <c r="BM69" i="9"/>
  <c r="BM37" i="9"/>
  <c r="BM30" i="9"/>
  <c r="BM24" i="9"/>
  <c r="BM32" i="9"/>
  <c r="BM21" i="9"/>
  <c r="BM53" i="9"/>
  <c r="BM62" i="9"/>
  <c r="BM42" i="9"/>
  <c r="BM18" i="9"/>
  <c r="BM34" i="9"/>
  <c r="BM28" i="9"/>
  <c r="BM54" i="9"/>
  <c r="BM19" i="9"/>
  <c r="BM39" i="9"/>
  <c r="BM58" i="9"/>
  <c r="BM52" i="9"/>
  <c r="BM25" i="9"/>
  <c r="BM67" i="9"/>
  <c r="BM31" i="9"/>
  <c r="BM56" i="9"/>
  <c r="BM64" i="9"/>
  <c r="BM66" i="9"/>
  <c r="BM49" i="9"/>
  <c r="BM55" i="9"/>
  <c r="BM68" i="9"/>
  <c r="BM65" i="9"/>
  <c r="BM15" i="9"/>
  <c r="BM48" i="9"/>
  <c r="BM60" i="9"/>
  <c r="BM22" i="9"/>
  <c r="BM71" i="9"/>
  <c r="BM40" i="9"/>
  <c r="BM46" i="9"/>
  <c r="BM43" i="9"/>
  <c r="BM35" i="9"/>
  <c r="BM38" i="9"/>
  <c r="BM44" i="9"/>
  <c r="BM50" i="9"/>
  <c r="BM29" i="9"/>
  <c r="BK75" i="9"/>
  <c r="BL73" i="9"/>
  <c r="BL74" i="9" s="1"/>
  <c r="BL75" i="9" s="1"/>
  <c r="BO12" i="9" l="1"/>
  <c r="BN14" i="9"/>
  <c r="BN13" i="9"/>
  <c r="BN27" i="9"/>
  <c r="BN61" i="9"/>
  <c r="BN63" i="9"/>
  <c r="BN59" i="9"/>
  <c r="BN16" i="9"/>
  <c r="BN70" i="9"/>
  <c r="BN51" i="9"/>
  <c r="BN72" i="9"/>
  <c r="BN26" i="9"/>
  <c r="BN17" i="9"/>
  <c r="BN57" i="9"/>
  <c r="BN32" i="9"/>
  <c r="BN47" i="9"/>
  <c r="BN37" i="9"/>
  <c r="BN21" i="9"/>
  <c r="BN30" i="9"/>
  <c r="BN69" i="9"/>
  <c r="BN36" i="9"/>
  <c r="BN34" i="9"/>
  <c r="BN58" i="9"/>
  <c r="BN19" i="9"/>
  <c r="BN62" i="9"/>
  <c r="BN20" i="9"/>
  <c r="BN42" i="9"/>
  <c r="BN28" i="9"/>
  <c r="BN18" i="9"/>
  <c r="BN24" i="9"/>
  <c r="BN33" i="9"/>
  <c r="BN65" i="9"/>
  <c r="BN53" i="9"/>
  <c r="BN52" i="9"/>
  <c r="BN39" i="9"/>
  <c r="BN45" i="9"/>
  <c r="BN54" i="9"/>
  <c r="BN67" i="9"/>
  <c r="BN23" i="9"/>
  <c r="BN41" i="9"/>
  <c r="BN56" i="9"/>
  <c r="BN43" i="9"/>
  <c r="BN38" i="9"/>
  <c r="BN48" i="9"/>
  <c r="BN55" i="9"/>
  <c r="BN60" i="9"/>
  <c r="BN22" i="9"/>
  <c r="BN44" i="9"/>
  <c r="BN15" i="9"/>
  <c r="BN68" i="9"/>
  <c r="BN29" i="9"/>
  <c r="BN49" i="9"/>
  <c r="BN64" i="9"/>
  <c r="BN71" i="9"/>
  <c r="BN31" i="9"/>
  <c r="BN40" i="9"/>
  <c r="BN50" i="9"/>
  <c r="BN66" i="9"/>
  <c r="BN25" i="9"/>
  <c r="BN46" i="9"/>
  <c r="BN35" i="9"/>
  <c r="BM73" i="9"/>
  <c r="BM74" i="9" s="1"/>
  <c r="BN73" i="9" l="1"/>
  <c r="BN74" i="9" s="1"/>
  <c r="BN75" i="9" s="1"/>
  <c r="BM75" i="9"/>
  <c r="BP12" i="9"/>
  <c r="BO13" i="9"/>
  <c r="BO14" i="9"/>
  <c r="BO51" i="9"/>
  <c r="BO20" i="9"/>
  <c r="BO61" i="9"/>
  <c r="BO17" i="9"/>
  <c r="BO72" i="9"/>
  <c r="BO27" i="9"/>
  <c r="BO59" i="9"/>
  <c r="BO63" i="9"/>
  <c r="BO16" i="9"/>
  <c r="BO57" i="9"/>
  <c r="BO26" i="9"/>
  <c r="BO70" i="9"/>
  <c r="BO36" i="9"/>
  <c r="BO53" i="9"/>
  <c r="BO41" i="9"/>
  <c r="BO21" i="9"/>
  <c r="BO33" i="9"/>
  <c r="BO34" i="9"/>
  <c r="BO52" i="9"/>
  <c r="BO18" i="9"/>
  <c r="BO39" i="9"/>
  <c r="BO24" i="9"/>
  <c r="BO65" i="9"/>
  <c r="BO32" i="9"/>
  <c r="BO19" i="9"/>
  <c r="BO30" i="9"/>
  <c r="BO45" i="9"/>
  <c r="BO54" i="9"/>
  <c r="BO37" i="9"/>
  <c r="BO42" i="9"/>
  <c r="BO62" i="9"/>
  <c r="BO28" i="9"/>
  <c r="BO69" i="9"/>
  <c r="BO58" i="9"/>
  <c r="BO67" i="9"/>
  <c r="BO47" i="9"/>
  <c r="BO71" i="9"/>
  <c r="BO56" i="9"/>
  <c r="BO66" i="9"/>
  <c r="BO60" i="9"/>
  <c r="BO15" i="9"/>
  <c r="BO38" i="9"/>
  <c r="BO23" i="9"/>
  <c r="BO64" i="9"/>
  <c r="BO35" i="9"/>
  <c r="BO31" i="9"/>
  <c r="BO40" i="9"/>
  <c r="BO44" i="9"/>
  <c r="BO29" i="9"/>
  <c r="BO25" i="9"/>
  <c r="BO68" i="9"/>
  <c r="BO22" i="9"/>
  <c r="BO50" i="9"/>
  <c r="BO46" i="9"/>
  <c r="BO43" i="9"/>
  <c r="BO49" i="9"/>
  <c r="BO48" i="9"/>
  <c r="BO55" i="9"/>
  <c r="BO73" i="9" l="1"/>
  <c r="BO74" i="9" s="1"/>
  <c r="BQ12" i="9"/>
  <c r="BP13" i="9"/>
  <c r="BP14" i="9"/>
  <c r="BP16" i="9"/>
  <c r="BP57" i="9"/>
  <c r="BP27" i="9"/>
  <c r="BP17" i="9"/>
  <c r="BP63" i="9"/>
  <c r="BP69" i="9"/>
  <c r="BP72" i="9"/>
  <c r="BP70" i="9"/>
  <c r="BP59" i="9"/>
  <c r="BP20" i="9"/>
  <c r="BP61" i="9"/>
  <c r="BP26" i="9"/>
  <c r="BP51" i="9"/>
  <c r="BP32" i="9"/>
  <c r="BP42" i="9"/>
  <c r="BP21" i="9"/>
  <c r="BP31" i="9"/>
  <c r="BP30" i="9"/>
  <c r="BP37" i="9"/>
  <c r="BP24" i="9"/>
  <c r="BP47" i="9"/>
  <c r="BP18" i="9"/>
  <c r="BP45" i="9"/>
  <c r="BP36" i="9"/>
  <c r="BP39" i="9"/>
  <c r="BP33" i="9"/>
  <c r="BP52" i="9"/>
  <c r="BP34" i="9"/>
  <c r="BP58" i="9"/>
  <c r="BP53" i="9"/>
  <c r="BP19" i="9"/>
  <c r="BP62" i="9"/>
  <c r="BP28" i="9"/>
  <c r="BP54" i="9"/>
  <c r="BP65" i="9"/>
  <c r="BP40" i="9"/>
  <c r="BP15" i="9"/>
  <c r="BP25" i="9"/>
  <c r="BP49" i="9"/>
  <c r="BP22" i="9"/>
  <c r="BP46" i="9"/>
  <c r="BP66" i="9"/>
  <c r="BP38" i="9"/>
  <c r="BP48" i="9"/>
  <c r="BP64" i="9"/>
  <c r="BP35" i="9"/>
  <c r="BP29" i="9"/>
  <c r="BP23" i="9"/>
  <c r="BP60" i="9"/>
  <c r="BP67" i="9"/>
  <c r="BP41" i="9"/>
  <c r="BP56" i="9"/>
  <c r="BP43" i="9"/>
  <c r="BP68" i="9"/>
  <c r="BP71" i="9"/>
  <c r="BP44" i="9"/>
  <c r="BP50" i="9"/>
  <c r="BP55" i="9"/>
  <c r="BP73" i="9" l="1"/>
  <c r="BP74" i="9" s="1"/>
  <c r="BP75" i="9" s="1"/>
  <c r="BR12" i="9"/>
  <c r="BQ13" i="9"/>
  <c r="BQ14" i="9"/>
  <c r="BQ72" i="9"/>
  <c r="BQ61" i="9"/>
  <c r="BQ17" i="9"/>
  <c r="BQ26" i="9"/>
  <c r="BQ51" i="9"/>
  <c r="BQ63" i="9"/>
  <c r="BQ57" i="9"/>
  <c r="BQ20" i="9"/>
  <c r="BQ27" i="9"/>
  <c r="BQ16" i="9"/>
  <c r="BQ70" i="9"/>
  <c r="BQ59" i="9"/>
  <c r="BQ62" i="9"/>
  <c r="BQ24" i="9"/>
  <c r="BQ45" i="9"/>
  <c r="BQ28" i="9"/>
  <c r="BQ54" i="9"/>
  <c r="BQ37" i="9"/>
  <c r="BQ18" i="9"/>
  <c r="BQ58" i="9"/>
  <c r="BQ30" i="9"/>
  <c r="BQ32" i="9"/>
  <c r="BQ19" i="9"/>
  <c r="BQ39" i="9"/>
  <c r="BQ69" i="9"/>
  <c r="BQ42" i="9"/>
  <c r="BQ53" i="9"/>
  <c r="BQ65" i="9"/>
  <c r="BQ34" i="9"/>
  <c r="BQ36" i="9"/>
  <c r="BQ21" i="9"/>
  <c r="BQ33" i="9"/>
  <c r="BQ52" i="9"/>
  <c r="BQ67" i="9"/>
  <c r="BQ41" i="9"/>
  <c r="BQ44" i="9"/>
  <c r="BQ35" i="9"/>
  <c r="BQ38" i="9"/>
  <c r="BQ23" i="9"/>
  <c r="BQ40" i="9"/>
  <c r="BQ43" i="9"/>
  <c r="BQ15" i="9"/>
  <c r="BQ29" i="9"/>
  <c r="BQ47" i="9"/>
  <c r="BQ56" i="9"/>
  <c r="BQ68" i="9"/>
  <c r="BQ25" i="9"/>
  <c r="BQ49" i="9"/>
  <c r="BQ22" i="9"/>
  <c r="BQ50" i="9"/>
  <c r="BQ71" i="9"/>
  <c r="BQ60" i="9"/>
  <c r="BQ64" i="9"/>
  <c r="BQ46" i="9"/>
  <c r="BQ55" i="9"/>
  <c r="BQ31" i="9"/>
  <c r="BQ66" i="9"/>
  <c r="BQ48" i="9"/>
  <c r="BO75" i="9"/>
  <c r="BQ73" i="9" l="1"/>
  <c r="BQ74" i="9" s="1"/>
  <c r="BS12" i="9"/>
  <c r="BR13" i="9"/>
  <c r="BR14" i="9"/>
  <c r="BR32" i="9"/>
  <c r="BR51" i="9"/>
  <c r="BR20" i="9"/>
  <c r="BR59" i="9"/>
  <c r="BR63" i="9"/>
  <c r="BR61" i="9"/>
  <c r="BR57" i="9"/>
  <c r="BR27" i="9"/>
  <c r="BR26" i="9"/>
  <c r="BR69" i="9"/>
  <c r="BR72" i="9"/>
  <c r="BR16" i="9"/>
  <c r="BR17" i="9"/>
  <c r="BR70" i="9"/>
  <c r="BR37" i="9"/>
  <c r="BR58" i="9"/>
  <c r="BR30" i="9"/>
  <c r="BR24" i="9"/>
  <c r="BR33" i="9"/>
  <c r="BR54" i="9"/>
  <c r="BR67" i="9"/>
  <c r="BR62" i="9"/>
  <c r="BR47" i="9"/>
  <c r="BR18" i="9"/>
  <c r="BR53" i="9"/>
  <c r="BR19" i="9"/>
  <c r="BR42" i="9"/>
  <c r="BR39" i="9"/>
  <c r="BR45" i="9"/>
  <c r="BR28" i="9"/>
  <c r="BR36" i="9"/>
  <c r="BR21" i="9"/>
  <c r="BR52" i="9"/>
  <c r="BR34" i="9"/>
  <c r="BR65" i="9"/>
  <c r="BR44" i="9"/>
  <c r="BR35" i="9"/>
  <c r="BR55" i="9"/>
  <c r="BR64" i="9"/>
  <c r="BR56" i="9"/>
  <c r="BR29" i="9"/>
  <c r="BR68" i="9"/>
  <c r="BR31" i="9"/>
  <c r="BR40" i="9"/>
  <c r="BR71" i="9"/>
  <c r="BR48" i="9"/>
  <c r="BR60" i="9"/>
  <c r="BR50" i="9"/>
  <c r="BR46" i="9"/>
  <c r="BR25" i="9"/>
  <c r="BR49" i="9"/>
  <c r="BR41" i="9"/>
  <c r="BR43" i="9"/>
  <c r="BR66" i="9"/>
  <c r="BR23" i="9"/>
  <c r="BR22" i="9"/>
  <c r="BR15" i="9"/>
  <c r="BR38" i="9"/>
  <c r="BR73" i="9" l="1"/>
  <c r="BR74" i="9" s="1"/>
  <c r="BR75" i="9" s="1"/>
  <c r="BT12" i="9"/>
  <c r="BS14" i="9"/>
  <c r="BS13" i="9"/>
  <c r="BS26" i="9"/>
  <c r="BS69" i="9"/>
  <c r="BS51" i="9"/>
  <c r="BS16" i="9"/>
  <c r="BS57" i="9"/>
  <c r="BS59" i="9"/>
  <c r="BS72" i="9"/>
  <c r="BS27" i="9"/>
  <c r="BS70" i="9"/>
  <c r="BS63" i="9"/>
  <c r="BS61" i="9"/>
  <c r="BS17" i="9"/>
  <c r="BS20" i="9"/>
  <c r="BS37" i="9"/>
  <c r="BS42" i="9"/>
  <c r="BS39" i="9"/>
  <c r="BS24" i="9"/>
  <c r="BS47" i="9"/>
  <c r="BS58" i="9"/>
  <c r="BS19" i="9"/>
  <c r="BS65" i="9"/>
  <c r="BS28" i="9"/>
  <c r="BS54" i="9"/>
  <c r="BS52" i="9"/>
  <c r="BS33" i="9"/>
  <c r="BS34" i="9"/>
  <c r="BS36" i="9"/>
  <c r="BS30" i="9"/>
  <c r="BS45" i="9"/>
  <c r="BS18" i="9"/>
  <c r="BS21" i="9"/>
  <c r="BS53" i="9"/>
  <c r="BS62" i="9"/>
  <c r="BS32" i="9"/>
  <c r="BS41" i="9"/>
  <c r="BS15" i="9"/>
  <c r="BS43" i="9"/>
  <c r="BS49" i="9"/>
  <c r="BS31" i="9"/>
  <c r="BS35" i="9"/>
  <c r="BS48" i="9"/>
  <c r="BS40" i="9"/>
  <c r="BS50" i="9"/>
  <c r="BS29" i="9"/>
  <c r="BS71" i="9"/>
  <c r="BS68" i="9"/>
  <c r="BS67" i="9"/>
  <c r="BS38" i="9"/>
  <c r="BS60" i="9"/>
  <c r="BS22" i="9"/>
  <c r="BS66" i="9"/>
  <c r="BS55" i="9"/>
  <c r="BS23" i="9"/>
  <c r="BS44" i="9"/>
  <c r="BS64" i="9"/>
  <c r="BS56" i="9"/>
  <c r="BS46" i="9"/>
  <c r="BS25" i="9"/>
  <c r="BQ75" i="9"/>
  <c r="BS73" i="9" l="1"/>
  <c r="BS74" i="9" s="1"/>
  <c r="BU12" i="9"/>
  <c r="BT13" i="9"/>
  <c r="BT14" i="9"/>
  <c r="BT20" i="9"/>
  <c r="BT51" i="9"/>
  <c r="BT27" i="9"/>
  <c r="BT57" i="9"/>
  <c r="BT59" i="9"/>
  <c r="BT72" i="9"/>
  <c r="BT69" i="9"/>
  <c r="BT61" i="9"/>
  <c r="BT26" i="9"/>
  <c r="BT16" i="9"/>
  <c r="BT17" i="9"/>
  <c r="BT63" i="9"/>
  <c r="BT70" i="9"/>
  <c r="BT32" i="9"/>
  <c r="BT42" i="9"/>
  <c r="BT52" i="9"/>
  <c r="BT18" i="9"/>
  <c r="BT54" i="9"/>
  <c r="BT41" i="9"/>
  <c r="BT37" i="9"/>
  <c r="BT45" i="9"/>
  <c r="BT65" i="9"/>
  <c r="BT21" i="9"/>
  <c r="BT19" i="9"/>
  <c r="BT30" i="9"/>
  <c r="BT28" i="9"/>
  <c r="BT33" i="9"/>
  <c r="BT58" i="9"/>
  <c r="BT53" i="9"/>
  <c r="BT39" i="9"/>
  <c r="BT34" i="9"/>
  <c r="BT36" i="9"/>
  <c r="BT24" i="9"/>
  <c r="BT62" i="9"/>
  <c r="BT60" i="9"/>
  <c r="BT46" i="9"/>
  <c r="BT66" i="9"/>
  <c r="BT44" i="9"/>
  <c r="BT48" i="9"/>
  <c r="BT55" i="9"/>
  <c r="BT68" i="9"/>
  <c r="BT47" i="9"/>
  <c r="BT50" i="9"/>
  <c r="BT67" i="9"/>
  <c r="BT23" i="9"/>
  <c r="BT31" i="9"/>
  <c r="BT22" i="9"/>
  <c r="BT43" i="9"/>
  <c r="BT15" i="9"/>
  <c r="BT25" i="9"/>
  <c r="BT40" i="9"/>
  <c r="BT35" i="9"/>
  <c r="BT49" i="9"/>
  <c r="BT38" i="9"/>
  <c r="BT29" i="9"/>
  <c r="BT64" i="9"/>
  <c r="BT56" i="9"/>
  <c r="BT71" i="9"/>
  <c r="BT73" i="9" l="1"/>
  <c r="BT74" i="9" s="1"/>
  <c r="BT75" i="9" s="1"/>
  <c r="BV12" i="9"/>
  <c r="BU14" i="9"/>
  <c r="BU13" i="9"/>
  <c r="BU72" i="9"/>
  <c r="BU61" i="9"/>
  <c r="BU26" i="9"/>
  <c r="BU16" i="9"/>
  <c r="BU17" i="9"/>
  <c r="BU69" i="9"/>
  <c r="BU51" i="9"/>
  <c r="BU63" i="9"/>
  <c r="BU70" i="9"/>
  <c r="BU27" i="9"/>
  <c r="BU57" i="9"/>
  <c r="BU59" i="9"/>
  <c r="BU52" i="9"/>
  <c r="BU24" i="9"/>
  <c r="BU45" i="9"/>
  <c r="BU54" i="9"/>
  <c r="BU23" i="9"/>
  <c r="BU34" i="9"/>
  <c r="BU33" i="9"/>
  <c r="BU20" i="9"/>
  <c r="BU37" i="9"/>
  <c r="BU58" i="9"/>
  <c r="BU36" i="9"/>
  <c r="BU18" i="9"/>
  <c r="BU21" i="9"/>
  <c r="BU53" i="9"/>
  <c r="BU39" i="9"/>
  <c r="BU62" i="9"/>
  <c r="BU30" i="9"/>
  <c r="BU65" i="9"/>
  <c r="BU42" i="9"/>
  <c r="BU28" i="9"/>
  <c r="BU32" i="9"/>
  <c r="BU19" i="9"/>
  <c r="BU41" i="9"/>
  <c r="BU22" i="9"/>
  <c r="BU66" i="9"/>
  <c r="BU29" i="9"/>
  <c r="BU49" i="9"/>
  <c r="BU67" i="9"/>
  <c r="BU50" i="9"/>
  <c r="BU25" i="9"/>
  <c r="BU40" i="9"/>
  <c r="BU44" i="9"/>
  <c r="BU43" i="9"/>
  <c r="BU68" i="9"/>
  <c r="BU56" i="9"/>
  <c r="BU48" i="9"/>
  <c r="BU55" i="9"/>
  <c r="BU47" i="9"/>
  <c r="BU31" i="9"/>
  <c r="BU15" i="9"/>
  <c r="BU35" i="9"/>
  <c r="BU71" i="9"/>
  <c r="BU60" i="9"/>
  <c r="BU64" i="9"/>
  <c r="BU46" i="9"/>
  <c r="BU38" i="9"/>
  <c r="BS75" i="9"/>
  <c r="BU73" i="9" l="1"/>
  <c r="BU74" i="9" s="1"/>
  <c r="BU75" i="9" s="1"/>
  <c r="BW12" i="9"/>
  <c r="BV14" i="9"/>
  <c r="BV13" i="9"/>
  <c r="BV72" i="9"/>
  <c r="BV17" i="9"/>
  <c r="BV63" i="9"/>
  <c r="BV26" i="9"/>
  <c r="BV32" i="9"/>
  <c r="BV57" i="9"/>
  <c r="BV59" i="9"/>
  <c r="BV16" i="9"/>
  <c r="BV70" i="9"/>
  <c r="BV20" i="9"/>
  <c r="BV69" i="9"/>
  <c r="BV61" i="9"/>
  <c r="BV51" i="9"/>
  <c r="BV27" i="9"/>
  <c r="BV45" i="9"/>
  <c r="BV23" i="9"/>
  <c r="BV34" i="9"/>
  <c r="BV37" i="9"/>
  <c r="BV19" i="9"/>
  <c r="BV39" i="9"/>
  <c r="BV21" i="9"/>
  <c r="BV30" i="9"/>
  <c r="BV54" i="9"/>
  <c r="BV36" i="9"/>
  <c r="BV62" i="9"/>
  <c r="BV28" i="9"/>
  <c r="BV18" i="9"/>
  <c r="BV24" i="9"/>
  <c r="BV33" i="9"/>
  <c r="BV42" i="9"/>
  <c r="BV58" i="9"/>
  <c r="BV53" i="9"/>
  <c r="BV52" i="9"/>
  <c r="BV35" i="9"/>
  <c r="BV41" i="9"/>
  <c r="BV56" i="9"/>
  <c r="BV50" i="9"/>
  <c r="BV55" i="9"/>
  <c r="BV65" i="9"/>
  <c r="BV29" i="9"/>
  <c r="BV25" i="9"/>
  <c r="BV22" i="9"/>
  <c r="BV43" i="9"/>
  <c r="BV47" i="9"/>
  <c r="BV44" i="9"/>
  <c r="BV46" i="9"/>
  <c r="BV66" i="9"/>
  <c r="BV15" i="9"/>
  <c r="BV71" i="9"/>
  <c r="BV60" i="9"/>
  <c r="BV49" i="9"/>
  <c r="BV48" i="9"/>
  <c r="BV68" i="9"/>
  <c r="BV67" i="9"/>
  <c r="BV64" i="9"/>
  <c r="BV31" i="9"/>
  <c r="BV40" i="9"/>
  <c r="BV38" i="9"/>
  <c r="BX12" i="9" l="1"/>
  <c r="BW13" i="9"/>
  <c r="BW14" i="9"/>
  <c r="BW61" i="9"/>
  <c r="BW63" i="9"/>
  <c r="BW16" i="9"/>
  <c r="BW20" i="9"/>
  <c r="BW17" i="9"/>
  <c r="BW70" i="9"/>
  <c r="BW27" i="9"/>
  <c r="BW57" i="9"/>
  <c r="BW51" i="9"/>
  <c r="BW72" i="9"/>
  <c r="BW59" i="9"/>
  <c r="BW26" i="9"/>
  <c r="BW69" i="9"/>
  <c r="BW42" i="9"/>
  <c r="BW58" i="9"/>
  <c r="BW33" i="9"/>
  <c r="BW67" i="9"/>
  <c r="BW47" i="9"/>
  <c r="BW21" i="9"/>
  <c r="BW24" i="9"/>
  <c r="BW28" i="9"/>
  <c r="BW34" i="9"/>
  <c r="BW36" i="9"/>
  <c r="BW39" i="9"/>
  <c r="BW62" i="9"/>
  <c r="BW32" i="9"/>
  <c r="BW18" i="9"/>
  <c r="BW53" i="9"/>
  <c r="BW19" i="9"/>
  <c r="BW45" i="9"/>
  <c r="BW54" i="9"/>
  <c r="BW52" i="9"/>
  <c r="BW37" i="9"/>
  <c r="BW30" i="9"/>
  <c r="BW65" i="9"/>
  <c r="BW46" i="9"/>
  <c r="BW38" i="9"/>
  <c r="BW55" i="9"/>
  <c r="BW60" i="9"/>
  <c r="BW56" i="9"/>
  <c r="BW22" i="9"/>
  <c r="BW29" i="9"/>
  <c r="BW71" i="9"/>
  <c r="BW66" i="9"/>
  <c r="BW15" i="9"/>
  <c r="BW48" i="9"/>
  <c r="BW23" i="9"/>
  <c r="BW64" i="9"/>
  <c r="BW35" i="9"/>
  <c r="BW31" i="9"/>
  <c r="BW68" i="9"/>
  <c r="BW41" i="9"/>
  <c r="BW40" i="9"/>
  <c r="BW44" i="9"/>
  <c r="BW25" i="9"/>
  <c r="BW49" i="9"/>
  <c r="BW50" i="9"/>
  <c r="BW43" i="9"/>
  <c r="BV73" i="9"/>
  <c r="BV74" i="9" s="1"/>
  <c r="BV75" i="9" s="1"/>
  <c r="BW73" i="9" l="1"/>
  <c r="BW74" i="9" s="1"/>
  <c r="BW75" i="9" s="1"/>
  <c r="BY12" i="9"/>
  <c r="BX13" i="9"/>
  <c r="BX14" i="9"/>
  <c r="BX63" i="9"/>
  <c r="BX16" i="9"/>
  <c r="BX27" i="9"/>
  <c r="BX57" i="9"/>
  <c r="BX61" i="9"/>
  <c r="BX72" i="9"/>
  <c r="BX17" i="9"/>
  <c r="BX70" i="9"/>
  <c r="BX59" i="9"/>
  <c r="BX51" i="9"/>
  <c r="BX26" i="9"/>
  <c r="BX62" i="9"/>
  <c r="BX45" i="9"/>
  <c r="BX54" i="9"/>
  <c r="BX67" i="9"/>
  <c r="BX32" i="9"/>
  <c r="BX34" i="9"/>
  <c r="BX36" i="9"/>
  <c r="BX21" i="9"/>
  <c r="BX41" i="9"/>
  <c r="BX69" i="9"/>
  <c r="BX30" i="9"/>
  <c r="BX37" i="9"/>
  <c r="BX24" i="9"/>
  <c r="BX18" i="9"/>
  <c r="BX42" i="9"/>
  <c r="BX39" i="9"/>
  <c r="BX65" i="9"/>
  <c r="BX20" i="9"/>
  <c r="BX19" i="9"/>
  <c r="BX33" i="9"/>
  <c r="BX28" i="9"/>
  <c r="BX52" i="9"/>
  <c r="BX58" i="9"/>
  <c r="BX53" i="9"/>
  <c r="BX25" i="9"/>
  <c r="BX55" i="9"/>
  <c r="BX68" i="9"/>
  <c r="BX47" i="9"/>
  <c r="BX23" i="9"/>
  <c r="BX44" i="9"/>
  <c r="BX56" i="9"/>
  <c r="BX22" i="9"/>
  <c r="BX46" i="9"/>
  <c r="BX66" i="9"/>
  <c r="BX15" i="9"/>
  <c r="BX38" i="9"/>
  <c r="BX48" i="9"/>
  <c r="BX60" i="9"/>
  <c r="BX29" i="9"/>
  <c r="BX31" i="9"/>
  <c r="BX35" i="9"/>
  <c r="BX64" i="9"/>
  <c r="BX40" i="9"/>
  <c r="BX43" i="9"/>
  <c r="BX71" i="9"/>
  <c r="BX50" i="9"/>
  <c r="BX49" i="9"/>
  <c r="BX73" i="9" l="1"/>
  <c r="BX74" i="9" s="1"/>
  <c r="BX75" i="9" s="1"/>
  <c r="BZ12" i="9"/>
  <c r="BY13" i="9"/>
  <c r="BY14" i="9"/>
  <c r="BY51" i="9"/>
  <c r="BY16" i="9"/>
  <c r="BY70" i="9"/>
  <c r="BY59" i="9"/>
  <c r="BY20" i="9"/>
  <c r="BY61" i="9"/>
  <c r="BY17" i="9"/>
  <c r="BY63" i="9"/>
  <c r="BY72" i="9"/>
  <c r="BY26" i="9"/>
  <c r="BY27" i="9"/>
  <c r="BY57" i="9"/>
  <c r="BY21" i="9"/>
  <c r="BY33" i="9"/>
  <c r="BY62" i="9"/>
  <c r="BY52" i="9"/>
  <c r="BY34" i="9"/>
  <c r="BY24" i="9"/>
  <c r="BY45" i="9"/>
  <c r="BY32" i="9"/>
  <c r="BY19" i="9"/>
  <c r="BY54" i="9"/>
  <c r="BY69" i="9"/>
  <c r="BY42" i="9"/>
  <c r="BY58" i="9"/>
  <c r="BY36" i="9"/>
  <c r="BY30" i="9"/>
  <c r="BY67" i="9"/>
  <c r="BY37" i="9"/>
  <c r="BY18" i="9"/>
  <c r="BY53" i="9"/>
  <c r="BY65" i="9"/>
  <c r="BY39" i="9"/>
  <c r="BY28" i="9"/>
  <c r="BY47" i="9"/>
  <c r="BY55" i="9"/>
  <c r="BY41" i="9"/>
  <c r="BY38" i="9"/>
  <c r="BY71" i="9"/>
  <c r="BY23" i="9"/>
  <c r="BY40" i="9"/>
  <c r="BY46" i="9"/>
  <c r="BY43" i="9"/>
  <c r="BY15" i="9"/>
  <c r="BY29" i="9"/>
  <c r="BY48" i="9"/>
  <c r="BY44" i="9"/>
  <c r="BY56" i="9"/>
  <c r="BY35" i="9"/>
  <c r="BY49" i="9"/>
  <c r="BY25" i="9"/>
  <c r="BY50" i="9"/>
  <c r="BY68" i="9"/>
  <c r="BY31" i="9"/>
  <c r="BY60" i="9"/>
  <c r="BY66" i="9"/>
  <c r="BY64" i="9"/>
  <c r="BY22" i="9"/>
  <c r="BY73" i="9" l="1"/>
  <c r="BY74" i="9" s="1"/>
  <c r="BY75" i="9" s="1"/>
  <c r="CA12" i="9"/>
  <c r="BZ13" i="9"/>
  <c r="BZ14" i="9"/>
  <c r="BZ70" i="9"/>
  <c r="BZ72" i="9"/>
  <c r="BZ61" i="9"/>
  <c r="BZ57" i="9"/>
  <c r="BZ26" i="9"/>
  <c r="BZ63" i="9"/>
  <c r="BZ20" i="9"/>
  <c r="BZ59" i="9"/>
  <c r="BZ51" i="9"/>
  <c r="BZ17" i="9"/>
  <c r="BZ27" i="9"/>
  <c r="BZ16" i="9"/>
  <c r="BZ69" i="9"/>
  <c r="BZ23" i="9"/>
  <c r="BZ37" i="9"/>
  <c r="BZ24" i="9"/>
  <c r="BZ54" i="9"/>
  <c r="BZ65" i="9"/>
  <c r="BZ67" i="9"/>
  <c r="BZ32" i="9"/>
  <c r="BZ21" i="9"/>
  <c r="BZ53" i="9"/>
  <c r="BZ30" i="9"/>
  <c r="BZ18" i="9"/>
  <c r="BZ58" i="9"/>
  <c r="BZ19" i="9"/>
  <c r="BZ62" i="9"/>
  <c r="BZ45" i="9"/>
  <c r="BZ28" i="9"/>
  <c r="BZ42" i="9"/>
  <c r="BZ47" i="9"/>
  <c r="BZ39" i="9"/>
  <c r="BZ33" i="9"/>
  <c r="BZ52" i="9"/>
  <c r="BZ34" i="9"/>
  <c r="BZ36" i="9"/>
  <c r="BZ22" i="9"/>
  <c r="BZ50" i="9"/>
  <c r="BZ48" i="9"/>
  <c r="BZ44" i="9"/>
  <c r="BZ35" i="9"/>
  <c r="BZ56" i="9"/>
  <c r="BZ25" i="9"/>
  <c r="BZ15" i="9"/>
  <c r="BZ40" i="9"/>
  <c r="BZ60" i="9"/>
  <c r="BZ64" i="9"/>
  <c r="BZ46" i="9"/>
  <c r="BZ68" i="9"/>
  <c r="BZ41" i="9"/>
  <c r="BZ29" i="9"/>
  <c r="BZ38" i="9"/>
  <c r="BZ43" i="9"/>
  <c r="BZ49" i="9"/>
  <c r="BZ55" i="9"/>
  <c r="BZ31" i="9"/>
  <c r="BZ66" i="9"/>
  <c r="BZ71" i="9"/>
  <c r="BZ73" i="9" l="1"/>
  <c r="BZ74" i="9" s="1"/>
  <c r="BZ75" i="9" s="1"/>
  <c r="CB12" i="9"/>
  <c r="CA14" i="9"/>
  <c r="CA13" i="9"/>
  <c r="CA17" i="9"/>
  <c r="CA69" i="9"/>
  <c r="CA32" i="9"/>
  <c r="CA61" i="9"/>
  <c r="CA51" i="9"/>
  <c r="CA16" i="9"/>
  <c r="CA59" i="9"/>
  <c r="CA20" i="9"/>
  <c r="CA70" i="9"/>
  <c r="CA27" i="9"/>
  <c r="CA57" i="9"/>
  <c r="CA63" i="9"/>
  <c r="CA72" i="9"/>
  <c r="CA26" i="9"/>
  <c r="CA18" i="9"/>
  <c r="CA28" i="9"/>
  <c r="CA47" i="9"/>
  <c r="CA53" i="9"/>
  <c r="CA39" i="9"/>
  <c r="CA62" i="9"/>
  <c r="CA65" i="9"/>
  <c r="CA19" i="9"/>
  <c r="CA33" i="9"/>
  <c r="CA42" i="9"/>
  <c r="CA24" i="9"/>
  <c r="CA54" i="9"/>
  <c r="CA52" i="9"/>
  <c r="CA67" i="9"/>
  <c r="CA58" i="9"/>
  <c r="CA36" i="9"/>
  <c r="CA30" i="9"/>
  <c r="CA45" i="9"/>
  <c r="CA37" i="9"/>
  <c r="CA34" i="9"/>
  <c r="CA21" i="9"/>
  <c r="CA41" i="9"/>
  <c r="CA23" i="9"/>
  <c r="CA44" i="9"/>
  <c r="CA50" i="9"/>
  <c r="CA35" i="9"/>
  <c r="CA25" i="9"/>
  <c r="CA66" i="9"/>
  <c r="CA15" i="9"/>
  <c r="CA38" i="9"/>
  <c r="CA60" i="9"/>
  <c r="CA64" i="9"/>
  <c r="CA29" i="9"/>
  <c r="CA31" i="9"/>
  <c r="CA56" i="9"/>
  <c r="CA43" i="9"/>
  <c r="CA49" i="9"/>
  <c r="CA48" i="9"/>
  <c r="CA40" i="9"/>
  <c r="CA71" i="9"/>
  <c r="CA68" i="9"/>
  <c r="CA46" i="9"/>
  <c r="CA22" i="9"/>
  <c r="CA55" i="9"/>
  <c r="CA73" i="9" l="1"/>
  <c r="CA74" i="9" s="1"/>
  <c r="CA75" i="9" s="1"/>
  <c r="CC12" i="9"/>
  <c r="CB14" i="9"/>
  <c r="CB13" i="9"/>
  <c r="CB70" i="9"/>
  <c r="CB20" i="9"/>
  <c r="CB51" i="9"/>
  <c r="CB57" i="9"/>
  <c r="CB61" i="9"/>
  <c r="CB63" i="9"/>
  <c r="CB72" i="9"/>
  <c r="CB26" i="9"/>
  <c r="CB59" i="9"/>
  <c r="CB16" i="9"/>
  <c r="CB17" i="9"/>
  <c r="CB27" i="9"/>
  <c r="CB34" i="9"/>
  <c r="CB53" i="9"/>
  <c r="CB24" i="9"/>
  <c r="CB65" i="9"/>
  <c r="CB69" i="9"/>
  <c r="CB42" i="9"/>
  <c r="CB19" i="9"/>
  <c r="CB45" i="9"/>
  <c r="CB47" i="9"/>
  <c r="CB41" i="9"/>
  <c r="CB18" i="9"/>
  <c r="CB54" i="9"/>
  <c r="CB52" i="9"/>
  <c r="CB37" i="9"/>
  <c r="CB30" i="9"/>
  <c r="CB36" i="9"/>
  <c r="CB33" i="9"/>
  <c r="CB32" i="9"/>
  <c r="CB58" i="9"/>
  <c r="CB28" i="9"/>
  <c r="CB21" i="9"/>
  <c r="CB39" i="9"/>
  <c r="CB62" i="9"/>
  <c r="CB50" i="9"/>
  <c r="CB55" i="9"/>
  <c r="CB23" i="9"/>
  <c r="CB56" i="9"/>
  <c r="CB66" i="9"/>
  <c r="CB68" i="9"/>
  <c r="CB64" i="9"/>
  <c r="CB49" i="9"/>
  <c r="CB31" i="9"/>
  <c r="CB60" i="9"/>
  <c r="CB15" i="9"/>
  <c r="CB48" i="9"/>
  <c r="CB44" i="9"/>
  <c r="CB46" i="9"/>
  <c r="CB22" i="9"/>
  <c r="CB43" i="9"/>
  <c r="CB25" i="9"/>
  <c r="CB38" i="9"/>
  <c r="CB71" i="9"/>
  <c r="CB67" i="9"/>
  <c r="CB35" i="9"/>
  <c r="CB29" i="9"/>
  <c r="CB40" i="9"/>
  <c r="CB73" i="9" l="1"/>
  <c r="CB74" i="9" s="1"/>
  <c r="CB75" i="9" s="1"/>
  <c r="CD12" i="9"/>
  <c r="CC14" i="9"/>
  <c r="CC13" i="9"/>
  <c r="CC63" i="9"/>
  <c r="CC57" i="9"/>
  <c r="CC69" i="9"/>
  <c r="CC59" i="9"/>
  <c r="CC72" i="9"/>
  <c r="CC61" i="9"/>
  <c r="CC27" i="9"/>
  <c r="CC17" i="9"/>
  <c r="CC26" i="9"/>
  <c r="CC70" i="9"/>
  <c r="CC51" i="9"/>
  <c r="CC16" i="9"/>
  <c r="CC20" i="9"/>
  <c r="CC19" i="9"/>
  <c r="CC30" i="9"/>
  <c r="CC67" i="9"/>
  <c r="CC32" i="9"/>
  <c r="CC36" i="9"/>
  <c r="CC62" i="9"/>
  <c r="CC52" i="9"/>
  <c r="CC39" i="9"/>
  <c r="CC45" i="9"/>
  <c r="CC34" i="9"/>
  <c r="CC58" i="9"/>
  <c r="CC33" i="9"/>
  <c r="CC37" i="9"/>
  <c r="CC54" i="9"/>
  <c r="CC21" i="9"/>
  <c r="CC53" i="9"/>
  <c r="CC47" i="9"/>
  <c r="CC18" i="9"/>
  <c r="CC24" i="9"/>
  <c r="CC42" i="9"/>
  <c r="CC28" i="9"/>
  <c r="CC65" i="9"/>
  <c r="CC44" i="9"/>
  <c r="CC46" i="9"/>
  <c r="CC38" i="9"/>
  <c r="CC23" i="9"/>
  <c r="CC60" i="9"/>
  <c r="CC29" i="9"/>
  <c r="CC55" i="9"/>
  <c r="CC40" i="9"/>
  <c r="CC22" i="9"/>
  <c r="CC43" i="9"/>
  <c r="CC35" i="9"/>
  <c r="CC66" i="9"/>
  <c r="CC25" i="9"/>
  <c r="CC64" i="9"/>
  <c r="CC50" i="9"/>
  <c r="CC49" i="9"/>
  <c r="CC68" i="9"/>
  <c r="CC41" i="9"/>
  <c r="CC15" i="9"/>
  <c r="CC31" i="9"/>
  <c r="CC56" i="9"/>
  <c r="CC71" i="9"/>
  <c r="CC48" i="9"/>
  <c r="CC73" i="9" l="1"/>
  <c r="CC74" i="9" s="1"/>
  <c r="CC75" i="9" s="1"/>
  <c r="CE12" i="9"/>
  <c r="CD14" i="9"/>
  <c r="CD13" i="9"/>
  <c r="CD57" i="9"/>
  <c r="CD72" i="9"/>
  <c r="CD27" i="9"/>
  <c r="CD17" i="9"/>
  <c r="CD61" i="9"/>
  <c r="CD70" i="9"/>
  <c r="CD59" i="9"/>
  <c r="CD63" i="9"/>
  <c r="CD16" i="9"/>
  <c r="CD51" i="9"/>
  <c r="CD26" i="9"/>
  <c r="CD30" i="9"/>
  <c r="CD52" i="9"/>
  <c r="CD31" i="9"/>
  <c r="CD32" i="9"/>
  <c r="CD53" i="9"/>
  <c r="CD45" i="9"/>
  <c r="CD54" i="9"/>
  <c r="CD69" i="9"/>
  <c r="CD37" i="9"/>
  <c r="CD39" i="9"/>
  <c r="CD20" i="9"/>
  <c r="CD36" i="9"/>
  <c r="CD21" i="9"/>
  <c r="CD34" i="9"/>
  <c r="CD58" i="9"/>
  <c r="CD62" i="9"/>
  <c r="CD28" i="9"/>
  <c r="CD42" i="9"/>
  <c r="CD18" i="9"/>
  <c r="CD19" i="9"/>
  <c r="CD24" i="9"/>
  <c r="CD33" i="9"/>
  <c r="CD67" i="9"/>
  <c r="CD65" i="9"/>
  <c r="CD40" i="9"/>
  <c r="CD38" i="9"/>
  <c r="CD68" i="9"/>
  <c r="CD47" i="9"/>
  <c r="CD41" i="9"/>
  <c r="CD56" i="9"/>
  <c r="CD50" i="9"/>
  <c r="CD55" i="9"/>
  <c r="CD60" i="9"/>
  <c r="CD71" i="9"/>
  <c r="CD44" i="9"/>
  <c r="CD22" i="9"/>
  <c r="CD46" i="9"/>
  <c r="CD66" i="9"/>
  <c r="CD15" i="9"/>
  <c r="CD23" i="9"/>
  <c r="CD43" i="9"/>
  <c r="CD49" i="9"/>
  <c r="CD64" i="9"/>
  <c r="CD35" i="9"/>
  <c r="CD29" i="9"/>
  <c r="CD25" i="9"/>
  <c r="CD48" i="9"/>
  <c r="CD73" i="9" l="1"/>
  <c r="CD74" i="9" s="1"/>
  <c r="CD75" i="9" s="1"/>
  <c r="CF12" i="9"/>
  <c r="CE13" i="9"/>
  <c r="CE14" i="9"/>
  <c r="CE51" i="9"/>
  <c r="CE16" i="9"/>
  <c r="CE70" i="9"/>
  <c r="CE26" i="9"/>
  <c r="CE72" i="9"/>
  <c r="CE20" i="9"/>
  <c r="CE17" i="9"/>
  <c r="CE69" i="9"/>
  <c r="CE27" i="9"/>
  <c r="CE63" i="9"/>
  <c r="CE57" i="9"/>
  <c r="CE61" i="9"/>
  <c r="CE23" i="9"/>
  <c r="CE58" i="9"/>
  <c r="CE30" i="9"/>
  <c r="CE62" i="9"/>
  <c r="CE28" i="9"/>
  <c r="CE52" i="9"/>
  <c r="CE21" i="9"/>
  <c r="CE33" i="9"/>
  <c r="CE32" i="9"/>
  <c r="CE37" i="9"/>
  <c r="CE42" i="9"/>
  <c r="CE34" i="9"/>
  <c r="CE36" i="9"/>
  <c r="CE39" i="9"/>
  <c r="CE24" i="9"/>
  <c r="CE45" i="9"/>
  <c r="CE59" i="9"/>
  <c r="CE54" i="9"/>
  <c r="CE18" i="9"/>
  <c r="CE65" i="9"/>
  <c r="CE53" i="9"/>
  <c r="CE19" i="9"/>
  <c r="CE67" i="9"/>
  <c r="CE46" i="9"/>
  <c r="CE43" i="9"/>
  <c r="CE71" i="9"/>
  <c r="CE55" i="9"/>
  <c r="CE56" i="9"/>
  <c r="CE38" i="9"/>
  <c r="CE50" i="9"/>
  <c r="CE15" i="9"/>
  <c r="CE29" i="9"/>
  <c r="CE47" i="9"/>
  <c r="CE64" i="9"/>
  <c r="CE35" i="9"/>
  <c r="CE66" i="9"/>
  <c r="CE49" i="9"/>
  <c r="CE31" i="9"/>
  <c r="CE48" i="9"/>
  <c r="CE41" i="9"/>
  <c r="CE40" i="9"/>
  <c r="CE60" i="9"/>
  <c r="CE44" i="9"/>
  <c r="CE22" i="9"/>
  <c r="CE25" i="9"/>
  <c r="CE68" i="9"/>
  <c r="CE73" i="9" l="1"/>
  <c r="CE74" i="9" s="1"/>
  <c r="CE75" i="9" s="1"/>
  <c r="CG12" i="9"/>
  <c r="CF13" i="9"/>
  <c r="CF14" i="9"/>
  <c r="CF63" i="9"/>
  <c r="CF59" i="9"/>
  <c r="CF16" i="9"/>
  <c r="CF27" i="9"/>
  <c r="CF72" i="9"/>
  <c r="CF17" i="9"/>
  <c r="CF70" i="9"/>
  <c r="CF20" i="9"/>
  <c r="CF51" i="9"/>
  <c r="CF61" i="9"/>
  <c r="CF57" i="9"/>
  <c r="CF26" i="9"/>
  <c r="CF58" i="9"/>
  <c r="CF53" i="9"/>
  <c r="CF19" i="9"/>
  <c r="CF42" i="9"/>
  <c r="CF62" i="9"/>
  <c r="CF28" i="9"/>
  <c r="CF54" i="9"/>
  <c r="CF67" i="9"/>
  <c r="CF21" i="9"/>
  <c r="CF45" i="9"/>
  <c r="CF34" i="9"/>
  <c r="CF30" i="9"/>
  <c r="CF37" i="9"/>
  <c r="CF24" i="9"/>
  <c r="CF69" i="9"/>
  <c r="CF18" i="9"/>
  <c r="CF36" i="9"/>
  <c r="CF52" i="9"/>
  <c r="CF32" i="9"/>
  <c r="CF39" i="9"/>
  <c r="CF33" i="9"/>
  <c r="CF65" i="9"/>
  <c r="CF40" i="9"/>
  <c r="CF56" i="9"/>
  <c r="CF15" i="9"/>
  <c r="CF48" i="9"/>
  <c r="CF23" i="9"/>
  <c r="CF47" i="9"/>
  <c r="CF31" i="9"/>
  <c r="CF22" i="9"/>
  <c r="CF46" i="9"/>
  <c r="CF35" i="9"/>
  <c r="CF38" i="9"/>
  <c r="CF68" i="9"/>
  <c r="CF29" i="9"/>
  <c r="CF25" i="9"/>
  <c r="CF55" i="9"/>
  <c r="CF41" i="9"/>
  <c r="CF60" i="9"/>
  <c r="CF64" i="9"/>
  <c r="CF71" i="9"/>
  <c r="CF44" i="9"/>
  <c r="CF50" i="9"/>
  <c r="CF43" i="9"/>
  <c r="CF66" i="9"/>
  <c r="CF49" i="9"/>
  <c r="CF73" i="9" l="1"/>
  <c r="CF74" i="9" s="1"/>
  <c r="CF75" i="9" s="1"/>
  <c r="CH12" i="9"/>
  <c r="CG13" i="9"/>
  <c r="CG14" i="9"/>
  <c r="CG59" i="9"/>
  <c r="CG16" i="9"/>
  <c r="CG70" i="9"/>
  <c r="CG27" i="9"/>
  <c r="CG17" i="9"/>
  <c r="CG51" i="9"/>
  <c r="CG63" i="9"/>
  <c r="CG61" i="9"/>
  <c r="CG20" i="9"/>
  <c r="CG72" i="9"/>
  <c r="CG57" i="9"/>
  <c r="CG37" i="9"/>
  <c r="CG39" i="9"/>
  <c r="CG26" i="9"/>
  <c r="CG18" i="9"/>
  <c r="CG21" i="9"/>
  <c r="CG33" i="9"/>
  <c r="CG52" i="9"/>
  <c r="CG24" i="9"/>
  <c r="CG45" i="9"/>
  <c r="CG34" i="9"/>
  <c r="CG69" i="9"/>
  <c r="CG32" i="9"/>
  <c r="CG58" i="9"/>
  <c r="CG19" i="9"/>
  <c r="CG62" i="9"/>
  <c r="CG28" i="9"/>
  <c r="CG42" i="9"/>
  <c r="CG36" i="9"/>
  <c r="CG30" i="9"/>
  <c r="CG54" i="9"/>
  <c r="CG53" i="9"/>
  <c r="CG65" i="9"/>
  <c r="CG40" i="9"/>
  <c r="CG44" i="9"/>
  <c r="CG64" i="9"/>
  <c r="CG49" i="9"/>
  <c r="CG46" i="9"/>
  <c r="CG67" i="9"/>
  <c r="CG41" i="9"/>
  <c r="CG38" i="9"/>
  <c r="CG71" i="9"/>
  <c r="CG23" i="9"/>
  <c r="CG22" i="9"/>
  <c r="CG15" i="9"/>
  <c r="CG29" i="9"/>
  <c r="CG60" i="9"/>
  <c r="CG56" i="9"/>
  <c r="CG35" i="9"/>
  <c r="CG48" i="9"/>
  <c r="CG47" i="9"/>
  <c r="CG43" i="9"/>
  <c r="CG25" i="9"/>
  <c r="CG50" i="9"/>
  <c r="CG31" i="9"/>
  <c r="CG66" i="9"/>
  <c r="CG55" i="9"/>
  <c r="CG68" i="9"/>
  <c r="CG73" i="9" l="1"/>
  <c r="CG74" i="9" s="1"/>
  <c r="CG75" i="9" s="1"/>
  <c r="CI12" i="9"/>
  <c r="CH14" i="9"/>
  <c r="CH13" i="9"/>
  <c r="CH16" i="9"/>
  <c r="CH57" i="9"/>
  <c r="CH26" i="9"/>
  <c r="CH63" i="9"/>
  <c r="CH72" i="9"/>
  <c r="CH70" i="9"/>
  <c r="CH59" i="9"/>
  <c r="CH51" i="9"/>
  <c r="CH27" i="9"/>
  <c r="CH61" i="9"/>
  <c r="CH17" i="9"/>
  <c r="CH20" i="9"/>
  <c r="CH36" i="9"/>
  <c r="CH47" i="9"/>
  <c r="CH69" i="9"/>
  <c r="CH58" i="9"/>
  <c r="CH21" i="9"/>
  <c r="CH39" i="9"/>
  <c r="CH54" i="9"/>
  <c r="CH37" i="9"/>
  <c r="CH24" i="9"/>
  <c r="CH32" i="9"/>
  <c r="CH18" i="9"/>
  <c r="CH53" i="9"/>
  <c r="CH19" i="9"/>
  <c r="CH30" i="9"/>
  <c r="CH62" i="9"/>
  <c r="CH42" i="9"/>
  <c r="CH45" i="9"/>
  <c r="CH28" i="9"/>
  <c r="CH65" i="9"/>
  <c r="CH34" i="9"/>
  <c r="CH33" i="9"/>
  <c r="CH52" i="9"/>
  <c r="CH64" i="9"/>
  <c r="CH43" i="9"/>
  <c r="CH68" i="9"/>
  <c r="CH22" i="9"/>
  <c r="CH46" i="9"/>
  <c r="CH49" i="9"/>
  <c r="CH31" i="9"/>
  <c r="CH44" i="9"/>
  <c r="CH66" i="9"/>
  <c r="CH25" i="9"/>
  <c r="CH23" i="9"/>
  <c r="CH40" i="9"/>
  <c r="CH56" i="9"/>
  <c r="CH48" i="9"/>
  <c r="CH35" i="9"/>
  <c r="CH67" i="9"/>
  <c r="CH60" i="9"/>
  <c r="CH50" i="9"/>
  <c r="CH55" i="9"/>
  <c r="CH41" i="9"/>
  <c r="CH15" i="9"/>
  <c r="CH38" i="9"/>
  <c r="CH29" i="9"/>
  <c r="CH71" i="9"/>
  <c r="CH73" i="9" l="1"/>
  <c r="CH74" i="9" s="1"/>
  <c r="CH75" i="9" s="1"/>
  <c r="CJ12" i="9"/>
  <c r="CI13" i="9"/>
  <c r="CI14" i="9"/>
  <c r="CI63" i="9"/>
  <c r="CI17" i="9"/>
  <c r="CI26" i="9"/>
  <c r="CI72" i="9"/>
  <c r="CI61" i="9"/>
  <c r="CI70" i="9"/>
  <c r="CI57" i="9"/>
  <c r="CI59" i="9"/>
  <c r="CI16" i="9"/>
  <c r="CI69" i="9"/>
  <c r="CI27" i="9"/>
  <c r="CI51" i="9"/>
  <c r="CI37" i="9"/>
  <c r="CI58" i="9"/>
  <c r="CI21" i="9"/>
  <c r="CI42" i="9"/>
  <c r="CI47" i="9"/>
  <c r="CI18" i="9"/>
  <c r="CI34" i="9"/>
  <c r="CI39" i="9"/>
  <c r="CI53" i="9"/>
  <c r="CI19" i="9"/>
  <c r="CI33" i="9"/>
  <c r="CI28" i="9"/>
  <c r="CI52" i="9"/>
  <c r="CI32" i="9"/>
  <c r="CI20" i="9"/>
  <c r="CI54" i="9"/>
  <c r="CI65" i="9"/>
  <c r="CI24" i="9"/>
  <c r="CI62" i="9"/>
  <c r="CI36" i="9"/>
  <c r="CI30" i="9"/>
  <c r="CI45" i="9"/>
  <c r="CI60" i="9"/>
  <c r="CI64" i="9"/>
  <c r="CI22" i="9"/>
  <c r="CI66" i="9"/>
  <c r="CI55" i="9"/>
  <c r="CI41" i="9"/>
  <c r="CI23" i="9"/>
  <c r="CI44" i="9"/>
  <c r="CI50" i="9"/>
  <c r="CI43" i="9"/>
  <c r="CI25" i="9"/>
  <c r="CI49" i="9"/>
  <c r="CI35" i="9"/>
  <c r="CI15" i="9"/>
  <c r="CI71" i="9"/>
  <c r="CI56" i="9"/>
  <c r="CI29" i="9"/>
  <c r="CI38" i="9"/>
  <c r="CI31" i="9"/>
  <c r="CI48" i="9"/>
  <c r="CI40" i="9"/>
  <c r="CI68" i="9"/>
  <c r="CI67" i="9"/>
  <c r="CI46" i="9"/>
  <c r="CI73" i="9" l="1"/>
  <c r="CI74" i="9" s="1"/>
  <c r="CI75" i="9" s="1"/>
  <c r="CK12" i="9"/>
  <c r="CJ13" i="9"/>
  <c r="CJ14" i="9"/>
  <c r="CJ72" i="9"/>
  <c r="CJ70" i="9"/>
  <c r="CJ69" i="9"/>
  <c r="CJ61" i="9"/>
  <c r="CJ20" i="9"/>
  <c r="CJ51" i="9"/>
  <c r="CJ63" i="9"/>
  <c r="CJ57" i="9"/>
  <c r="CJ27" i="9"/>
  <c r="CJ59" i="9"/>
  <c r="CJ26" i="9"/>
  <c r="CJ16" i="9"/>
  <c r="CJ17" i="9"/>
  <c r="CJ39" i="9"/>
  <c r="CJ65" i="9"/>
  <c r="CJ34" i="9"/>
  <c r="CJ24" i="9"/>
  <c r="CJ42" i="9"/>
  <c r="CJ21" i="9"/>
  <c r="CJ45" i="9"/>
  <c r="CJ37" i="9"/>
  <c r="CJ18" i="9"/>
  <c r="CJ54" i="9"/>
  <c r="CJ19" i="9"/>
  <c r="CJ52" i="9"/>
  <c r="CJ30" i="9"/>
  <c r="CJ32" i="9"/>
  <c r="CJ53" i="9"/>
  <c r="CJ33" i="9"/>
  <c r="CJ58" i="9"/>
  <c r="CJ36" i="9"/>
  <c r="CJ62" i="9"/>
  <c r="CJ28" i="9"/>
  <c r="CJ41" i="9"/>
  <c r="CJ71" i="9"/>
  <c r="CJ50" i="9"/>
  <c r="CJ46" i="9"/>
  <c r="CJ15" i="9"/>
  <c r="CJ48" i="9"/>
  <c r="CJ60" i="9"/>
  <c r="CJ66" i="9"/>
  <c r="CJ55" i="9"/>
  <c r="CJ47" i="9"/>
  <c r="CJ64" i="9"/>
  <c r="CJ29" i="9"/>
  <c r="CJ38" i="9"/>
  <c r="CJ68" i="9"/>
  <c r="CJ23" i="9"/>
  <c r="CJ31" i="9"/>
  <c r="CJ56" i="9"/>
  <c r="CJ44" i="9"/>
  <c r="CJ49" i="9"/>
  <c r="CJ22" i="9"/>
  <c r="CJ43" i="9"/>
  <c r="CJ25" i="9"/>
  <c r="CJ67" i="9"/>
  <c r="CJ40" i="9"/>
  <c r="CJ35" i="9"/>
  <c r="CJ73" i="9" l="1"/>
  <c r="CJ74" i="9" s="1"/>
  <c r="CJ75" i="9" s="1"/>
  <c r="CL12" i="9"/>
  <c r="CK14" i="9"/>
  <c r="CK13" i="9"/>
  <c r="CK20" i="9"/>
  <c r="CK63" i="9"/>
  <c r="CK57" i="9"/>
  <c r="CK27" i="9"/>
  <c r="CK51" i="9"/>
  <c r="CK61" i="9"/>
  <c r="CK59" i="9"/>
  <c r="CK17" i="9"/>
  <c r="CK70" i="9"/>
  <c r="CK72" i="9"/>
  <c r="CK16" i="9"/>
  <c r="CK42" i="9"/>
  <c r="CK34" i="9"/>
  <c r="CK62" i="9"/>
  <c r="CK28" i="9"/>
  <c r="CK32" i="9"/>
  <c r="CK19" i="9"/>
  <c r="CK67" i="9"/>
  <c r="CK36" i="9"/>
  <c r="CK52" i="9"/>
  <c r="CK26" i="9"/>
  <c r="CK18" i="9"/>
  <c r="CK45" i="9"/>
  <c r="CK39" i="9"/>
  <c r="CK33" i="9"/>
  <c r="CK37" i="9"/>
  <c r="CK30" i="9"/>
  <c r="CK21" i="9"/>
  <c r="CK53" i="9"/>
  <c r="CK69" i="9"/>
  <c r="CK58" i="9"/>
  <c r="CK24" i="9"/>
  <c r="CK54" i="9"/>
  <c r="CK71" i="9"/>
  <c r="CK46" i="9"/>
  <c r="CK38" i="9"/>
  <c r="CK68" i="9"/>
  <c r="CK47" i="9"/>
  <c r="CK23" i="9"/>
  <c r="CK44" i="9"/>
  <c r="CK22" i="9"/>
  <c r="CK35" i="9"/>
  <c r="CK29" i="9"/>
  <c r="CK41" i="9"/>
  <c r="CK64" i="9"/>
  <c r="CK43" i="9"/>
  <c r="CK66" i="9"/>
  <c r="CK25" i="9"/>
  <c r="CK49" i="9"/>
  <c r="CK65" i="9"/>
  <c r="CK56" i="9"/>
  <c r="CK48" i="9"/>
  <c r="CK55" i="9"/>
  <c r="CK50" i="9"/>
  <c r="CK31" i="9"/>
  <c r="CK40" i="9"/>
  <c r="CK60" i="9"/>
  <c r="CK15" i="9"/>
  <c r="CK73" i="9" l="1"/>
  <c r="CK74" i="9" s="1"/>
  <c r="CK75" i="9" s="1"/>
  <c r="CM12" i="9"/>
  <c r="CL14" i="9"/>
  <c r="CL13" i="9"/>
  <c r="CL70" i="9"/>
  <c r="CL51" i="9"/>
  <c r="CL17" i="9"/>
  <c r="CL57" i="9"/>
  <c r="CL26" i="9"/>
  <c r="CL72" i="9"/>
  <c r="CL61" i="9"/>
  <c r="CL59" i="9"/>
  <c r="CL63" i="9"/>
  <c r="CL16" i="9"/>
  <c r="CL27" i="9"/>
  <c r="CL20" i="9"/>
  <c r="CL18" i="9"/>
  <c r="CL58" i="9"/>
  <c r="CL36" i="9"/>
  <c r="CL39" i="9"/>
  <c r="CL24" i="9"/>
  <c r="CL54" i="9"/>
  <c r="CL42" i="9"/>
  <c r="CL52" i="9"/>
  <c r="CL32" i="9"/>
  <c r="CL34" i="9"/>
  <c r="CL53" i="9"/>
  <c r="CL30" i="9"/>
  <c r="CL33" i="9"/>
  <c r="CL45" i="9"/>
  <c r="CL69" i="9"/>
  <c r="CL37" i="9"/>
  <c r="CL65" i="9"/>
  <c r="CL21" i="9"/>
  <c r="CL62" i="9"/>
  <c r="CL19" i="9"/>
  <c r="CL28" i="9"/>
  <c r="CL31" i="9"/>
  <c r="CL64" i="9"/>
  <c r="CL40" i="9"/>
  <c r="CL43" i="9"/>
  <c r="CL25" i="9"/>
  <c r="CL67" i="9"/>
  <c r="CL60" i="9"/>
  <c r="CL29" i="9"/>
  <c r="CL41" i="9"/>
  <c r="CL44" i="9"/>
  <c r="CL56" i="9"/>
  <c r="CL55" i="9"/>
  <c r="CL47" i="9"/>
  <c r="CL48" i="9"/>
  <c r="CL22" i="9"/>
  <c r="CL50" i="9"/>
  <c r="CL35" i="9"/>
  <c r="CL68" i="9"/>
  <c r="CL66" i="9"/>
  <c r="CL15" i="9"/>
  <c r="CL38" i="9"/>
  <c r="CL71" i="9"/>
  <c r="CL23" i="9"/>
  <c r="CL46" i="9"/>
  <c r="CL49" i="9"/>
  <c r="CL73" i="9" l="1"/>
  <c r="CL74" i="9" s="1"/>
  <c r="CL75" i="9" s="1"/>
  <c r="CN12" i="9"/>
  <c r="CM13" i="9"/>
  <c r="CM14" i="9"/>
  <c r="CM51" i="9"/>
  <c r="CM26" i="9"/>
  <c r="CM69" i="9"/>
  <c r="CM16" i="9"/>
  <c r="CM61" i="9"/>
  <c r="CM57" i="9"/>
  <c r="CM72" i="9"/>
  <c r="CM17" i="9"/>
  <c r="CM27" i="9"/>
  <c r="CM70" i="9"/>
  <c r="CM63" i="9"/>
  <c r="CM59" i="9"/>
  <c r="CM19" i="9"/>
  <c r="CM41" i="9"/>
  <c r="CM31" i="9"/>
  <c r="CM24" i="9"/>
  <c r="CM28" i="9"/>
  <c r="CM58" i="9"/>
  <c r="CM53" i="9"/>
  <c r="CM62" i="9"/>
  <c r="CM65" i="9"/>
  <c r="CM20" i="9"/>
  <c r="CM30" i="9"/>
  <c r="CM21" i="9"/>
  <c r="CM37" i="9"/>
  <c r="CM34" i="9"/>
  <c r="CM36" i="9"/>
  <c r="CM42" i="9"/>
  <c r="CM39" i="9"/>
  <c r="CM54" i="9"/>
  <c r="CM32" i="9"/>
  <c r="CM18" i="9"/>
  <c r="CM33" i="9"/>
  <c r="CM45" i="9"/>
  <c r="CM52" i="9"/>
  <c r="CM47" i="9"/>
  <c r="CM40" i="9"/>
  <c r="CM44" i="9"/>
  <c r="CM25" i="9"/>
  <c r="CM68" i="9"/>
  <c r="CM43" i="9"/>
  <c r="CM66" i="9"/>
  <c r="CM38" i="9"/>
  <c r="CM48" i="9"/>
  <c r="CM55" i="9"/>
  <c r="CM60" i="9"/>
  <c r="CM50" i="9"/>
  <c r="CM67" i="9"/>
  <c r="CM56" i="9"/>
  <c r="CM23" i="9"/>
  <c r="CM64" i="9"/>
  <c r="CM22" i="9"/>
  <c r="CM46" i="9"/>
  <c r="CM15" i="9"/>
  <c r="CM29" i="9"/>
  <c r="CM35" i="9"/>
  <c r="CM49" i="9"/>
  <c r="CM71" i="9"/>
  <c r="CM73" i="9" l="1"/>
  <c r="CM74" i="9" s="1"/>
  <c r="CM75" i="9" s="1"/>
  <c r="CO12" i="9"/>
  <c r="CN13" i="9"/>
  <c r="CN14" i="9"/>
  <c r="CN61" i="9"/>
  <c r="CN26" i="9"/>
  <c r="CN51" i="9"/>
  <c r="CN17" i="9"/>
  <c r="CN70" i="9"/>
  <c r="CN59" i="9"/>
  <c r="CN63" i="9"/>
  <c r="CN16" i="9"/>
  <c r="CN27" i="9"/>
  <c r="CN72" i="9"/>
  <c r="CN57" i="9"/>
  <c r="CN37" i="9"/>
  <c r="CN58" i="9"/>
  <c r="CN53" i="9"/>
  <c r="CN65" i="9"/>
  <c r="CN42" i="9"/>
  <c r="CN36" i="9"/>
  <c r="CN62" i="9"/>
  <c r="CN54" i="9"/>
  <c r="CN69" i="9"/>
  <c r="CN21" i="9"/>
  <c r="CN19" i="9"/>
  <c r="CN33" i="9"/>
  <c r="CN45" i="9"/>
  <c r="CN30" i="9"/>
  <c r="CN24" i="9"/>
  <c r="CN52" i="9"/>
  <c r="CN47" i="9"/>
  <c r="CN18" i="9"/>
  <c r="CN34" i="9"/>
  <c r="CN28" i="9"/>
  <c r="CN20" i="9"/>
  <c r="CN32" i="9"/>
  <c r="CN39" i="9"/>
  <c r="CN56" i="9"/>
  <c r="CN43" i="9"/>
  <c r="CN35" i="9"/>
  <c r="CN68" i="9"/>
  <c r="CN67" i="9"/>
  <c r="CN40" i="9"/>
  <c r="CN41" i="9"/>
  <c r="CN50" i="9"/>
  <c r="CN55" i="9"/>
  <c r="CN60" i="9"/>
  <c r="CN22" i="9"/>
  <c r="CN46" i="9"/>
  <c r="CN25" i="9"/>
  <c r="CN49" i="9"/>
  <c r="CN38" i="9"/>
  <c r="CN71" i="9"/>
  <c r="CN44" i="9"/>
  <c r="CN29" i="9"/>
  <c r="CN31" i="9"/>
  <c r="CN64" i="9"/>
  <c r="CN66" i="9"/>
  <c r="CN15" i="9"/>
  <c r="CN23" i="9"/>
  <c r="CN48" i="9"/>
  <c r="CN73" i="9" l="1"/>
  <c r="CN74" i="9" s="1"/>
  <c r="CN75" i="9" s="1"/>
  <c r="CP12" i="9"/>
  <c r="CO14" i="9"/>
  <c r="CO13" i="9"/>
  <c r="CO63" i="9"/>
  <c r="CO57" i="9"/>
  <c r="CO72" i="9"/>
  <c r="CO16" i="9"/>
  <c r="CO70" i="9"/>
  <c r="CO17" i="9"/>
  <c r="CO27" i="9"/>
  <c r="CO51" i="9"/>
  <c r="CO61" i="9"/>
  <c r="CO26" i="9"/>
  <c r="CO59" i="9"/>
  <c r="CO53" i="9"/>
  <c r="CO52" i="9"/>
  <c r="CO65" i="9"/>
  <c r="CO23" i="9"/>
  <c r="CO36" i="9"/>
  <c r="CO21" i="9"/>
  <c r="CO62" i="9"/>
  <c r="CO33" i="9"/>
  <c r="CO20" i="9"/>
  <c r="CO37" i="9"/>
  <c r="CO18" i="9"/>
  <c r="CO58" i="9"/>
  <c r="CO24" i="9"/>
  <c r="CO28" i="9"/>
  <c r="CO54" i="9"/>
  <c r="CO47" i="9"/>
  <c r="CO69" i="9"/>
  <c r="CO32" i="9"/>
  <c r="CO19" i="9"/>
  <c r="CO30" i="9"/>
  <c r="CO42" i="9"/>
  <c r="CO34" i="9"/>
  <c r="CO39" i="9"/>
  <c r="CO45" i="9"/>
  <c r="CO41" i="9"/>
  <c r="CO31" i="9"/>
  <c r="CO44" i="9"/>
  <c r="CO35" i="9"/>
  <c r="CO71" i="9"/>
  <c r="CO55" i="9"/>
  <c r="CO38" i="9"/>
  <c r="CO22" i="9"/>
  <c r="CO66" i="9"/>
  <c r="CO15" i="9"/>
  <c r="CO29" i="9"/>
  <c r="CO68" i="9"/>
  <c r="CO67" i="9"/>
  <c r="CO56" i="9"/>
  <c r="CO46" i="9"/>
  <c r="CO48" i="9"/>
  <c r="CO40" i="9"/>
  <c r="CO60" i="9"/>
  <c r="CO64" i="9"/>
  <c r="CO25" i="9"/>
  <c r="CO50" i="9"/>
  <c r="CO43" i="9"/>
  <c r="CO49" i="9"/>
  <c r="CO73" i="9" l="1"/>
  <c r="CO74" i="9" s="1"/>
  <c r="CO75" i="9" s="1"/>
  <c r="CQ12" i="9"/>
  <c r="CP13" i="9"/>
  <c r="CP14" i="9"/>
  <c r="CP51" i="9"/>
  <c r="CP27" i="9"/>
  <c r="CP17" i="9"/>
  <c r="CP69" i="9"/>
  <c r="CP16" i="9"/>
  <c r="CP61" i="9"/>
  <c r="CP26" i="9"/>
  <c r="CP57" i="9"/>
  <c r="CP20" i="9"/>
  <c r="CP63" i="9"/>
  <c r="CP70" i="9"/>
  <c r="CP72" i="9"/>
  <c r="CP52" i="9"/>
  <c r="CP67" i="9"/>
  <c r="CP36" i="9"/>
  <c r="CP30" i="9"/>
  <c r="CP21" i="9"/>
  <c r="CP37" i="9"/>
  <c r="CP42" i="9"/>
  <c r="CP53" i="9"/>
  <c r="CP39" i="9"/>
  <c r="CP24" i="9"/>
  <c r="CP54" i="9"/>
  <c r="CP59" i="9"/>
  <c r="CP32" i="9"/>
  <c r="CP34" i="9"/>
  <c r="CP58" i="9"/>
  <c r="CP18" i="9"/>
  <c r="CP19" i="9"/>
  <c r="CP62" i="9"/>
  <c r="CP33" i="9"/>
  <c r="CP45" i="9"/>
  <c r="CP28" i="9"/>
  <c r="CP65" i="9"/>
  <c r="CP31" i="9"/>
  <c r="CP64" i="9"/>
  <c r="CP15" i="9"/>
  <c r="CP25" i="9"/>
  <c r="CP50" i="9"/>
  <c r="CP49" i="9"/>
  <c r="CP22" i="9"/>
  <c r="CP40" i="9"/>
  <c r="CP44" i="9"/>
  <c r="CP46" i="9"/>
  <c r="CP43" i="9"/>
  <c r="CP66" i="9"/>
  <c r="CP55" i="9"/>
  <c r="CP56" i="9"/>
  <c r="CP35" i="9"/>
  <c r="CP38" i="9"/>
  <c r="CP68" i="9"/>
  <c r="CP47" i="9"/>
  <c r="CP23" i="9"/>
  <c r="CP60" i="9"/>
  <c r="CP71" i="9"/>
  <c r="CP48" i="9"/>
  <c r="CP41" i="9"/>
  <c r="CP29" i="9"/>
  <c r="CP73" i="9" l="1"/>
  <c r="CP74" i="9" s="1"/>
  <c r="CP75" i="9" s="1"/>
  <c r="CR12" i="9"/>
  <c r="CQ14" i="9"/>
  <c r="CQ13" i="9"/>
  <c r="CQ63" i="9"/>
  <c r="CQ61" i="9"/>
  <c r="CQ59" i="9"/>
  <c r="CQ51" i="9"/>
  <c r="CQ17" i="9"/>
  <c r="CQ20" i="9"/>
  <c r="CQ16" i="9"/>
  <c r="CQ72" i="9"/>
  <c r="CQ70" i="9"/>
  <c r="CQ69" i="9"/>
  <c r="CQ57" i="9"/>
  <c r="CQ27" i="9"/>
  <c r="CQ26" i="9"/>
  <c r="CQ18" i="9"/>
  <c r="CQ36" i="9"/>
  <c r="CQ30" i="9"/>
  <c r="CQ24" i="9"/>
  <c r="CQ62" i="9"/>
  <c r="CQ67" i="9"/>
  <c r="CQ21" i="9"/>
  <c r="CQ33" i="9"/>
  <c r="CQ47" i="9"/>
  <c r="CQ32" i="9"/>
  <c r="CQ53" i="9"/>
  <c r="CQ45" i="9"/>
  <c r="CQ52" i="9"/>
  <c r="CQ34" i="9"/>
  <c r="CQ39" i="9"/>
  <c r="CQ28" i="9"/>
  <c r="CQ58" i="9"/>
  <c r="CQ19" i="9"/>
  <c r="CQ37" i="9"/>
  <c r="CQ42" i="9"/>
  <c r="CQ54" i="9"/>
  <c r="CQ65" i="9"/>
  <c r="CQ68" i="9"/>
  <c r="CQ22" i="9"/>
  <c r="CQ38" i="9"/>
  <c r="CQ55" i="9"/>
  <c r="CQ23" i="9"/>
  <c r="CQ44" i="9"/>
  <c r="CQ50" i="9"/>
  <c r="CQ46" i="9"/>
  <c r="CQ25" i="9"/>
  <c r="CQ15" i="9"/>
  <c r="CQ71" i="9"/>
  <c r="CQ41" i="9"/>
  <c r="CQ31" i="9"/>
  <c r="CQ60" i="9"/>
  <c r="CQ56" i="9"/>
  <c r="CQ35" i="9"/>
  <c r="CQ29" i="9"/>
  <c r="CQ49" i="9"/>
  <c r="CQ64" i="9"/>
  <c r="CQ48" i="9"/>
  <c r="CQ40" i="9"/>
  <c r="CQ43" i="9"/>
  <c r="CQ66" i="9"/>
  <c r="CQ73" i="9" l="1"/>
  <c r="CQ74" i="9" s="1"/>
  <c r="CQ75" i="9" s="1"/>
  <c r="CS12" i="9"/>
  <c r="CR13" i="9"/>
  <c r="CR14" i="9"/>
  <c r="CR16" i="9"/>
  <c r="CR27" i="9"/>
  <c r="CR17" i="9"/>
  <c r="CR70" i="9"/>
  <c r="CR72" i="9"/>
  <c r="CR61" i="9"/>
  <c r="CR20" i="9"/>
  <c r="CR51" i="9"/>
  <c r="CR57" i="9"/>
  <c r="CR63" i="9"/>
  <c r="CR26" i="9"/>
  <c r="CR32" i="9"/>
  <c r="CR58" i="9"/>
  <c r="CR53" i="9"/>
  <c r="CR65" i="9"/>
  <c r="CR59" i="9"/>
  <c r="CR37" i="9"/>
  <c r="CR39" i="9"/>
  <c r="CR28" i="9"/>
  <c r="CR69" i="9"/>
  <c r="CR34" i="9"/>
  <c r="CR24" i="9"/>
  <c r="CR62" i="9"/>
  <c r="CR42" i="9"/>
  <c r="CR52" i="9"/>
  <c r="CR18" i="9"/>
  <c r="CR45" i="9"/>
  <c r="CR54" i="9"/>
  <c r="CR19" i="9"/>
  <c r="CR67" i="9"/>
  <c r="CR36" i="9"/>
  <c r="CR21" i="9"/>
  <c r="CR30" i="9"/>
  <c r="CR33" i="9"/>
  <c r="CR47" i="9"/>
  <c r="CR41" i="9"/>
  <c r="CR60" i="9"/>
  <c r="CR71" i="9"/>
  <c r="CR44" i="9"/>
  <c r="CR64" i="9"/>
  <c r="CR38" i="9"/>
  <c r="CR68" i="9"/>
  <c r="CR50" i="9"/>
  <c r="CR46" i="9"/>
  <c r="CR35" i="9"/>
  <c r="CR66" i="9"/>
  <c r="CR29" i="9"/>
  <c r="CR31" i="9"/>
  <c r="CR40" i="9"/>
  <c r="CR56" i="9"/>
  <c r="CR49" i="9"/>
  <c r="CR48" i="9"/>
  <c r="CR55" i="9"/>
  <c r="CR15" i="9"/>
  <c r="CR23" i="9"/>
  <c r="CR22" i="9"/>
  <c r="CR43" i="9"/>
  <c r="CR25" i="9"/>
  <c r="CR73" i="9" l="1"/>
  <c r="CR74" i="9" s="1"/>
  <c r="CR75" i="9" s="1"/>
  <c r="CT12" i="9"/>
  <c r="CS13" i="9"/>
  <c r="CS14" i="9"/>
  <c r="CS72" i="9"/>
  <c r="CS20" i="9"/>
  <c r="CS69" i="9"/>
  <c r="CS63" i="9"/>
  <c r="CS16" i="9"/>
  <c r="CS57" i="9"/>
  <c r="CS27" i="9"/>
  <c r="CS70" i="9"/>
  <c r="CS26" i="9"/>
  <c r="CS61" i="9"/>
  <c r="CS59" i="9"/>
  <c r="CS51" i="9"/>
  <c r="CS17" i="9"/>
  <c r="CS42" i="9"/>
  <c r="CS28" i="9"/>
  <c r="CS32" i="9"/>
  <c r="CS36" i="9"/>
  <c r="CS19" i="9"/>
  <c r="CS30" i="9"/>
  <c r="CS62" i="9"/>
  <c r="CS24" i="9"/>
  <c r="CS52" i="9"/>
  <c r="CS45" i="9"/>
  <c r="CS54" i="9"/>
  <c r="CS34" i="9"/>
  <c r="CS39" i="9"/>
  <c r="CS33" i="9"/>
  <c r="CS37" i="9"/>
  <c r="CS18" i="9"/>
  <c r="CS58" i="9"/>
  <c r="CS21" i="9"/>
  <c r="CS53" i="9"/>
  <c r="CS65" i="9"/>
  <c r="CS67" i="9"/>
  <c r="CS15" i="9"/>
  <c r="CS56" i="9"/>
  <c r="CS66" i="9"/>
  <c r="CS25" i="9"/>
  <c r="CS71" i="9"/>
  <c r="CS68" i="9"/>
  <c r="CS31" i="9"/>
  <c r="CS46" i="9"/>
  <c r="CS38" i="9"/>
  <c r="CS48" i="9"/>
  <c r="CS47" i="9"/>
  <c r="CS23" i="9"/>
  <c r="CS40" i="9"/>
  <c r="CS44" i="9"/>
  <c r="CS50" i="9"/>
  <c r="CS29" i="9"/>
  <c r="CS64" i="9"/>
  <c r="CS43" i="9"/>
  <c r="CS35" i="9"/>
  <c r="CS41" i="9"/>
  <c r="CS60" i="9"/>
  <c r="CS22" i="9"/>
  <c r="CS49" i="9"/>
  <c r="CS55" i="9"/>
  <c r="CU12" i="9" l="1"/>
  <c r="CT13" i="9"/>
  <c r="CT14" i="9"/>
  <c r="CT59" i="9"/>
  <c r="CT20" i="9"/>
  <c r="CT69" i="9"/>
  <c r="CT17" i="9"/>
  <c r="CT63" i="9"/>
  <c r="CT26" i="9"/>
  <c r="CT51" i="9"/>
  <c r="CT27" i="9"/>
  <c r="CT61" i="9"/>
  <c r="CT70" i="9"/>
  <c r="CT57" i="9"/>
  <c r="CT72" i="9"/>
  <c r="CT16" i="9"/>
  <c r="CT39" i="9"/>
  <c r="CT28" i="9"/>
  <c r="CT18" i="9"/>
  <c r="CT24" i="9"/>
  <c r="CT62" i="9"/>
  <c r="CT67" i="9"/>
  <c r="CT42" i="9"/>
  <c r="CT58" i="9"/>
  <c r="CT52" i="9"/>
  <c r="CT65" i="9"/>
  <c r="CT32" i="9"/>
  <c r="CT34" i="9"/>
  <c r="CT36" i="9"/>
  <c r="CT21" i="9"/>
  <c r="CT37" i="9"/>
  <c r="CT53" i="9"/>
  <c r="CT19" i="9"/>
  <c r="CT45" i="9"/>
  <c r="CT54" i="9"/>
  <c r="CT30" i="9"/>
  <c r="CT33" i="9"/>
  <c r="CT23" i="9"/>
  <c r="CT60" i="9"/>
  <c r="CT29" i="9"/>
  <c r="CT49" i="9"/>
  <c r="CT48" i="9"/>
  <c r="CT31" i="9"/>
  <c r="CT64" i="9"/>
  <c r="CT35" i="9"/>
  <c r="CT40" i="9"/>
  <c r="CT66" i="9"/>
  <c r="CT46" i="9"/>
  <c r="CT71" i="9"/>
  <c r="CT41" i="9"/>
  <c r="CT56" i="9"/>
  <c r="CT50" i="9"/>
  <c r="CT55" i="9"/>
  <c r="CT68" i="9"/>
  <c r="CT47" i="9"/>
  <c r="CT44" i="9"/>
  <c r="CT22" i="9"/>
  <c r="CT43" i="9"/>
  <c r="CT15" i="9"/>
  <c r="CT25" i="9"/>
  <c r="CT38" i="9"/>
  <c r="CS73" i="9"/>
  <c r="CS74" i="9" s="1"/>
  <c r="CS75" i="9" s="1"/>
  <c r="CT73" i="9" l="1"/>
  <c r="CT74" i="9" s="1"/>
  <c r="CT75" i="9" s="1"/>
  <c r="CV12" i="9"/>
  <c r="CU14" i="9"/>
  <c r="CU13" i="9"/>
  <c r="CU59" i="9"/>
  <c r="CU70" i="9"/>
  <c r="CU57" i="9"/>
  <c r="CU20" i="9"/>
  <c r="CU26" i="9"/>
  <c r="CU61" i="9"/>
  <c r="CU16" i="9"/>
  <c r="CU51" i="9"/>
  <c r="CU72" i="9"/>
  <c r="CU17" i="9"/>
  <c r="CU63" i="9"/>
  <c r="CU27" i="9"/>
  <c r="CU18" i="9"/>
  <c r="CU33" i="9"/>
  <c r="CU54" i="9"/>
  <c r="CU69" i="9"/>
  <c r="CU34" i="9"/>
  <c r="CU19" i="9"/>
  <c r="CU28" i="9"/>
  <c r="CU52" i="9"/>
  <c r="CU58" i="9"/>
  <c r="CU42" i="9"/>
  <c r="CU24" i="9"/>
  <c r="CU45" i="9"/>
  <c r="CU32" i="9"/>
  <c r="CU21" i="9"/>
  <c r="CU39" i="9"/>
  <c r="CU65" i="9"/>
  <c r="CU67" i="9"/>
  <c r="CU36" i="9"/>
  <c r="CU30" i="9"/>
  <c r="CU37" i="9"/>
  <c r="CU53" i="9"/>
  <c r="CU62" i="9"/>
  <c r="CU47" i="9"/>
  <c r="CU41" i="9"/>
  <c r="CU56" i="9"/>
  <c r="CU22" i="9"/>
  <c r="CU66" i="9"/>
  <c r="CU40" i="9"/>
  <c r="CU44" i="9"/>
  <c r="CU46" i="9"/>
  <c r="CU25" i="9"/>
  <c r="CU68" i="9"/>
  <c r="CU43" i="9"/>
  <c r="CU60" i="9"/>
  <c r="CU55" i="9"/>
  <c r="CU64" i="9"/>
  <c r="CU29" i="9"/>
  <c r="CU49" i="9"/>
  <c r="CU48" i="9"/>
  <c r="CU23" i="9"/>
  <c r="CU50" i="9"/>
  <c r="CU15" i="9"/>
  <c r="CU38" i="9"/>
  <c r="CU31" i="9"/>
  <c r="CU35" i="9"/>
  <c r="CU71" i="9"/>
  <c r="CU73" i="9" l="1"/>
  <c r="CU74" i="9" s="1"/>
  <c r="CU75" i="9" s="1"/>
  <c r="CW12" i="9"/>
  <c r="CV13" i="9"/>
  <c r="CV14" i="9"/>
  <c r="CV27" i="9"/>
  <c r="CV51" i="9"/>
  <c r="CV26" i="9"/>
  <c r="CV32" i="9"/>
  <c r="CV16" i="9"/>
  <c r="CV59" i="9"/>
  <c r="CV17" i="9"/>
  <c r="CV70" i="9"/>
  <c r="CV63" i="9"/>
  <c r="CV72" i="9"/>
  <c r="CV61" i="9"/>
  <c r="CV57" i="9"/>
  <c r="CV20" i="9"/>
  <c r="CV39" i="9"/>
  <c r="CV37" i="9"/>
  <c r="CV58" i="9"/>
  <c r="CV53" i="9"/>
  <c r="CV19" i="9"/>
  <c r="CV33" i="9"/>
  <c r="CV69" i="9"/>
  <c r="CV62" i="9"/>
  <c r="CV54" i="9"/>
  <c r="CV42" i="9"/>
  <c r="CV21" i="9"/>
  <c r="CV45" i="9"/>
  <c r="CV28" i="9"/>
  <c r="CV52" i="9"/>
  <c r="CV34" i="9"/>
  <c r="CV30" i="9"/>
  <c r="CV65" i="9"/>
  <c r="CV36" i="9"/>
  <c r="CV24" i="9"/>
  <c r="CV18" i="9"/>
  <c r="CV41" i="9"/>
  <c r="CV31" i="9"/>
  <c r="CV64" i="9"/>
  <c r="CV25" i="9"/>
  <c r="CV48" i="9"/>
  <c r="CV68" i="9"/>
  <c r="CV23" i="9"/>
  <c r="CV43" i="9"/>
  <c r="CV71" i="9"/>
  <c r="CV67" i="9"/>
  <c r="CV56" i="9"/>
  <c r="CV47" i="9"/>
  <c r="CV40" i="9"/>
  <c r="CV60" i="9"/>
  <c r="CV50" i="9"/>
  <c r="CV66" i="9"/>
  <c r="CV15" i="9"/>
  <c r="CV55" i="9"/>
  <c r="CV22" i="9"/>
  <c r="CV46" i="9"/>
  <c r="CV35" i="9"/>
  <c r="CV38" i="9"/>
  <c r="CV44" i="9"/>
  <c r="CV29" i="9"/>
  <c r="CV49" i="9"/>
  <c r="CV73" i="9" l="1"/>
  <c r="CV74" i="9" s="1"/>
  <c r="CV75" i="9" s="1"/>
  <c r="CX12" i="9"/>
  <c r="CW13" i="9"/>
  <c r="CW14" i="9"/>
  <c r="CW61" i="9"/>
  <c r="CW57" i="9"/>
  <c r="CW51" i="9"/>
  <c r="CW63" i="9"/>
  <c r="CW70" i="9"/>
  <c r="CW59" i="9"/>
  <c r="CW16" i="9"/>
  <c r="CW27" i="9"/>
  <c r="CW17" i="9"/>
  <c r="CW72" i="9"/>
  <c r="CW42" i="9"/>
  <c r="CW34" i="9"/>
  <c r="CW45" i="9"/>
  <c r="CW28" i="9"/>
  <c r="CW54" i="9"/>
  <c r="CW41" i="9"/>
  <c r="CW18" i="9"/>
  <c r="CW58" i="9"/>
  <c r="CW53" i="9"/>
  <c r="CW30" i="9"/>
  <c r="CW65" i="9"/>
  <c r="CW47" i="9"/>
  <c r="CW26" i="9"/>
  <c r="CW20" i="9"/>
  <c r="CW37" i="9"/>
  <c r="CW36" i="9"/>
  <c r="CW21" i="9"/>
  <c r="CW33" i="9"/>
  <c r="CW62" i="9"/>
  <c r="CW39" i="9"/>
  <c r="CW24" i="9"/>
  <c r="CW69" i="9"/>
  <c r="CW32" i="9"/>
  <c r="CW19" i="9"/>
  <c r="CW52" i="9"/>
  <c r="CW40" i="9"/>
  <c r="CW60" i="9"/>
  <c r="CW50" i="9"/>
  <c r="CW46" i="9"/>
  <c r="CW49" i="9"/>
  <c r="CW48" i="9"/>
  <c r="CW35" i="9"/>
  <c r="CW68" i="9"/>
  <c r="CW31" i="9"/>
  <c r="CW67" i="9"/>
  <c r="CW64" i="9"/>
  <c r="CW22" i="9"/>
  <c r="CW23" i="9"/>
  <c r="CW38" i="9"/>
  <c r="CW43" i="9"/>
  <c r="CW15" i="9"/>
  <c r="CW29" i="9"/>
  <c r="CW55" i="9"/>
  <c r="CW56" i="9"/>
  <c r="CW44" i="9"/>
  <c r="CW66" i="9"/>
  <c r="CW25" i="9"/>
  <c r="CW71" i="9"/>
  <c r="CW73" i="9" l="1"/>
  <c r="CW74" i="9" s="1"/>
  <c r="CW75" i="9" s="1"/>
  <c r="CY12" i="9"/>
  <c r="CX13" i="9"/>
  <c r="CX14" i="9"/>
  <c r="CX51" i="9"/>
  <c r="CX26" i="9"/>
  <c r="CX27" i="9"/>
  <c r="CX69" i="9"/>
  <c r="CX16" i="9"/>
  <c r="CX72" i="9"/>
  <c r="CX57" i="9"/>
  <c r="CX61" i="9"/>
  <c r="CX63" i="9"/>
  <c r="CX17" i="9"/>
  <c r="CX70" i="9"/>
  <c r="CX59" i="9"/>
  <c r="CX34" i="9"/>
  <c r="CX58" i="9"/>
  <c r="CX21" i="9"/>
  <c r="CX65" i="9"/>
  <c r="CX23" i="9"/>
  <c r="CX20" i="9"/>
  <c r="CX39" i="9"/>
  <c r="CX52" i="9"/>
  <c r="CX42" i="9"/>
  <c r="CX36" i="9"/>
  <c r="CX37" i="9"/>
  <c r="CX24" i="9"/>
  <c r="CX33" i="9"/>
  <c r="CX32" i="9"/>
  <c r="CX18" i="9"/>
  <c r="CX53" i="9"/>
  <c r="CX19" i="9"/>
  <c r="CX30" i="9"/>
  <c r="CX62" i="9"/>
  <c r="CX45" i="9"/>
  <c r="CX28" i="9"/>
  <c r="CX54" i="9"/>
  <c r="CX67" i="9"/>
  <c r="CX41" i="9"/>
  <c r="CX31" i="9"/>
  <c r="CX15" i="9"/>
  <c r="CX38" i="9"/>
  <c r="CX55" i="9"/>
  <c r="CX35" i="9"/>
  <c r="CX29" i="9"/>
  <c r="CX49" i="9"/>
  <c r="CX68" i="9"/>
  <c r="CX40" i="9"/>
  <c r="CX22" i="9"/>
  <c r="CX48" i="9"/>
  <c r="CX44" i="9"/>
  <c r="CX43" i="9"/>
  <c r="CX56" i="9"/>
  <c r="CX66" i="9"/>
  <c r="CX71" i="9"/>
  <c r="CX47" i="9"/>
  <c r="CX50" i="9"/>
  <c r="CX46" i="9"/>
  <c r="CX60" i="9"/>
  <c r="CX64" i="9"/>
  <c r="CX25" i="9"/>
  <c r="CX73" i="9" l="1"/>
  <c r="CX74" i="9" s="1"/>
  <c r="CX75" i="9" s="1"/>
  <c r="CZ12" i="9"/>
  <c r="CY14" i="9"/>
  <c r="CY13" i="9"/>
  <c r="CY72" i="9"/>
  <c r="CY27" i="9"/>
  <c r="CY57" i="9"/>
  <c r="CY63" i="9"/>
  <c r="CY16" i="9"/>
  <c r="CY69" i="9"/>
  <c r="CY17" i="9"/>
  <c r="CY20" i="9"/>
  <c r="CY51" i="9"/>
  <c r="CY61" i="9"/>
  <c r="CY26" i="9"/>
  <c r="CY59" i="9"/>
  <c r="CY70" i="9"/>
  <c r="CY18" i="9"/>
  <c r="CY33" i="9"/>
  <c r="CY23" i="9"/>
  <c r="CY31" i="9"/>
  <c r="CY32" i="9"/>
  <c r="CY36" i="9"/>
  <c r="CY30" i="9"/>
  <c r="CY58" i="9"/>
  <c r="CY21" i="9"/>
  <c r="CY45" i="9"/>
  <c r="CY53" i="9"/>
  <c r="CY39" i="9"/>
  <c r="CY34" i="9"/>
  <c r="CY19" i="9"/>
  <c r="CY52" i="9"/>
  <c r="CY65" i="9"/>
  <c r="CY37" i="9"/>
  <c r="CY42" i="9"/>
  <c r="CY24" i="9"/>
  <c r="CY62" i="9"/>
  <c r="CY28" i="9"/>
  <c r="CY54" i="9"/>
  <c r="CY40" i="9"/>
  <c r="CY66" i="9"/>
  <c r="CY29" i="9"/>
  <c r="CY68" i="9"/>
  <c r="CY22" i="9"/>
  <c r="CY49" i="9"/>
  <c r="CY71" i="9"/>
  <c r="CY55" i="9"/>
  <c r="CY44" i="9"/>
  <c r="CY60" i="9"/>
  <c r="CY15" i="9"/>
  <c r="CY50" i="9"/>
  <c r="CY46" i="9"/>
  <c r="CY25" i="9"/>
  <c r="CY67" i="9"/>
  <c r="CY41" i="9"/>
  <c r="CY64" i="9"/>
  <c r="CY56" i="9"/>
  <c r="CY43" i="9"/>
  <c r="CY35" i="9"/>
  <c r="CY47" i="9"/>
  <c r="CY38" i="9"/>
  <c r="CY48" i="9"/>
  <c r="CY73" i="9" l="1"/>
  <c r="CY74" i="9" s="1"/>
  <c r="CY75" i="9" s="1"/>
  <c r="DA12" i="9"/>
  <c r="CZ13" i="9"/>
  <c r="CZ14" i="9"/>
  <c r="CZ26" i="9"/>
  <c r="CZ63" i="9"/>
  <c r="CZ16" i="9"/>
  <c r="CZ17" i="9"/>
  <c r="CZ70" i="9"/>
  <c r="CZ69" i="9"/>
  <c r="CZ20" i="9"/>
  <c r="CZ51" i="9"/>
  <c r="CZ61" i="9"/>
  <c r="CZ57" i="9"/>
  <c r="CZ72" i="9"/>
  <c r="CZ27" i="9"/>
  <c r="CZ21" i="9"/>
  <c r="CZ33" i="9"/>
  <c r="CZ65" i="9"/>
  <c r="CZ37" i="9"/>
  <c r="CZ58" i="9"/>
  <c r="CZ39" i="9"/>
  <c r="CZ62" i="9"/>
  <c r="CZ28" i="9"/>
  <c r="CZ32" i="9"/>
  <c r="CZ34" i="9"/>
  <c r="CZ36" i="9"/>
  <c r="CZ24" i="9"/>
  <c r="CZ42" i="9"/>
  <c r="CZ53" i="9"/>
  <c r="CZ19" i="9"/>
  <c r="CZ45" i="9"/>
  <c r="CZ18" i="9"/>
  <c r="CZ54" i="9"/>
  <c r="CZ52" i="9"/>
  <c r="CZ59" i="9"/>
  <c r="CZ30" i="9"/>
  <c r="CZ67" i="9"/>
  <c r="CZ22" i="9"/>
  <c r="CZ50" i="9"/>
  <c r="CZ43" i="9"/>
  <c r="CZ47" i="9"/>
  <c r="CZ40" i="9"/>
  <c r="CZ64" i="9"/>
  <c r="CZ55" i="9"/>
  <c r="CZ29" i="9"/>
  <c r="CZ25" i="9"/>
  <c r="CZ49" i="9"/>
  <c r="CZ31" i="9"/>
  <c r="CZ46" i="9"/>
  <c r="CZ38" i="9"/>
  <c r="CZ66" i="9"/>
  <c r="CZ68" i="9"/>
  <c r="CZ23" i="9"/>
  <c r="CZ44" i="9"/>
  <c r="CZ56" i="9"/>
  <c r="CZ15" i="9"/>
  <c r="CZ48" i="9"/>
  <c r="CZ60" i="9"/>
  <c r="CZ35" i="9"/>
  <c r="CZ41" i="9"/>
  <c r="CZ71" i="9"/>
  <c r="CZ73" i="9" l="1"/>
  <c r="CZ74" i="9" s="1"/>
  <c r="CZ75" i="9" s="1"/>
  <c r="DB12" i="9"/>
  <c r="DA13" i="9"/>
  <c r="DA14" i="9"/>
  <c r="DA27" i="9"/>
  <c r="DA26" i="9"/>
  <c r="DA32" i="9"/>
  <c r="DA59" i="9"/>
  <c r="DA20" i="9"/>
  <c r="DA51" i="9"/>
  <c r="DA57" i="9"/>
  <c r="DA72" i="9"/>
  <c r="DA63" i="9"/>
  <c r="DA61" i="9"/>
  <c r="DA70" i="9"/>
  <c r="DA16" i="9"/>
  <c r="DA17" i="9"/>
  <c r="DA34" i="9"/>
  <c r="DA36" i="9"/>
  <c r="DA21" i="9"/>
  <c r="DA53" i="9"/>
  <c r="DA67" i="9"/>
  <c r="DA42" i="9"/>
  <c r="DA58" i="9"/>
  <c r="DA28" i="9"/>
  <c r="DA54" i="9"/>
  <c r="DA65" i="9"/>
  <c r="DA19" i="9"/>
  <c r="DA62" i="9"/>
  <c r="DA30" i="9"/>
  <c r="DA33" i="9"/>
  <c r="DA52" i="9"/>
  <c r="DA24" i="9"/>
  <c r="DA45" i="9"/>
  <c r="DA69" i="9"/>
  <c r="DA37" i="9"/>
  <c r="DA18" i="9"/>
  <c r="DA39" i="9"/>
  <c r="DA56" i="9"/>
  <c r="DA47" i="9"/>
  <c r="DA15" i="9"/>
  <c r="DA60" i="9"/>
  <c r="DA49" i="9"/>
  <c r="DA71" i="9"/>
  <c r="DA55" i="9"/>
  <c r="DA41" i="9"/>
  <c r="DA31" i="9"/>
  <c r="DA50" i="9"/>
  <c r="DA46" i="9"/>
  <c r="DA66" i="9"/>
  <c r="DA38" i="9"/>
  <c r="DA23" i="9"/>
  <c r="DA43" i="9"/>
  <c r="DA35" i="9"/>
  <c r="DA29" i="9"/>
  <c r="DA40" i="9"/>
  <c r="DA25" i="9"/>
  <c r="DA48" i="9"/>
  <c r="DA68" i="9"/>
  <c r="DA44" i="9"/>
  <c r="DA64" i="9"/>
  <c r="DA22" i="9"/>
  <c r="DA73" i="9" l="1"/>
  <c r="DA74" i="9" s="1"/>
  <c r="DA75" i="9" s="1"/>
  <c r="DC12" i="9"/>
  <c r="DB13" i="9"/>
  <c r="DB14" i="9"/>
  <c r="DB16" i="9"/>
  <c r="DB63" i="9"/>
  <c r="DB20" i="9"/>
  <c r="DB69" i="9"/>
  <c r="DB51" i="9"/>
  <c r="DB72" i="9"/>
  <c r="DB17" i="9"/>
  <c r="DB59" i="9"/>
  <c r="DB27" i="9"/>
  <c r="DB61" i="9"/>
  <c r="DB57" i="9"/>
  <c r="DB70" i="9"/>
  <c r="DB26" i="9"/>
  <c r="DB34" i="9"/>
  <c r="DB39" i="9"/>
  <c r="DB28" i="9"/>
  <c r="DB18" i="9"/>
  <c r="DB24" i="9"/>
  <c r="DB54" i="9"/>
  <c r="DB36" i="9"/>
  <c r="DB52" i="9"/>
  <c r="DB32" i="9"/>
  <c r="DB21" i="9"/>
  <c r="DB58" i="9"/>
  <c r="DB19" i="9"/>
  <c r="DB45" i="9"/>
  <c r="DB37" i="9"/>
  <c r="DB42" i="9"/>
  <c r="DB62" i="9"/>
  <c r="DB53" i="9"/>
  <c r="DB30" i="9"/>
  <c r="DB33" i="9"/>
  <c r="DB47" i="9"/>
  <c r="DB41" i="9"/>
  <c r="DB15" i="9"/>
  <c r="DB29" i="9"/>
  <c r="DB23" i="9"/>
  <c r="DB49" i="9"/>
  <c r="DB31" i="9"/>
  <c r="DB44" i="9"/>
  <c r="DB64" i="9"/>
  <c r="DB66" i="9"/>
  <c r="DB38" i="9"/>
  <c r="DB65" i="9"/>
  <c r="DB67" i="9"/>
  <c r="DB40" i="9"/>
  <c r="DB25" i="9"/>
  <c r="DB48" i="9"/>
  <c r="DB60" i="9"/>
  <c r="DB46" i="9"/>
  <c r="DB43" i="9"/>
  <c r="DB71" i="9"/>
  <c r="DB68" i="9"/>
  <c r="DB56" i="9"/>
  <c r="DB50" i="9"/>
  <c r="DB55" i="9"/>
  <c r="DB35" i="9"/>
  <c r="DB22" i="9"/>
  <c r="DB73" i="9" l="1"/>
  <c r="DB74" i="9" s="1"/>
  <c r="DB75" i="9" s="1"/>
  <c r="DD12" i="9"/>
  <c r="DC14" i="9"/>
  <c r="DC13" i="9"/>
  <c r="DC72" i="9"/>
  <c r="DC61" i="9"/>
  <c r="DC20" i="9"/>
  <c r="DC59" i="9"/>
  <c r="DC70" i="9"/>
  <c r="DC57" i="9"/>
  <c r="DC26" i="9"/>
  <c r="DC51" i="9"/>
  <c r="DC16" i="9"/>
  <c r="DC17" i="9"/>
  <c r="DC63" i="9"/>
  <c r="DC27" i="9"/>
  <c r="DC69" i="9"/>
  <c r="DC42" i="9"/>
  <c r="DC30" i="9"/>
  <c r="DC18" i="9"/>
  <c r="DC53" i="9"/>
  <c r="DC39" i="9"/>
  <c r="DC65" i="9"/>
  <c r="DC67" i="9"/>
  <c r="DC19" i="9"/>
  <c r="DC62" i="9"/>
  <c r="DC32" i="9"/>
  <c r="DC24" i="9"/>
  <c r="DC58" i="9"/>
  <c r="DC28" i="9"/>
  <c r="DC54" i="9"/>
  <c r="DC37" i="9"/>
  <c r="DC34" i="9"/>
  <c r="DC33" i="9"/>
  <c r="DC45" i="9"/>
  <c r="DC52" i="9"/>
  <c r="DC47" i="9"/>
  <c r="DC21" i="9"/>
  <c r="DC36" i="9"/>
  <c r="DC31" i="9"/>
  <c r="DC35" i="9"/>
  <c r="DC41" i="9"/>
  <c r="DC60" i="9"/>
  <c r="DC22" i="9"/>
  <c r="DC71" i="9"/>
  <c r="DC40" i="9"/>
  <c r="DC44" i="9"/>
  <c r="DC50" i="9"/>
  <c r="DC68" i="9"/>
  <c r="DC46" i="9"/>
  <c r="DC43" i="9"/>
  <c r="DC38" i="9"/>
  <c r="DC55" i="9"/>
  <c r="DC64" i="9"/>
  <c r="DC25" i="9"/>
  <c r="DC56" i="9"/>
  <c r="DC23" i="9"/>
  <c r="DC66" i="9"/>
  <c r="DC15" i="9"/>
  <c r="DC29" i="9"/>
  <c r="DC49" i="9"/>
  <c r="DC48" i="9"/>
  <c r="DC73" i="9" l="1"/>
  <c r="DC74" i="9" s="1"/>
  <c r="DC75" i="9" s="1"/>
  <c r="DE12" i="9"/>
  <c r="DD13" i="9"/>
  <c r="DD14" i="9"/>
  <c r="DD51" i="9"/>
  <c r="DD72" i="9"/>
  <c r="DD17" i="9"/>
  <c r="DD20" i="9"/>
  <c r="DD59" i="9"/>
  <c r="DD69" i="9"/>
  <c r="DD27" i="9"/>
  <c r="DD26" i="9"/>
  <c r="DD63" i="9"/>
  <c r="DD61" i="9"/>
  <c r="DD16" i="9"/>
  <c r="DD70" i="9"/>
  <c r="DD57" i="9"/>
  <c r="DD18" i="9"/>
  <c r="DD45" i="9"/>
  <c r="DD52" i="9"/>
  <c r="DD39" i="9"/>
  <c r="DD41" i="9"/>
  <c r="DD34" i="9"/>
  <c r="DD58" i="9"/>
  <c r="DD53" i="9"/>
  <c r="DD62" i="9"/>
  <c r="DD33" i="9"/>
  <c r="DD28" i="9"/>
  <c r="DD54" i="9"/>
  <c r="DD32" i="9"/>
  <c r="DD21" i="9"/>
  <c r="DD19" i="9"/>
  <c r="DD37" i="9"/>
  <c r="DD42" i="9"/>
  <c r="DD30" i="9"/>
  <c r="DD65" i="9"/>
  <c r="DD36" i="9"/>
  <c r="DD24" i="9"/>
  <c r="DD47" i="9"/>
  <c r="DD25" i="9"/>
  <c r="DD31" i="9"/>
  <c r="DD44" i="9"/>
  <c r="DD64" i="9"/>
  <c r="DD48" i="9"/>
  <c r="DD56" i="9"/>
  <c r="DD43" i="9"/>
  <c r="DD35" i="9"/>
  <c r="DD68" i="9"/>
  <c r="DD67" i="9"/>
  <c r="DD23" i="9"/>
  <c r="DD40" i="9"/>
  <c r="DD60" i="9"/>
  <c r="DD66" i="9"/>
  <c r="DD71" i="9"/>
  <c r="DD49" i="9"/>
  <c r="DD22" i="9"/>
  <c r="DD46" i="9"/>
  <c r="DD38" i="9"/>
  <c r="DD50" i="9"/>
  <c r="DD15" i="9"/>
  <c r="DD29" i="9"/>
  <c r="DD55" i="9"/>
  <c r="DD73" i="9" l="1"/>
  <c r="DD74" i="9" s="1"/>
  <c r="DD75" i="9" s="1"/>
  <c r="DF12" i="9"/>
  <c r="DE13" i="9"/>
  <c r="DE14" i="9"/>
  <c r="DE63" i="9"/>
  <c r="DE70" i="9"/>
  <c r="DE57" i="9"/>
  <c r="DE26" i="9"/>
  <c r="DE20" i="9"/>
  <c r="DE51" i="9"/>
  <c r="DE16" i="9"/>
  <c r="DE27" i="9"/>
  <c r="DE17" i="9"/>
  <c r="DE72" i="9"/>
  <c r="DE61" i="9"/>
  <c r="DE32" i="9"/>
  <c r="DE19" i="9"/>
  <c r="DE45" i="9"/>
  <c r="DE28" i="9"/>
  <c r="DE52" i="9"/>
  <c r="DE47" i="9"/>
  <c r="DE31" i="9"/>
  <c r="DE42" i="9"/>
  <c r="DE41" i="9"/>
  <c r="DE59" i="9"/>
  <c r="DE53" i="9"/>
  <c r="DE54" i="9"/>
  <c r="DE65" i="9"/>
  <c r="DE30" i="9"/>
  <c r="DE37" i="9"/>
  <c r="DE34" i="9"/>
  <c r="DE58" i="9"/>
  <c r="DE21" i="9"/>
  <c r="DE33" i="9"/>
  <c r="DE18" i="9"/>
  <c r="DE62" i="9"/>
  <c r="DE36" i="9"/>
  <c r="DE39" i="9"/>
  <c r="DE24" i="9"/>
  <c r="DE69" i="9"/>
  <c r="DE67" i="9"/>
  <c r="DE22" i="9"/>
  <c r="DE46" i="9"/>
  <c r="DE43" i="9"/>
  <c r="DE50" i="9"/>
  <c r="DE25" i="9"/>
  <c r="DE64" i="9"/>
  <c r="DE66" i="9"/>
  <c r="DE71" i="9"/>
  <c r="DE48" i="9"/>
  <c r="DE55" i="9"/>
  <c r="DE68" i="9"/>
  <c r="DE49" i="9"/>
  <c r="DE23" i="9"/>
  <c r="DE40" i="9"/>
  <c r="DE44" i="9"/>
  <c r="DE35" i="9"/>
  <c r="DE38" i="9"/>
  <c r="DE60" i="9"/>
  <c r="DE15" i="9"/>
  <c r="DE29" i="9"/>
  <c r="DE56" i="9"/>
  <c r="DE73" i="9" l="1"/>
  <c r="DE74" i="9" s="1"/>
  <c r="DE75" i="9" s="1"/>
  <c r="DF14" i="9"/>
  <c r="H14" i="9" s="1"/>
  <c r="DF13" i="9"/>
  <c r="H13" i="9" s="1"/>
  <c r="DF70" i="9"/>
  <c r="H70" i="9" s="1"/>
  <c r="DF57" i="9"/>
  <c r="H57" i="9" s="1"/>
  <c r="DF59" i="9"/>
  <c r="H59" i="9" s="1"/>
  <c r="DF26" i="9"/>
  <c r="H26" i="9" s="1"/>
  <c r="DF27" i="9"/>
  <c r="H27" i="9" s="1"/>
  <c r="DF61" i="9"/>
  <c r="H61" i="9" s="1"/>
  <c r="DF69" i="9"/>
  <c r="H69" i="9" s="1"/>
  <c r="DF51" i="9"/>
  <c r="H51" i="9" s="1"/>
  <c r="DF16" i="9"/>
  <c r="H16" i="9" s="1"/>
  <c r="DF17" i="9"/>
  <c r="H17" i="9" s="1"/>
  <c r="DF63" i="9"/>
  <c r="H63" i="9" s="1"/>
  <c r="DF72" i="9"/>
  <c r="H72" i="9" s="1"/>
  <c r="DF20" i="9"/>
  <c r="H20" i="9" s="1"/>
  <c r="DF30" i="9"/>
  <c r="H30" i="9" s="1"/>
  <c r="DF62" i="9"/>
  <c r="H62" i="9" s="1"/>
  <c r="DF45" i="9"/>
  <c r="H45" i="9" s="1"/>
  <c r="DF28" i="9"/>
  <c r="H28" i="9" s="1"/>
  <c r="DF41" i="9"/>
  <c r="H41" i="9" s="1"/>
  <c r="DF53" i="9"/>
  <c r="H53" i="9" s="1"/>
  <c r="DF33" i="9"/>
  <c r="H33" i="9" s="1"/>
  <c r="DF34" i="9"/>
  <c r="H34" i="9" s="1"/>
  <c r="DF52" i="9"/>
  <c r="H52" i="9" s="1"/>
  <c r="DF42" i="9"/>
  <c r="H42" i="9" s="1"/>
  <c r="DF36" i="9"/>
  <c r="H36" i="9" s="1"/>
  <c r="DF21" i="9"/>
  <c r="H21" i="9" s="1"/>
  <c r="DF37" i="9"/>
  <c r="H37" i="9" s="1"/>
  <c r="DF39" i="9"/>
  <c r="H39" i="9" s="1"/>
  <c r="DF24" i="9"/>
  <c r="H24" i="9" s="1"/>
  <c r="DF47" i="9"/>
  <c r="H47" i="9" s="1"/>
  <c r="DF32" i="9"/>
  <c r="H32" i="9" s="1"/>
  <c r="DF58" i="9"/>
  <c r="H58" i="9" s="1"/>
  <c r="DF54" i="9"/>
  <c r="H54" i="9" s="1"/>
  <c r="DF18" i="9"/>
  <c r="H18" i="9" s="1"/>
  <c r="DF19" i="9"/>
  <c r="H19" i="9" s="1"/>
  <c r="DF60" i="9"/>
  <c r="H60" i="9" s="1"/>
  <c r="DF66" i="9"/>
  <c r="H66" i="9" s="1"/>
  <c r="DF71" i="9"/>
  <c r="H71" i="9" s="1"/>
  <c r="DF40" i="9"/>
  <c r="H40" i="9" s="1"/>
  <c r="DF46" i="9"/>
  <c r="H46" i="9" s="1"/>
  <c r="DF48" i="9"/>
  <c r="H48" i="9" s="1"/>
  <c r="DF43" i="9"/>
  <c r="H43" i="9" s="1"/>
  <c r="DF35" i="9"/>
  <c r="H35" i="9" s="1"/>
  <c r="DF15" i="9"/>
  <c r="DF29" i="9"/>
  <c r="H29" i="9" s="1"/>
  <c r="DF25" i="9"/>
  <c r="H25" i="9" s="1"/>
  <c r="DF38" i="9"/>
  <c r="H38" i="9" s="1"/>
  <c r="DF55" i="9"/>
  <c r="H55" i="9" s="1"/>
  <c r="DF64" i="9"/>
  <c r="H64" i="9" s="1"/>
  <c r="DF22" i="9"/>
  <c r="H22" i="9" s="1"/>
  <c r="DF23" i="9"/>
  <c r="H23" i="9" s="1"/>
  <c r="DF31" i="9"/>
  <c r="H31" i="9" s="1"/>
  <c r="DF44" i="9"/>
  <c r="H44" i="9" s="1"/>
  <c r="DF50" i="9"/>
  <c r="H50" i="9" s="1"/>
  <c r="DF68" i="9"/>
  <c r="H68" i="9" s="1"/>
  <c r="DF65" i="9"/>
  <c r="H65" i="9" s="1"/>
  <c r="DF67" i="9"/>
  <c r="H67" i="9" s="1"/>
  <c r="DF56" i="9"/>
  <c r="H56" i="9" s="1"/>
  <c r="DF49" i="9"/>
  <c r="H49" i="9" s="1"/>
  <c r="H8" i="9"/>
  <c r="H76" i="9"/>
  <c r="J8" i="9" l="1"/>
  <c r="DF73" i="9"/>
  <c r="DF74" i="9" s="1"/>
  <c r="H15" i="9"/>
  <c r="B11" i="9"/>
  <c r="DF75" i="9" l="1"/>
  <c r="H9" i="9"/>
  <c r="H77" i="9" l="1"/>
  <c r="J9" i="9" s="1"/>
  <c r="H75" i="9"/>
</calcChain>
</file>

<file path=xl/comments1.xml><?xml version="1.0" encoding="utf-8"?>
<comments xmlns="http://schemas.openxmlformats.org/spreadsheetml/2006/main">
  <authors>
    <author>R0202-1xxx</author>
  </authors>
  <commentList>
    <comment ref="P34" authorId="0" shapeId="0">
      <text>
        <r>
          <rPr>
            <b/>
            <sz val="10"/>
            <color indexed="81"/>
            <rFont val="游ゴシック"/>
            <family val="3"/>
            <charset val="128"/>
            <scheme val="minor"/>
          </rPr>
          <t>４行目と同じ事業所名を
ご記入ください。</t>
        </r>
      </text>
    </comment>
  </commentList>
</comments>
</file>

<file path=xl/comments2.xml><?xml version="1.0" encoding="utf-8"?>
<comments xmlns="http://schemas.openxmlformats.org/spreadsheetml/2006/main">
  <authors>
    <author>R0202-1xxx</author>
  </authors>
  <commentList>
    <comment ref="G8" authorId="0" shapeId="0">
      <text>
        <r>
          <rPr>
            <b/>
            <sz val="11"/>
            <color indexed="81"/>
            <rFont val="游ゴシック"/>
            <family val="3"/>
            <charset val="128"/>
            <scheme val="minor"/>
          </rPr>
          <t>基本補助額を、個票（様式第1号-3,6）の積算内訳に記載してください。（費目：施設内療養費）</t>
        </r>
      </text>
    </comment>
    <comment ref="I11" authorId="0" shapeId="0">
      <text>
        <r>
          <rPr>
            <b/>
            <sz val="12"/>
            <color indexed="81"/>
            <rFont val="游ゴシック"/>
            <family val="3"/>
            <charset val="128"/>
            <scheme val="minor"/>
          </rPr>
          <t>補助の対象外の場合、「対象外」と表示します。</t>
        </r>
      </text>
    </comment>
  </commentList>
</comments>
</file>

<file path=xl/comments3.xml><?xml version="1.0" encoding="utf-8"?>
<comments xmlns="http://schemas.openxmlformats.org/spreadsheetml/2006/main">
  <authors>
    <author>R0202-1xxx</author>
  </authors>
  <commentList>
    <comment ref="G8" authorId="0" shapeId="0">
      <text>
        <r>
          <rPr>
            <b/>
            <sz val="11"/>
            <color indexed="81"/>
            <rFont val="游ゴシック"/>
            <family val="3"/>
            <charset val="128"/>
            <scheme val="minor"/>
          </rPr>
          <t>基本補助額を、個票（様式第1号-3）の積算内訳に記載してください。（費目：施設内療養費）</t>
        </r>
      </text>
    </comment>
    <comment ref="I10" authorId="0" shapeId="0">
      <text>
        <r>
          <rPr>
            <b/>
            <sz val="12"/>
            <color indexed="81"/>
            <rFont val="游ゴシック"/>
            <family val="3"/>
            <charset val="128"/>
            <scheme val="minor"/>
          </rPr>
          <t>補助の対象外の場合、「対象外」と表示します。</t>
        </r>
      </text>
    </comment>
  </commentList>
</comments>
</file>

<file path=xl/comments4.xml><?xml version="1.0" encoding="utf-8"?>
<comments xmlns="http://schemas.openxmlformats.org/spreadsheetml/2006/main">
  <authors>
    <author>R0202-1xxx</author>
  </authors>
  <commentList>
    <comment ref="H8" authorId="0" shapeId="0">
      <text>
        <r>
          <rPr>
            <b/>
            <sz val="11"/>
            <color indexed="81"/>
            <rFont val="游ゴシック"/>
            <family val="3"/>
            <charset val="128"/>
            <scheme val="minor"/>
          </rPr>
          <t>基本補助額を、個票（様式第1号-3）の積算内訳に記載してください。（費目：施設内療養費）</t>
        </r>
      </text>
    </comment>
    <comment ref="J10" authorId="0" shapeId="0">
      <text>
        <r>
          <rPr>
            <b/>
            <sz val="12"/>
            <color indexed="81"/>
            <rFont val="游ゴシック"/>
            <family val="3"/>
            <charset val="128"/>
            <scheme val="minor"/>
          </rPr>
          <t>補助の対象外の場合、「対象外」と表示します。</t>
        </r>
      </text>
    </comment>
  </commentList>
</comments>
</file>

<file path=xl/comments5.xml><?xml version="1.0" encoding="utf-8"?>
<comments xmlns="http://schemas.openxmlformats.org/spreadsheetml/2006/main">
  <authors>
    <author>R0202-1xxx</author>
  </authors>
  <commentList>
    <comment ref="L8" authorId="0" shapeId="0">
      <text>
        <r>
          <rPr>
            <sz val="12"/>
            <color indexed="81"/>
            <rFont val="游ゴシック"/>
            <family val="3"/>
            <charset val="128"/>
            <scheme val="minor"/>
          </rPr>
          <t>様式第１号添付書類の個票（第1号－3,6）の積算内訳に記載してください。
　</t>
        </r>
        <r>
          <rPr>
            <b/>
            <sz val="12"/>
            <color indexed="81"/>
            <rFont val="游ゴシック"/>
            <family val="3"/>
            <charset val="128"/>
            <scheme val="minor"/>
          </rPr>
          <t>費目：施設内療養費（追加補助）</t>
        </r>
      </text>
    </comment>
  </commentList>
</comments>
</file>

<file path=xl/sharedStrings.xml><?xml version="1.0" encoding="utf-8"?>
<sst xmlns="http://schemas.openxmlformats.org/spreadsheetml/2006/main" count="335" uniqueCount="147">
  <si>
    <t>確認項目</t>
    <rPh sb="0" eb="2">
      <t>カクニン</t>
    </rPh>
    <rPh sb="2" eb="4">
      <t>コウモク</t>
    </rPh>
    <phoneticPr fontId="2"/>
  </si>
  <si>
    <t>ゾーニング（区域をわける）を実施した。</t>
    <rPh sb="6" eb="8">
      <t>クイキ</t>
    </rPh>
    <rPh sb="14" eb="16">
      <t>ジッシ</t>
    </rPh>
    <phoneticPr fontId="2"/>
  </si>
  <si>
    <t>状態の急変に備えた・日常的な入所者の健康観察を実施した。</t>
    <rPh sb="23" eb="25">
      <t>ジッシ</t>
    </rPh>
    <phoneticPr fontId="2"/>
  </si>
  <si>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2"/>
  </si>
  <si>
    <t>その他</t>
    <rPh sb="2" eb="3">
      <t>ホカ</t>
    </rPh>
    <phoneticPr fontId="2"/>
  </si>
  <si>
    <t>令和</t>
    <rPh sb="0" eb="2">
      <t>レイワ</t>
    </rPh>
    <phoneticPr fontId="2"/>
  </si>
  <si>
    <t>年</t>
    <rPh sb="0" eb="1">
      <t>ネン</t>
    </rPh>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</si>
  <si>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</si>
  <si>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</si>
  <si>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</si>
  <si>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</si>
  <si>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氏名</t>
    <rPh sb="0" eb="2">
      <t>シメイ</t>
    </rPh>
    <phoneticPr fontId="2"/>
  </si>
  <si>
    <t>事業所名</t>
    <rPh sb="0" eb="3">
      <t>ジギョウショ</t>
    </rPh>
    <rPh sb="3" eb="4">
      <t>メイ</t>
    </rPh>
    <phoneticPr fontId="2"/>
  </si>
  <si>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</si>
  <si>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
  </si>
  <si>
    <t>コホーティング（隔離）の実施や担当職員を分ける等のための勤務調整を実施した。</t>
    <rPh sb="33" eb="35">
      <t>ジッシ</t>
    </rPh>
    <phoneticPr fontId="2"/>
  </si>
  <si>
    <t>本資料の記載内容に虚偽がないことを証明するとともに、記載内容を証明する資料を適切に保管していることを誓約します。</t>
    <rPh sb="0" eb="1">
      <t>ホン</t>
    </rPh>
    <rPh sb="1" eb="3">
      <t>シリョウ</t>
    </rPh>
    <phoneticPr fontId="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</si>
  <si>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</si>
  <si>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
  </si>
  <si>
    <t>発症日</t>
    <rPh sb="0" eb="3">
      <t>ハッショウビ</t>
    </rPh>
    <phoneticPr fontId="1"/>
  </si>
  <si>
    <t>※本資料への虚偽記載があった場合は、補助金の返還や指定取消となる場合がある。</t>
    <rPh sb="2" eb="4">
      <t>シリョウ</t>
    </rPh>
    <rPh sb="20" eb="21">
      <t>キン</t>
    </rPh>
    <phoneticPr fontId="1"/>
  </si>
  <si>
    <t>（別表４ 参考１）</t>
    <rPh sb="1" eb="3">
      <t>ベツヒョウ</t>
    </rPh>
    <rPh sb="5" eb="7">
      <t>サンコウ</t>
    </rPh>
    <phoneticPr fontId="1"/>
  </si>
  <si>
    <t>例1）保健所に感染者の入院調整を依頼したが、病床ひっ迫等により入院ができなかった。
例2）感染者の発生を保健所に報告したが、入院の指示が無かったため施設内で療養した。</t>
    <rPh sb="0" eb="1">
      <t>レイ</t>
    </rPh>
    <rPh sb="3" eb="6">
      <t>ホケンショ</t>
    </rPh>
    <rPh sb="7" eb="10">
      <t>カンセンシャ</t>
    </rPh>
    <rPh sb="11" eb="13">
      <t>ニュウイン</t>
    </rPh>
    <rPh sb="13" eb="15">
      <t>チョウセイ</t>
    </rPh>
    <rPh sb="16" eb="18">
      <t>イライ</t>
    </rPh>
    <rPh sb="22" eb="24">
      <t>ビョウショウ</t>
    </rPh>
    <rPh sb="26" eb="27">
      <t>パク</t>
    </rPh>
    <rPh sb="27" eb="28">
      <t>トウ</t>
    </rPh>
    <rPh sb="31" eb="33">
      <t>ニュウイン</t>
    </rPh>
    <rPh sb="42" eb="43">
      <t>レイ</t>
    </rPh>
    <rPh sb="45" eb="48">
      <t>カンセンシャ</t>
    </rPh>
    <rPh sb="49" eb="51">
      <t>ハッセイ</t>
    </rPh>
    <rPh sb="52" eb="55">
      <t>ホケンジョ</t>
    </rPh>
    <rPh sb="56" eb="58">
      <t>ホウコク</t>
    </rPh>
    <rPh sb="62" eb="64">
      <t>ニュウイン</t>
    </rPh>
    <rPh sb="65" eb="67">
      <t>シジ</t>
    </rPh>
    <rPh sb="68" eb="69">
      <t>ナ</t>
    </rPh>
    <rPh sb="74" eb="77">
      <t>シセツナイ</t>
    </rPh>
    <rPh sb="78" eb="80">
      <t>リョウヨウ</t>
    </rPh>
    <phoneticPr fontId="1"/>
  </si>
  <si>
    <t>事業所名</t>
    <rPh sb="0" eb="4">
      <t>ジギョウショメイ</t>
    </rPh>
    <phoneticPr fontId="1"/>
  </si>
  <si>
    <t>サービス種別</t>
    <rPh sb="4" eb="6">
      <t>シュベツ</t>
    </rPh>
    <phoneticPr fontId="1"/>
  </si>
  <si>
    <t>介護老人福祉施設</t>
  </si>
  <si>
    <t>地域密着型介護老人福祉施設</t>
  </si>
  <si>
    <t>介護老人保健施設</t>
  </si>
  <si>
    <t>介護医療院</t>
  </si>
  <si>
    <t>介護療養型医療施設</t>
  </si>
  <si>
    <t>認知症対応型共同生活介護事業所</t>
    <phoneticPr fontId="1"/>
  </si>
  <si>
    <t>養護老人ホーム</t>
    <phoneticPr fontId="1"/>
  </si>
  <si>
    <t>軽費老人ホーム</t>
    <phoneticPr fontId="1"/>
  </si>
  <si>
    <t>有料老人ホーム</t>
    <phoneticPr fontId="1"/>
  </si>
  <si>
    <t>サービス付き高齢者向け住宅</t>
    <phoneticPr fontId="1"/>
  </si>
  <si>
    <t>短期入所生活介護事業所</t>
  </si>
  <si>
    <t>短期入所療養介護事業所</t>
  </si>
  <si>
    <t>No</t>
    <phoneticPr fontId="1"/>
  </si>
  <si>
    <t>療養者氏名</t>
    <rPh sb="0" eb="5">
      <t>リョウヨウシャシメイ</t>
    </rPh>
    <phoneticPr fontId="1"/>
  </si>
  <si>
    <t>入院・退所日</t>
    <rPh sb="0" eb="2">
      <t>ニュウイン</t>
    </rPh>
    <rPh sb="3" eb="6">
      <t>タイショビ</t>
    </rPh>
    <phoneticPr fontId="1"/>
  </si>
  <si>
    <t>補助
対象</t>
    <rPh sb="0" eb="2">
      <t>ホジョ</t>
    </rPh>
    <rPh sb="3" eb="5">
      <t>タイショウ</t>
    </rPh>
    <phoneticPr fontId="1"/>
  </si>
  <si>
    <t>R3年度</t>
    <phoneticPr fontId="1"/>
  </si>
  <si>
    <t>R4年度</t>
  </si>
  <si>
    <t>R3年度</t>
    <rPh sb="2" eb="4">
      <t>ネンド</t>
    </rPh>
    <phoneticPr fontId="1"/>
  </si>
  <si>
    <t>R4年度</t>
    <rPh sb="2" eb="4">
      <t>ネンド</t>
    </rPh>
    <phoneticPr fontId="1"/>
  </si>
  <si>
    <t>開始日</t>
    <rPh sb="0" eb="3">
      <t>カイシビ</t>
    </rPh>
    <phoneticPr fontId="1"/>
  </si>
  <si>
    <t>最終日</t>
    <rPh sb="0" eb="3">
      <t>サイシュウビ</t>
    </rPh>
    <phoneticPr fontId="1"/>
  </si>
  <si>
    <t>日数</t>
    <rPh sb="0" eb="2">
      <t>ニッスウ</t>
    </rPh>
    <phoneticPr fontId="1"/>
  </si>
  <si>
    <t>入院日</t>
    <rPh sb="0" eb="2">
      <t>ニュウイン</t>
    </rPh>
    <rPh sb="2" eb="3">
      <t>ビ</t>
    </rPh>
    <phoneticPr fontId="1"/>
  </si>
  <si>
    <t>再開日</t>
    <rPh sb="0" eb="3">
      <t>サイカイビ</t>
    </rPh>
    <phoneticPr fontId="1"/>
  </si>
  <si>
    <t>入院期間</t>
    <rPh sb="0" eb="4">
      <t>ニュウインキカン</t>
    </rPh>
    <phoneticPr fontId="1"/>
  </si>
  <si>
    <t>R3年度分</t>
    <rPh sb="2" eb="5">
      <t>ネンドブン</t>
    </rPh>
    <phoneticPr fontId="1"/>
  </si>
  <si>
    <t>R4年度分</t>
    <rPh sb="2" eb="5">
      <t>ネンドブン</t>
    </rPh>
    <phoneticPr fontId="1"/>
  </si>
  <si>
    <t>円</t>
    <rPh sb="0" eb="1">
      <t>エン</t>
    </rPh>
    <phoneticPr fontId="1"/>
  </si>
  <si>
    <t>療養者氏名</t>
    <rPh sb="0" eb="3">
      <t>リョウヨウシャ</t>
    </rPh>
    <rPh sb="3" eb="5">
      <t>シメイ</t>
    </rPh>
    <phoneticPr fontId="1"/>
  </si>
  <si>
    <t>療養期間</t>
    <rPh sb="0" eb="2">
      <t>リョウヨウ</t>
    </rPh>
    <rPh sb="2" eb="4">
      <t>キカン</t>
    </rPh>
    <phoneticPr fontId="1"/>
  </si>
  <si>
    <t>療養者数</t>
    <rPh sb="0" eb="3">
      <t>リョウヨウシャ</t>
    </rPh>
    <rPh sb="3" eb="4">
      <t>スウ</t>
    </rPh>
    <phoneticPr fontId="1"/>
  </si>
  <si>
    <t>追加補助対象者</t>
    <rPh sb="0" eb="2">
      <t>ツイカ</t>
    </rPh>
    <rPh sb="2" eb="4">
      <t>ホジョ</t>
    </rPh>
    <rPh sb="4" eb="7">
      <t>タイショウシャ</t>
    </rPh>
    <phoneticPr fontId="1"/>
  </si>
  <si>
    <t>追加補助　計</t>
    <rPh sb="0" eb="2">
      <t>ツイカ</t>
    </rPh>
    <rPh sb="2" eb="4">
      <t>ホジョ</t>
    </rPh>
    <rPh sb="5" eb="6">
      <t>ケイ</t>
    </rPh>
    <phoneticPr fontId="1"/>
  </si>
  <si>
    <t>追加補助上限</t>
    <rPh sb="0" eb="2">
      <t>ツイカ</t>
    </rPh>
    <rPh sb="2" eb="4">
      <t>ホジョ</t>
    </rPh>
    <rPh sb="4" eb="6">
      <t>ジョウゲン</t>
    </rPh>
    <phoneticPr fontId="1"/>
  </si>
  <si>
    <t>入院日</t>
    <rPh sb="0" eb="3">
      <t>ニュウインビ</t>
    </rPh>
    <phoneticPr fontId="1"/>
  </si>
  <si>
    <t>10日目</t>
    <rPh sb="2" eb="3">
      <t>ニチ</t>
    </rPh>
    <rPh sb="3" eb="4">
      <t>メ</t>
    </rPh>
    <phoneticPr fontId="1"/>
  </si>
  <si>
    <t>11日目</t>
    <rPh sb="2" eb="3">
      <t>ニチ</t>
    </rPh>
    <rPh sb="3" eb="4">
      <t>メ</t>
    </rPh>
    <phoneticPr fontId="1"/>
  </si>
  <si>
    <t>12日目</t>
    <rPh sb="2" eb="3">
      <t>ニチ</t>
    </rPh>
    <rPh sb="3" eb="4">
      <t>メ</t>
    </rPh>
    <phoneticPr fontId="1"/>
  </si>
  <si>
    <t>13日目</t>
    <rPh sb="2" eb="3">
      <t>ニチ</t>
    </rPh>
    <rPh sb="3" eb="4">
      <t>メ</t>
    </rPh>
    <phoneticPr fontId="1"/>
  </si>
  <si>
    <t>14日目</t>
    <rPh sb="2" eb="3">
      <t>ニチ</t>
    </rPh>
    <rPh sb="3" eb="4">
      <t>メ</t>
    </rPh>
    <phoneticPr fontId="1"/>
  </si>
  <si>
    <t>15日目</t>
    <rPh sb="2" eb="3">
      <t>ニチ</t>
    </rPh>
    <rPh sb="3" eb="4">
      <t>メ</t>
    </rPh>
    <phoneticPr fontId="1"/>
  </si>
  <si>
    <t>退所等</t>
    <rPh sb="0" eb="3">
      <t>タイショトウ</t>
    </rPh>
    <phoneticPr fontId="1"/>
  </si>
  <si>
    <t>感染対策等を行った上での施設内療養に要する費用の補助に係るチェックリスト
【令和3年度・4年度共通】</t>
    <rPh sb="27" eb="28">
      <t>カカ</t>
    </rPh>
    <rPh sb="38" eb="40">
      <t>レイワ</t>
    </rPh>
    <rPh sb="41" eb="43">
      <t>ネンド</t>
    </rPh>
    <rPh sb="45" eb="47">
      <t>ネンド</t>
    </rPh>
    <rPh sb="47" eb="49">
      <t>キョウツウ</t>
    </rPh>
    <phoneticPr fontId="1"/>
  </si>
  <si>
    <t>基本補助額</t>
    <rPh sb="0" eb="5">
      <t>キホンホジョガク</t>
    </rPh>
    <phoneticPr fontId="1"/>
  </si>
  <si>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2"/>
  </si>
  <si>
    <t>２　チェックリスト</t>
    <phoneticPr fontId="2"/>
  </si>
  <si>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</si>
  <si>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</si>
  <si>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</si>
  <si>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</si>
  <si>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6日目</t>
    <rPh sb="1" eb="2">
      <t>ニチ</t>
    </rPh>
    <rPh sb="2" eb="3">
      <t>メ</t>
    </rPh>
    <phoneticPr fontId="1"/>
  </si>
  <si>
    <t>7日目</t>
    <rPh sb="1" eb="2">
      <t>ニチ</t>
    </rPh>
    <rPh sb="2" eb="3">
      <t>メ</t>
    </rPh>
    <phoneticPr fontId="1"/>
  </si>
  <si>
    <t>8日目</t>
    <rPh sb="1" eb="2">
      <t>ニチ</t>
    </rPh>
    <rPh sb="2" eb="3">
      <t>メ</t>
    </rPh>
    <phoneticPr fontId="1"/>
  </si>
  <si>
    <t>9日目</t>
    <rPh sb="1" eb="2">
      <t>ニチ</t>
    </rPh>
    <rPh sb="2" eb="3">
      <t>メ</t>
    </rPh>
    <phoneticPr fontId="1"/>
  </si>
  <si>
    <t>15日目</t>
    <rPh sb="2" eb="4">
      <t>ニチメ</t>
    </rPh>
    <phoneticPr fontId="1"/>
  </si>
  <si>
    <t>日</t>
    <rPh sb="0" eb="1">
      <t>ニチ</t>
    </rPh>
    <phoneticPr fontId="1"/>
  </si>
  <si>
    <t>基本補助対象延べ日数</t>
    <rPh sb="0" eb="4">
      <t>キホンホジョ</t>
    </rPh>
    <rPh sb="4" eb="6">
      <t>タイショウ</t>
    </rPh>
    <rPh sb="6" eb="7">
      <t>ノ</t>
    </rPh>
    <rPh sb="8" eb="10">
      <t>ニッスウ</t>
    </rPh>
    <phoneticPr fontId="1"/>
  </si>
  <si>
    <t>事業所名</t>
    <phoneticPr fontId="1"/>
  </si>
  <si>
    <t>サービス種別</t>
    <phoneticPr fontId="1"/>
  </si>
  <si>
    <t>日</t>
    <rPh sb="0" eb="1">
      <t>ニチ</t>
    </rPh>
    <phoneticPr fontId="1"/>
  </si>
  <si>
    <t>円</t>
    <phoneticPr fontId="1"/>
  </si>
  <si>
    <t>対象延べ日数</t>
    <rPh sb="0" eb="2">
      <t>タイショウ</t>
    </rPh>
    <rPh sb="2" eb="3">
      <t>ノ</t>
    </rPh>
    <rPh sb="4" eb="6">
      <t>ニッスウ</t>
    </rPh>
    <phoneticPr fontId="1"/>
  </si>
  <si>
    <t>R3年度分</t>
    <rPh sb="2" eb="5">
      <t>ネンドブン</t>
    </rPh>
    <phoneticPr fontId="1"/>
  </si>
  <si>
    <t>R4年度分</t>
    <rPh sb="2" eb="5">
      <t>ネンドブン</t>
    </rPh>
    <phoneticPr fontId="1"/>
  </si>
  <si>
    <t>定員</t>
    <rPh sb="0" eb="2">
      <t>テイイン</t>
    </rPh>
    <phoneticPr fontId="1"/>
  </si>
  <si>
    <t>人</t>
    <rPh sb="0" eb="1">
      <t>ヒト</t>
    </rPh>
    <phoneticPr fontId="1"/>
  </si>
  <si>
    <r>
      <t>（別表４ 参考２）　施設内療養（追加補助）確認シート</t>
    </r>
    <r>
      <rPr>
        <b/>
        <sz val="14"/>
        <rFont val="游ゴシック"/>
        <family val="3"/>
        <charset val="128"/>
        <scheme val="minor"/>
      </rPr>
      <t>【令和3年度・4年度共通】</t>
    </r>
    <rPh sb="16" eb="18">
      <t>ツイカ</t>
    </rPh>
    <rPh sb="18" eb="20">
      <t>ホジョ</t>
    </rPh>
    <rPh sb="21" eb="23">
      <t>カクニン</t>
    </rPh>
    <phoneticPr fontId="1"/>
  </si>
  <si>
    <t>療養再開日
(退院後)</t>
    <rPh sb="0" eb="4">
      <t>リョウヨウサイカイ</t>
    </rPh>
    <rPh sb="4" eb="5">
      <t>ヒ</t>
    </rPh>
    <phoneticPr fontId="1"/>
  </si>
  <si>
    <t>介護老人福祉施設</t>
    <rPh sb="0" eb="8">
      <t>カイゴロウジンフクシシセツ</t>
    </rPh>
    <phoneticPr fontId="1"/>
  </si>
  <si>
    <t>（別表４　参考1）</t>
    <phoneticPr fontId="1"/>
  </si>
  <si>
    <t>補助終了日</t>
    <rPh sb="0" eb="2">
      <t>ホジョ</t>
    </rPh>
    <rPh sb="2" eb="5">
      <t>シュウリョウビ</t>
    </rPh>
    <phoneticPr fontId="1"/>
  </si>
  <si>
    <t>終了日</t>
    <rPh sb="0" eb="3">
      <t>シュウリョウビ</t>
    </rPh>
    <phoneticPr fontId="1"/>
  </si>
  <si>
    <t>補助日数</t>
    <rPh sb="0" eb="2">
      <t>ホジョ</t>
    </rPh>
    <rPh sb="2" eb="4">
      <t>ニッスウ</t>
    </rPh>
    <phoneticPr fontId="1"/>
  </si>
  <si>
    <t>療養解除日
(11日目以降も療養の場合)</t>
    <rPh sb="0" eb="2">
      <t>リョウヨウ</t>
    </rPh>
    <rPh sb="2" eb="4">
      <t>カイジョ</t>
    </rPh>
    <rPh sb="4" eb="5">
      <t>ビ</t>
    </rPh>
    <rPh sb="9" eb="13">
      <t>ニチメイコウ</t>
    </rPh>
    <rPh sb="14" eb="16">
      <t>リョウヨウ</t>
    </rPh>
    <rPh sb="17" eb="19">
      <t>バアイ</t>
    </rPh>
    <phoneticPr fontId="1"/>
  </si>
  <si>
    <r>
      <t xml:space="preserve">施設内療養（基本補助額）の対象者リスト【令和3年度・4年度共通】
</t>
    </r>
    <r>
      <rPr>
        <b/>
        <sz val="14"/>
        <color rgb="FFFF0000"/>
        <rFont val="游ゴシック"/>
        <family val="3"/>
        <charset val="128"/>
        <scheme val="minor"/>
      </rPr>
      <t>※9月30日以前に発症した場合</t>
    </r>
    <rPh sb="0" eb="5">
      <t>シセツナイリョウヨウ</t>
    </rPh>
    <rPh sb="6" eb="11">
      <t>キホンホジョガク</t>
    </rPh>
    <rPh sb="13" eb="15">
      <t>タイショウ</t>
    </rPh>
    <rPh sb="15" eb="16">
      <t>シャ</t>
    </rPh>
    <rPh sb="35" eb="36">
      <t>ガツ</t>
    </rPh>
    <rPh sb="38" eb="39">
      <t>ニチ</t>
    </rPh>
    <rPh sb="39" eb="41">
      <t>イゼン</t>
    </rPh>
    <rPh sb="42" eb="44">
      <t>ハッショウ</t>
    </rPh>
    <rPh sb="46" eb="48">
      <t>バアイ</t>
    </rPh>
    <phoneticPr fontId="1"/>
  </si>
  <si>
    <t>※9月30日以前に発症した場合</t>
    <phoneticPr fontId="1"/>
  </si>
  <si>
    <t>○</t>
  </si>
  <si>
    <t>対象者リスト（9月30日以前）</t>
    <rPh sb="0" eb="2">
      <t>タイショウ</t>
    </rPh>
    <rPh sb="2" eb="3">
      <t>シャ</t>
    </rPh>
    <rPh sb="8" eb="9">
      <t>ガツ</t>
    </rPh>
    <rPh sb="11" eb="12">
      <t>ニチ</t>
    </rPh>
    <rPh sb="12" eb="14">
      <t>イゼン</t>
    </rPh>
    <phoneticPr fontId="1"/>
  </si>
  <si>
    <t>事例</t>
    <rPh sb="0" eb="2">
      <t>ジレイ</t>
    </rPh>
    <phoneticPr fontId="1"/>
  </si>
  <si>
    <t>※10月1日以降に発症した場合</t>
    <rPh sb="6" eb="8">
      <t>イコウ</t>
    </rPh>
    <phoneticPr fontId="1"/>
  </si>
  <si>
    <t>療養解除日
(11日目以降も
療養の場合)</t>
    <rPh sb="0" eb="2">
      <t>リョウヨウ</t>
    </rPh>
    <rPh sb="2" eb="4">
      <t>カイジョ</t>
    </rPh>
    <rPh sb="4" eb="5">
      <t>ビ</t>
    </rPh>
    <rPh sb="9" eb="13">
      <t>ニチメイコウ</t>
    </rPh>
    <rPh sb="15" eb="17">
      <t>リョウヨウ</t>
    </rPh>
    <rPh sb="18" eb="20">
      <t>バアイ</t>
    </rPh>
    <phoneticPr fontId="1"/>
  </si>
  <si>
    <t>対象者リスト（10月1日以降）</t>
    <phoneticPr fontId="1"/>
  </si>
  <si>
    <t>発症日～15日目までに入院や退所等せず施設に入所していた場合（年度をまたぐ場合）</t>
    <rPh sb="0" eb="3">
      <t>ハッショウビ</t>
    </rPh>
    <rPh sb="6" eb="8">
      <t>ニチメ</t>
    </rPh>
    <rPh sb="11" eb="13">
      <t>ニュウイン</t>
    </rPh>
    <rPh sb="14" eb="16">
      <t>タイショ</t>
    </rPh>
    <rPh sb="16" eb="17">
      <t>トウ</t>
    </rPh>
    <rPh sb="19" eb="21">
      <t>シセツ</t>
    </rPh>
    <rPh sb="22" eb="24">
      <t>ニュウショ</t>
    </rPh>
    <rPh sb="28" eb="30">
      <t>バアイ</t>
    </rPh>
    <rPh sb="31" eb="33">
      <t>ネンド</t>
    </rPh>
    <rPh sb="37" eb="39">
      <t>バアイ</t>
    </rPh>
    <phoneticPr fontId="1"/>
  </si>
  <si>
    <t>発症日～15日目までに入院や退所等せず施設に入所していた場合</t>
    <phoneticPr fontId="1"/>
  </si>
  <si>
    <t>○</t>
    <phoneticPr fontId="1"/>
  </si>
  <si>
    <t>発症日～10日目までに入院や退所等せず施設に入所していた場合（療養日数は10日間）</t>
    <rPh sb="0" eb="2">
      <t>ハッショウ</t>
    </rPh>
    <rPh sb="2" eb="3">
      <t>ビ</t>
    </rPh>
    <rPh sb="6" eb="7">
      <t>ニチ</t>
    </rPh>
    <rPh sb="7" eb="8">
      <t>メ</t>
    </rPh>
    <rPh sb="11" eb="13">
      <t>ニュウイン</t>
    </rPh>
    <rPh sb="14" eb="16">
      <t>タイショ</t>
    </rPh>
    <rPh sb="16" eb="17">
      <t>トウ</t>
    </rPh>
    <rPh sb="19" eb="21">
      <t>シセツ</t>
    </rPh>
    <rPh sb="22" eb="24">
      <t>ニュウショ</t>
    </rPh>
    <rPh sb="28" eb="30">
      <t>バアイ</t>
    </rPh>
    <rPh sb="31" eb="35">
      <t>リョウヨウニッスウ</t>
    </rPh>
    <rPh sb="38" eb="40">
      <t>ニチカン</t>
    </rPh>
    <phoneticPr fontId="1"/>
  </si>
  <si>
    <t>症状が軽快せず、11日目以降～15日目まで療養を継続した場合</t>
    <rPh sb="0" eb="2">
      <t>ショウジョウ</t>
    </rPh>
    <rPh sb="3" eb="5">
      <t>ケイカイ</t>
    </rPh>
    <rPh sb="17" eb="19">
      <t>ニチメ</t>
    </rPh>
    <rPh sb="24" eb="26">
      <t>ケイゾク</t>
    </rPh>
    <phoneticPr fontId="1"/>
  </si>
  <si>
    <t>症状が軽快せず、16日目以降も療養を継続した場合（療養日数は最大15日間）</t>
    <rPh sb="10" eb="11">
      <t>ニチ</t>
    </rPh>
    <rPh sb="11" eb="12">
      <t>メ</t>
    </rPh>
    <rPh sb="12" eb="14">
      <t>イコウ</t>
    </rPh>
    <rPh sb="15" eb="17">
      <t>リョウヨウ</t>
    </rPh>
    <rPh sb="18" eb="20">
      <t>ケイゾク</t>
    </rPh>
    <rPh sb="22" eb="24">
      <t>バアイ</t>
    </rPh>
    <rPh sb="30" eb="32">
      <t>サイダイ</t>
    </rPh>
    <phoneticPr fontId="1"/>
  </si>
  <si>
    <t>療養途中で入院をした場合</t>
    <rPh sb="0" eb="4">
      <t>リョウヨウトチュウ</t>
    </rPh>
    <rPh sb="10" eb="12">
      <t>バアイ</t>
    </rPh>
    <phoneticPr fontId="1"/>
  </si>
  <si>
    <t>療養途中で退所等をした場合</t>
    <rPh sb="0" eb="4">
      <t>リョウヨウトチュウ</t>
    </rPh>
    <rPh sb="7" eb="8">
      <t>トウ</t>
    </rPh>
    <rPh sb="11" eb="13">
      <t>バアイ</t>
    </rPh>
    <phoneticPr fontId="1"/>
  </si>
  <si>
    <t>一度入院した後に退院し、15日目以内に療養を再開した場合</t>
    <rPh sb="0" eb="2">
      <t>イチド</t>
    </rPh>
    <rPh sb="2" eb="4">
      <t>ニュウイン</t>
    </rPh>
    <rPh sb="6" eb="7">
      <t>ゴ</t>
    </rPh>
    <rPh sb="8" eb="10">
      <t>タイイン</t>
    </rPh>
    <rPh sb="14" eb="15">
      <t>ニチ</t>
    </rPh>
    <rPh sb="15" eb="16">
      <t>メ</t>
    </rPh>
    <rPh sb="16" eb="18">
      <t>イナイ</t>
    </rPh>
    <rPh sb="19" eb="21">
      <t>リョウヨウ</t>
    </rPh>
    <rPh sb="22" eb="24">
      <t>サイカイ</t>
    </rPh>
    <rPh sb="26" eb="28">
      <t>バアイ</t>
    </rPh>
    <phoneticPr fontId="1"/>
  </si>
  <si>
    <t>発症日に入院し、15日目以内に療養を再開した場合（発症日は対象外）</t>
    <rPh sb="0" eb="3">
      <t>ハッショウビ</t>
    </rPh>
    <rPh sb="4" eb="6">
      <t>ニュウイン</t>
    </rPh>
    <rPh sb="25" eb="27">
      <t>ハッショウ</t>
    </rPh>
    <rPh sb="27" eb="28">
      <t>ヒ</t>
    </rPh>
    <rPh sb="29" eb="32">
      <t>タイショウガイ</t>
    </rPh>
    <phoneticPr fontId="1"/>
  </si>
  <si>
    <t>発症日に入院した後療養を再開し、11日目以降も療養を継続した場合（発症日は対象外）</t>
    <rPh sb="0" eb="2">
      <t>ハッショウ</t>
    </rPh>
    <rPh sb="2" eb="3">
      <t>ビ</t>
    </rPh>
    <rPh sb="4" eb="6">
      <t>ニュウイン</t>
    </rPh>
    <rPh sb="8" eb="9">
      <t>アト</t>
    </rPh>
    <rPh sb="9" eb="11">
      <t>リョウヨウ</t>
    </rPh>
    <rPh sb="12" eb="14">
      <t>サイカイ</t>
    </rPh>
    <rPh sb="18" eb="19">
      <t>ニチ</t>
    </rPh>
    <rPh sb="19" eb="20">
      <t>メ</t>
    </rPh>
    <rPh sb="20" eb="22">
      <t>イコウ</t>
    </rPh>
    <rPh sb="23" eb="25">
      <t>リョウヨウ</t>
    </rPh>
    <rPh sb="26" eb="28">
      <t>ケイゾク</t>
    </rPh>
    <rPh sb="30" eb="32">
      <t>バアイ</t>
    </rPh>
    <rPh sb="33" eb="35">
      <t>ハッショウ</t>
    </rPh>
    <rPh sb="35" eb="36">
      <t>ビ</t>
    </rPh>
    <rPh sb="37" eb="40">
      <t>タイショウガイ</t>
    </rPh>
    <phoneticPr fontId="1"/>
  </si>
  <si>
    <t>発症日に入院した後療養を再開し、10日目で
療養解除した場合（発症日は対象外）</t>
    <rPh sb="0" eb="2">
      <t>ハッショウ</t>
    </rPh>
    <rPh sb="2" eb="3">
      <t>ビ</t>
    </rPh>
    <rPh sb="4" eb="6">
      <t>ニュウイン</t>
    </rPh>
    <rPh sb="8" eb="9">
      <t>アト</t>
    </rPh>
    <rPh sb="9" eb="11">
      <t>リョウヨウ</t>
    </rPh>
    <rPh sb="12" eb="14">
      <t>サイカイ</t>
    </rPh>
    <rPh sb="18" eb="19">
      <t>ニチ</t>
    </rPh>
    <rPh sb="19" eb="20">
      <t>メ</t>
    </rPh>
    <rPh sb="22" eb="24">
      <t>リョウヨウ</t>
    </rPh>
    <rPh sb="24" eb="26">
      <t>カイジョ</t>
    </rPh>
    <rPh sb="28" eb="30">
      <t>バアイ</t>
    </rPh>
    <rPh sb="31" eb="33">
      <t>ハッショウ</t>
    </rPh>
    <rPh sb="33" eb="34">
      <t>ビ</t>
    </rPh>
    <rPh sb="35" eb="38">
      <t>タイショウガイ</t>
    </rPh>
    <phoneticPr fontId="1"/>
  </si>
  <si>
    <t>一度入院した後、療養を再開し、10日目で療養解除した場合</t>
    <rPh sb="0" eb="2">
      <t>イチド</t>
    </rPh>
    <rPh sb="2" eb="4">
      <t>ニュウイン</t>
    </rPh>
    <rPh sb="6" eb="7">
      <t>アト</t>
    </rPh>
    <phoneticPr fontId="1"/>
  </si>
  <si>
    <t>一度入院した後、療養を再開し、11日目以降も療養を継続した場合</t>
    <rPh sb="8" eb="10">
      <t>リョウヨウ</t>
    </rPh>
    <rPh sb="11" eb="13">
      <t>サイカイ</t>
    </rPh>
    <rPh sb="17" eb="19">
      <t>ニチメ</t>
    </rPh>
    <rPh sb="19" eb="21">
      <t>イコウ</t>
    </rPh>
    <rPh sb="22" eb="24">
      <t>リョウヨウ</t>
    </rPh>
    <rPh sb="25" eb="27">
      <t>ケイゾク</t>
    </rPh>
    <rPh sb="29" eb="31">
      <t>バアイ</t>
    </rPh>
    <phoneticPr fontId="1"/>
  </si>
  <si>
    <t/>
  </si>
  <si>
    <t>×</t>
  </si>
  <si>
    <t>発症日に入院した場合（補助対象外）</t>
    <rPh sb="0" eb="3">
      <t>ハッショウビ</t>
    </rPh>
    <rPh sb="4" eb="6">
      <t>ニュウイン</t>
    </rPh>
    <rPh sb="8" eb="10">
      <t>バアイ</t>
    </rPh>
    <rPh sb="11" eb="13">
      <t>ホジョ</t>
    </rPh>
    <rPh sb="13" eb="16">
      <t>タイショウガイ</t>
    </rPh>
    <phoneticPr fontId="1"/>
  </si>
  <si>
    <t>＜入力例＞</t>
    <rPh sb="1" eb="4">
      <t>ニュウリョクレイ</t>
    </rPh>
    <phoneticPr fontId="1"/>
  </si>
  <si>
    <r>
      <t xml:space="preserve">施設内療養（基本補助額）の対象者リスト【令和4年度分】
</t>
    </r>
    <r>
      <rPr>
        <b/>
        <sz val="14"/>
        <color rgb="FFFF0000"/>
        <rFont val="游ゴシック"/>
        <family val="3"/>
        <charset val="128"/>
        <scheme val="minor"/>
      </rPr>
      <t>※10月1日～12月31日に発症した場合</t>
    </r>
    <rPh sb="0" eb="5">
      <t>シセツナイリョウヨウ</t>
    </rPh>
    <rPh sb="6" eb="11">
      <t>キホンホジョガク</t>
    </rPh>
    <rPh sb="13" eb="15">
      <t>タイショウ</t>
    </rPh>
    <rPh sb="15" eb="16">
      <t>シャ</t>
    </rPh>
    <rPh sb="25" eb="26">
      <t>ブン</t>
    </rPh>
    <rPh sb="31" eb="32">
      <t>ガツ</t>
    </rPh>
    <rPh sb="33" eb="34">
      <t>ニチ</t>
    </rPh>
    <rPh sb="37" eb="38">
      <t>ガツ</t>
    </rPh>
    <rPh sb="40" eb="41">
      <t>ニチ</t>
    </rPh>
    <rPh sb="42" eb="44">
      <t>ハッショウ</t>
    </rPh>
    <rPh sb="46" eb="48">
      <t>バアイ</t>
    </rPh>
    <phoneticPr fontId="1"/>
  </si>
  <si>
    <r>
      <t xml:space="preserve">施設内療養（基本補助額）の対象者リスト【令和4年度分】
</t>
    </r>
    <r>
      <rPr>
        <b/>
        <sz val="14"/>
        <color rgb="FFFF0000"/>
        <rFont val="游ゴシック"/>
        <family val="3"/>
        <charset val="128"/>
        <scheme val="minor"/>
      </rPr>
      <t>※令和5年1月1日以降に発症した場合</t>
    </r>
    <rPh sb="0" eb="5">
      <t>シセツナイリョウヨウ</t>
    </rPh>
    <rPh sb="6" eb="11">
      <t>キホンホジョガク</t>
    </rPh>
    <rPh sb="13" eb="15">
      <t>タイショウ</t>
    </rPh>
    <rPh sb="15" eb="16">
      <t>シャ</t>
    </rPh>
    <rPh sb="25" eb="26">
      <t>ブン</t>
    </rPh>
    <rPh sb="29" eb="31">
      <t>レイワ</t>
    </rPh>
    <rPh sb="32" eb="33">
      <t>ネン</t>
    </rPh>
    <rPh sb="34" eb="35">
      <t>ガツ</t>
    </rPh>
    <rPh sb="36" eb="37">
      <t>ニチ</t>
    </rPh>
    <rPh sb="37" eb="39">
      <t>イコウ</t>
    </rPh>
    <rPh sb="40" eb="42">
      <t>ハッショウ</t>
    </rPh>
    <rPh sb="44" eb="46">
      <t>バアイ</t>
    </rPh>
    <phoneticPr fontId="1"/>
  </si>
  <si>
    <t>症状の
有無</t>
    <rPh sb="0" eb="2">
      <t>ショウジョウ</t>
    </rPh>
    <rPh sb="4" eb="6">
      <t>ウム</t>
    </rPh>
    <phoneticPr fontId="1"/>
  </si>
  <si>
    <t>※令和5年1月1日以降に発症した場合</t>
    <rPh sb="1" eb="3">
      <t>レイワ</t>
    </rPh>
    <rPh sb="4" eb="5">
      <t>ネン</t>
    </rPh>
    <rPh sb="9" eb="11">
      <t>イコウ</t>
    </rPh>
    <phoneticPr fontId="1"/>
  </si>
  <si>
    <t>対象者リスト（1月1日以降）</t>
    <phoneticPr fontId="1"/>
  </si>
  <si>
    <t>有症状の利用者が、発症日～10日目までに入院や退所等せず施設に入所していた場合（療養日数は10日間）</t>
    <rPh sb="0" eb="3">
      <t>ユウショウジョウ</t>
    </rPh>
    <rPh sb="4" eb="7">
      <t>リヨウシャ</t>
    </rPh>
    <phoneticPr fontId="1"/>
  </si>
  <si>
    <r>
      <rPr>
        <b/>
        <sz val="11"/>
        <color rgb="FFFF0000"/>
        <rFont val="游ゴシック"/>
        <family val="3"/>
        <charset val="128"/>
        <scheme val="minor"/>
      </rPr>
      <t>無症状</t>
    </r>
    <r>
      <rPr>
        <sz val="11"/>
        <color theme="1"/>
        <rFont val="游ゴシック"/>
        <family val="2"/>
        <charset val="128"/>
        <scheme val="minor"/>
      </rPr>
      <t>の利用者が、入院や退所等せず施設に入所していた場合（療養日数は7日間）</t>
    </r>
    <rPh sb="0" eb="3">
      <t>ムショウジョウ</t>
    </rPh>
    <rPh sb="4" eb="7">
      <t>リヨウシャ</t>
    </rPh>
    <rPh sb="9" eb="11">
      <t>ニュウイン</t>
    </rPh>
    <rPh sb="12" eb="14">
      <t>タイショ</t>
    </rPh>
    <rPh sb="14" eb="15">
      <t>トウ</t>
    </rPh>
    <rPh sb="17" eb="19">
      <t>シセツ</t>
    </rPh>
    <rPh sb="20" eb="22">
      <t>ニュウショ</t>
    </rPh>
    <rPh sb="26" eb="28">
      <t>バアイ</t>
    </rPh>
    <rPh sb="29" eb="33">
      <t>リョウヨウニッスウ</t>
    </rPh>
    <rPh sb="35" eb="37">
      <t>ニチカン</t>
    </rPh>
    <phoneticPr fontId="1"/>
  </si>
  <si>
    <t>※ 療養者の症状の有無は、必須項目です。（症状の有無によって、療養日数が変わります。）</t>
    <rPh sb="2" eb="5">
      <t>リョウヨウシャ</t>
    </rPh>
    <rPh sb="6" eb="8">
      <t>ショウジョウ</t>
    </rPh>
    <rPh sb="9" eb="11">
      <t>ウム</t>
    </rPh>
    <rPh sb="13" eb="17">
      <t>ヒッスコウモク</t>
    </rPh>
    <rPh sb="21" eb="23">
      <t>ショウジョウ</t>
    </rPh>
    <rPh sb="24" eb="26">
      <t>ウム</t>
    </rPh>
    <rPh sb="31" eb="35">
      <t>リョウヨウニッスウ</t>
    </rPh>
    <rPh sb="36" eb="37">
      <t>カ</t>
    </rPh>
    <phoneticPr fontId="1"/>
  </si>
  <si>
    <t>ここから対象者リスト（9月30日以前）※120名分</t>
    <rPh sb="23" eb="25">
      <t>メイブン</t>
    </rPh>
    <phoneticPr fontId="1"/>
  </si>
  <si>
    <t>ここまで対象者リスト（9月30日以前）</t>
    <phoneticPr fontId="1"/>
  </si>
  <si>
    <t>ここから対象者リスト（10月1日以降）※120名分</t>
    <rPh sb="23" eb="25">
      <t>メイブン</t>
    </rPh>
    <phoneticPr fontId="1"/>
  </si>
  <si>
    <t>ここまで対象者リスト（10月1日以降）※120名分</t>
    <phoneticPr fontId="1"/>
  </si>
  <si>
    <t>ここから対象者リスト（1月1日以降）※120名分</t>
    <rPh sb="22" eb="24">
      <t>メイブン</t>
    </rPh>
    <phoneticPr fontId="1"/>
  </si>
  <si>
    <t>ここまで対象者リスト（1月1日以降）</t>
    <phoneticPr fontId="1"/>
  </si>
  <si>
    <t>入院・退所日</t>
    <rPh sb="0" eb="2">
      <t>ニュウイン</t>
    </rPh>
    <rPh sb="3" eb="5">
      <t>タイショ</t>
    </rPh>
    <rPh sb="5" eb="6">
      <t>ヒ</t>
    </rPh>
    <phoneticPr fontId="1"/>
  </si>
  <si>
    <t>療養再開日</t>
    <rPh sb="0" eb="5">
      <t>リョウヨウサイカイビ</t>
    </rPh>
    <phoneticPr fontId="1"/>
  </si>
  <si>
    <t>療養解除日</t>
    <rPh sb="0" eb="5">
      <t>リョウヨウカイジョヒ</t>
    </rPh>
    <phoneticPr fontId="1"/>
  </si>
  <si>
    <t>補助終了日</t>
    <rPh sb="0" eb="5">
      <t>ホジョシュウリョウビ</t>
    </rPh>
    <phoneticPr fontId="1"/>
  </si>
  <si>
    <t>症状の
有無</t>
    <rPh sb="0" eb="2">
      <t>ショウジョウ</t>
    </rPh>
    <rPh sb="4" eb="5">
      <t>ユウ</t>
    </rPh>
    <rPh sb="5" eb="6">
      <t>ム</t>
    </rPh>
    <phoneticPr fontId="1"/>
  </si>
  <si>
    <t>無</t>
  </si>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</sst>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m/d;@"/>
    <numFmt numFmtId="177" formatCode="#,##0_ "/>
    <numFmt numFmtId="178" formatCode="#,##0;[Red]#,##0"/>
    <numFmt numFmtId="179" formatCode="yyyy&quot;年&quot;m&quot;月&quot;d&quot;日&quot;;@"/>
    <numFmt numFmtId="180" formatCode="#,##0_);\(#,##0\)"/>
    <numFmt numFmtId="181" formatCode="m&quot;月&quot;d&quot;日&quot;;@"/>
    <numFmt numFmtId="182" formatCode="General&quot;日&quot;&quot;目&quot;"/>
    <numFmt numFmtId="183" formatCode="ge&quot;年&quot;m&quot;月&quot;d&quot;日&quot;"/>
  </numFmts>
  <fonts count="3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color theme="1"/>
      <name val="游ゴシック"/>
      <family val="3"/>
      <charset val="128"/>
      <scheme val="minor"/>
    </font>
    <font>
      <sz val="12"/>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sz val="12"/>
      <name val="游ゴシック"/>
      <family val="3"/>
      <charset val="128"/>
      <scheme val="minor"/>
    </font>
    <font>
      <sz val="10.5"/>
      <name val="游ゴシック"/>
      <family val="3"/>
      <charset val="128"/>
      <scheme val="minor"/>
    </font>
    <font>
      <b/>
      <sz val="10.5"/>
      <name val="游ゴシック"/>
      <family val="3"/>
      <charset val="128"/>
      <scheme val="minor"/>
    </font>
    <font>
      <b/>
      <sz val="10.5"/>
      <color indexed="60"/>
      <name val="游ゴシック"/>
      <family val="3"/>
      <charset val="128"/>
      <scheme val="minor"/>
    </font>
    <font>
      <sz val="10"/>
      <color theme="1"/>
      <name val="ＭＳ 明朝"/>
      <family val="1"/>
      <charset val="128"/>
    </font>
    <font>
      <b/>
      <sz val="12"/>
      <color theme="1"/>
      <name val="ＭＳ 明朝"/>
      <family val="1"/>
      <charset val="128"/>
    </font>
    <font>
      <sz val="11"/>
      <color theme="1"/>
      <name val="ＭＳ Ｐゴシック"/>
      <family val="3"/>
      <charset val="128"/>
    </font>
    <font>
      <sz val="11"/>
      <color rgb="FFFF0000"/>
      <name val="游ゴシック"/>
      <family val="2"/>
      <charset val="128"/>
      <scheme val="minor"/>
    </font>
    <font>
      <sz val="12"/>
      <color theme="1"/>
      <name val="游ゴシック"/>
      <family val="2"/>
      <charset val="128"/>
      <scheme val="minor"/>
    </font>
    <font>
      <b/>
      <sz val="12"/>
      <color rgb="FFFF0000"/>
      <name val="游ゴシック"/>
      <family val="3"/>
      <charset val="128"/>
      <scheme val="minor"/>
    </font>
    <font>
      <sz val="9"/>
      <color theme="1"/>
      <name val="游ゴシック"/>
      <family val="2"/>
      <charset val="128"/>
      <scheme val="minor"/>
    </font>
    <font>
      <b/>
      <sz val="11"/>
      <color indexed="81"/>
      <name val="游ゴシック"/>
      <family val="3"/>
      <charset val="128"/>
      <scheme val="minor"/>
    </font>
    <font>
      <b/>
      <sz val="12"/>
      <color indexed="81"/>
      <name val="游ゴシック"/>
      <family val="3"/>
      <charset val="128"/>
      <scheme val="minor"/>
    </font>
    <font>
      <sz val="11"/>
      <color theme="1"/>
      <name val="游ゴシック"/>
      <family val="2"/>
      <charset val="128"/>
      <scheme val="minor"/>
    </font>
    <font>
      <b/>
      <sz val="14"/>
      <name val="游ゴシック"/>
      <family val="3"/>
      <charset val="128"/>
      <scheme val="minor"/>
    </font>
    <font>
      <sz val="11"/>
      <color theme="1"/>
      <name val="ＭＳ 明朝"/>
      <family val="1"/>
      <charset val="128"/>
    </font>
    <font>
      <sz val="12"/>
      <color indexed="81"/>
      <name val="游ゴシック"/>
      <family val="3"/>
      <charset val="128"/>
      <scheme val="minor"/>
    </font>
    <font>
      <b/>
      <sz val="10"/>
      <color theme="1"/>
      <name val="游ゴシック"/>
      <family val="3"/>
      <charset val="128"/>
      <scheme val="minor"/>
    </font>
    <font>
      <b/>
      <sz val="14"/>
      <color rgb="FFFF0000"/>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b/>
      <sz val="10"/>
      <color indexed="81"/>
      <name val="游ゴシック"/>
      <family val="3"/>
      <charset val="128"/>
      <scheme val="minor"/>
    </font>
    <font>
      <b/>
      <i/>
      <sz val="11"/>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D"/>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CCFF99"/>
        <bgColor indexed="64"/>
      </patternFill>
    </fill>
    <fill>
      <patternFill patternType="solid">
        <fgColor theme="0" tint="-0.499984740745262"/>
        <bgColor indexed="64"/>
      </patternFill>
    </fill>
  </fills>
  <borders count="38">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thin">
        <color auto="1"/>
      </left>
      <right/>
      <top/>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330">
    <xf numFmtId="0" fontId="0" fillId="0" borderId="0" xfId="0">
      <alignment vertical="center"/>
    </xf>
    <xf numFmtId="0" fontId="5" fillId="4" borderId="18" xfId="0" applyFont="1" applyFill="1" applyBorder="1" applyAlignment="1">
      <alignment vertical="center" wrapText="1"/>
    </xf>
    <xf numFmtId="0" fontId="5" fillId="4" borderId="19" xfId="0" applyFont="1" applyFill="1" applyBorder="1" applyAlignment="1">
      <alignment vertical="center" wrapText="1"/>
    </xf>
    <xf numFmtId="0" fontId="5" fillId="4" borderId="20" xfId="0" applyFont="1" applyFill="1" applyBorder="1" applyAlignment="1">
      <alignment vertical="center" wrapText="1"/>
    </xf>
    <xf numFmtId="0" fontId="5" fillId="0" borderId="0" xfId="0" applyFont="1" applyFill="1" applyBorder="1" applyAlignment="1">
      <alignment vertical="center" wrapText="1"/>
    </xf>
    <xf numFmtId="0" fontId="7" fillId="2" borderId="0" xfId="0" applyFont="1" applyFill="1" applyBorder="1" applyAlignment="1">
      <alignment vertical="top"/>
    </xf>
    <xf numFmtId="0" fontId="5" fillId="2" borderId="0" xfId="0" applyFont="1" applyFill="1" applyBorder="1" applyAlignment="1">
      <alignment vertical="center" wrapText="1"/>
    </xf>
    <xf numFmtId="0" fontId="6" fillId="2" borderId="0" xfId="0" applyFont="1" applyFill="1" applyBorder="1" applyAlignment="1">
      <alignment vertical="center"/>
    </xf>
    <xf numFmtId="0" fontId="5" fillId="2" borderId="0" xfId="0" applyFont="1" applyFill="1" applyAlignment="1">
      <alignment vertical="center" wrapText="1"/>
    </xf>
    <xf numFmtId="0" fontId="3"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lignment vertical="center"/>
    </xf>
    <xf numFmtId="0" fontId="14"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pplyBorder="1" applyProtection="1">
      <alignment vertical="center"/>
      <protection locked="0"/>
    </xf>
    <xf numFmtId="0" fontId="14" fillId="0" borderId="0" xfId="0" applyFont="1" applyProtection="1">
      <alignment vertical="center"/>
      <protection locked="0"/>
    </xf>
    <xf numFmtId="0" fontId="12" fillId="0" borderId="0" xfId="0" applyFont="1" applyFill="1">
      <alignment vertical="center"/>
    </xf>
    <xf numFmtId="0" fontId="6" fillId="0" borderId="0" xfId="0" applyFont="1" applyFill="1" applyBorder="1" applyAlignment="1">
      <alignment horizontal="left" vertical="center" wrapText="1"/>
    </xf>
    <xf numFmtId="0" fontId="6" fillId="0" borderId="0" xfId="0" applyFont="1" applyBorder="1" applyAlignment="1">
      <alignment vertical="top"/>
    </xf>
    <xf numFmtId="0" fontId="8" fillId="0" borderId="0" xfId="0" applyFont="1" applyBorder="1" applyAlignment="1">
      <alignment vertical="top"/>
    </xf>
    <xf numFmtId="0" fontId="13" fillId="0" borderId="0" xfId="0" applyFont="1" applyFill="1" applyBorder="1" applyAlignment="1">
      <alignment vertical="center" wrapText="1"/>
    </xf>
    <xf numFmtId="0" fontId="9" fillId="2" borderId="0" xfId="0" applyFont="1" applyFill="1" applyBorder="1">
      <alignment vertical="center"/>
    </xf>
    <xf numFmtId="0" fontId="13" fillId="2" borderId="0" xfId="0" applyFont="1" applyFill="1" applyBorder="1">
      <alignment vertical="center"/>
    </xf>
    <xf numFmtId="0" fontId="16" fillId="0" borderId="0"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pplyProtection="1">
      <alignment vertical="center" shrinkToFit="1"/>
      <protection locked="0"/>
    </xf>
    <xf numFmtId="0" fontId="16" fillId="0" borderId="0" xfId="0" applyFont="1" applyFill="1" applyBorder="1" applyAlignment="1">
      <alignment horizontal="center" vertical="center"/>
    </xf>
    <xf numFmtId="0" fontId="16" fillId="0" borderId="0" xfId="0" applyFont="1" applyBorder="1">
      <alignment vertical="center"/>
    </xf>
    <xf numFmtId="0" fontId="7" fillId="2" borderId="0" xfId="0" applyFont="1" applyFill="1" applyBorder="1" applyAlignment="1">
      <alignment horizontal="right" vertical="top"/>
    </xf>
    <xf numFmtId="0" fontId="7" fillId="2" borderId="0" xfId="0" applyFont="1" applyFill="1" applyBorder="1" applyAlignment="1">
      <alignment horizontal="right" vertical="top" wrapText="1"/>
    </xf>
    <xf numFmtId="0" fontId="8" fillId="2" borderId="0" xfId="0" applyFont="1" applyFill="1" applyBorder="1" applyAlignment="1">
      <alignment vertical="top" wrapText="1"/>
    </xf>
    <xf numFmtId="0" fontId="8" fillId="2" borderId="0" xfId="0" applyFont="1" applyFill="1" applyBorder="1" applyAlignment="1">
      <alignment vertical="top"/>
    </xf>
    <xf numFmtId="0" fontId="8" fillId="0" borderId="0" xfId="0" applyFont="1" applyFill="1" applyBorder="1" applyAlignment="1">
      <alignment vertical="top" wrapText="1"/>
    </xf>
    <xf numFmtId="0" fontId="8" fillId="2" borderId="3" xfId="0" applyFont="1" applyFill="1" applyBorder="1" applyAlignment="1">
      <alignment horizontal="left" vertical="top"/>
    </xf>
    <xf numFmtId="0" fontId="15" fillId="2" borderId="0" xfId="0" applyFont="1" applyFill="1" applyBorder="1" applyAlignment="1">
      <alignment horizontal="left" vertical="top" wrapText="1"/>
    </xf>
    <xf numFmtId="0" fontId="19" fillId="0" borderId="0" xfId="0" applyFont="1" applyFill="1">
      <alignment vertical="center"/>
    </xf>
    <xf numFmtId="0" fontId="0" fillId="5" borderId="11" xfId="0" applyFill="1" applyBorder="1" applyAlignment="1" applyProtection="1">
      <alignment vertical="center" shrinkToFit="1"/>
      <protection locked="0"/>
    </xf>
    <xf numFmtId="178" fontId="12" fillId="0" borderId="0" xfId="0" applyNumberFormat="1" applyFont="1" applyFill="1" applyBorder="1" applyAlignment="1" applyProtection="1">
      <alignment vertical="center"/>
      <protection locked="0"/>
    </xf>
    <xf numFmtId="0" fontId="12" fillId="0" borderId="0" xfId="0" applyFont="1" applyFill="1" applyBorder="1" applyAlignment="1" applyProtection="1">
      <alignment horizontal="right" vertical="center"/>
      <protection locked="0"/>
    </xf>
    <xf numFmtId="0" fontId="0" fillId="0" borderId="0" xfId="0" applyFill="1" applyBorder="1" applyAlignment="1" applyProtection="1">
      <alignment horizontal="center" vertical="center" shrinkToFit="1"/>
      <protection locked="0"/>
    </xf>
    <xf numFmtId="0" fontId="0" fillId="0" borderId="0" xfId="0" applyFill="1" applyBorder="1" applyAlignment="1" applyProtection="1">
      <alignment vertical="center" shrinkToFit="1"/>
      <protection locked="0"/>
    </xf>
    <xf numFmtId="181" fontId="0" fillId="5" borderId="11" xfId="0" applyNumberFormat="1" applyFill="1" applyBorder="1" applyAlignment="1" applyProtection="1">
      <alignment horizontal="center" vertical="center"/>
      <protection locked="0"/>
    </xf>
    <xf numFmtId="180" fontId="13" fillId="4" borderId="23" xfId="0" applyNumberFormat="1" applyFont="1" applyFill="1" applyBorder="1" applyAlignment="1" applyProtection="1">
      <alignment vertical="center"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0" borderId="0" xfId="0" applyFont="1" applyProtection="1">
      <alignment vertical="center"/>
      <protection locked="0"/>
    </xf>
    <xf numFmtId="0" fontId="14" fillId="0" borderId="0" xfId="0" applyFont="1" applyAlignment="1" applyProtection="1">
      <alignment horizontal="center" vertical="center"/>
      <protection locked="0"/>
    </xf>
    <xf numFmtId="0" fontId="19" fillId="0" borderId="0" xfId="0" applyFont="1" applyFill="1" applyProtection="1">
      <alignment vertical="center"/>
      <protection locked="0"/>
    </xf>
    <xf numFmtId="0" fontId="14" fillId="0" borderId="11" xfId="0" applyFont="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20" fillId="0" borderId="0" xfId="0" applyFont="1" applyBorder="1" applyAlignment="1" applyProtection="1">
      <alignment vertical="center"/>
      <protection locked="0"/>
    </xf>
    <xf numFmtId="0" fontId="14" fillId="0" borderId="0" xfId="0" applyFont="1" applyBorder="1" applyProtection="1">
      <alignment vertical="center"/>
      <protection locked="0"/>
    </xf>
    <xf numFmtId="0" fontId="12" fillId="0" borderId="0" xfId="0" applyFont="1" applyBorder="1" applyAlignment="1" applyProtection="1">
      <alignment vertical="center"/>
      <protection locked="0"/>
    </xf>
    <xf numFmtId="0" fontId="0" fillId="0" borderId="0" xfId="0" applyBorder="1" applyProtection="1">
      <alignment vertical="center"/>
      <protection locked="0"/>
    </xf>
    <xf numFmtId="176" fontId="14" fillId="0" borderId="0" xfId="0" applyNumberFormat="1" applyFont="1" applyProtection="1">
      <alignment vertical="center"/>
      <protection locked="0"/>
    </xf>
    <xf numFmtId="0" fontId="14" fillId="0" borderId="0"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4" fillId="3" borderId="26"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14" fillId="0" borderId="0" xfId="0" applyNumberFormat="1" applyFont="1" applyFill="1" applyProtection="1">
      <alignment vertical="center"/>
      <protection locked="0"/>
    </xf>
    <xf numFmtId="176" fontId="14" fillId="0" borderId="11" xfId="0" applyNumberFormat="1" applyFon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0" fontId="14" fillId="0" borderId="0" xfId="0" applyFont="1" applyFill="1" applyProtection="1">
      <alignment vertical="center"/>
      <protection locked="0"/>
    </xf>
    <xf numFmtId="0" fontId="0" fillId="0" borderId="0" xfId="0" applyProtection="1">
      <alignment vertical="center"/>
    </xf>
    <xf numFmtId="0" fontId="12" fillId="0" borderId="0" xfId="0" applyFont="1" applyFill="1" applyBorder="1" applyAlignment="1" applyProtection="1">
      <alignment horizontal="right" vertical="center"/>
    </xf>
    <xf numFmtId="0" fontId="12" fillId="0" borderId="29" xfId="0" applyFont="1" applyBorder="1" applyAlignment="1" applyProtection="1">
      <alignment horizontal="right" vertical="center"/>
    </xf>
    <xf numFmtId="0" fontId="12" fillId="0" borderId="28" xfId="0" applyFont="1" applyBorder="1" applyProtection="1">
      <alignment vertical="center"/>
    </xf>
    <xf numFmtId="0" fontId="12" fillId="0" borderId="28" xfId="0" applyFont="1" applyFill="1" applyBorder="1" applyAlignment="1" applyProtection="1">
      <alignment vertical="center"/>
    </xf>
    <xf numFmtId="0" fontId="12" fillId="0" borderId="6" xfId="0" applyFont="1" applyBorder="1" applyAlignment="1" applyProtection="1">
      <alignment horizontal="right" vertical="center"/>
    </xf>
    <xf numFmtId="0" fontId="12" fillId="0" borderId="8" xfId="0" applyFont="1" applyBorder="1" applyProtection="1">
      <alignment vertical="center"/>
    </xf>
    <xf numFmtId="0" fontId="11" fillId="0" borderId="0" xfId="0" applyFont="1" applyProtection="1">
      <alignment vertical="center"/>
      <protection locked="0"/>
    </xf>
    <xf numFmtId="0" fontId="12" fillId="0" borderId="0" xfId="0" applyFont="1" applyProtection="1">
      <alignment vertical="center"/>
      <protection locked="0"/>
    </xf>
    <xf numFmtId="0" fontId="23" fillId="0" borderId="0" xfId="0" applyFont="1" applyProtection="1">
      <alignment vertical="center"/>
      <protection locked="0"/>
    </xf>
    <xf numFmtId="0" fontId="12" fillId="0" borderId="0" xfId="0" applyFont="1" applyBorder="1" applyProtection="1">
      <alignment vertical="center"/>
      <protection locked="0"/>
    </xf>
    <xf numFmtId="0" fontId="0" fillId="0" borderId="0" xfId="0" applyFont="1" applyProtection="1">
      <alignment vertical="center"/>
      <protection locked="0"/>
    </xf>
    <xf numFmtId="0" fontId="30" fillId="0" borderId="0" xfId="0" applyFont="1" applyFill="1" applyProtection="1">
      <alignment vertical="center"/>
      <protection locked="0"/>
    </xf>
    <xf numFmtId="0" fontId="13" fillId="0" borderId="11" xfId="0" applyFont="1" applyBorder="1" applyProtection="1">
      <alignment vertical="center"/>
      <protection locked="0"/>
    </xf>
    <xf numFmtId="0" fontId="13" fillId="0" borderId="11" xfId="0" applyFont="1" applyFill="1" applyBorder="1" applyProtection="1">
      <alignment vertical="center"/>
      <protection locked="0"/>
    </xf>
    <xf numFmtId="0" fontId="13" fillId="0" borderId="5" xfId="0" applyFont="1" applyFill="1" applyBorder="1" applyProtection="1">
      <alignment vertical="center"/>
      <protection locked="0"/>
    </xf>
    <xf numFmtId="0" fontId="24" fillId="0" borderId="0" xfId="0" applyFont="1" applyProtection="1">
      <alignment vertical="center"/>
      <protection locked="0"/>
    </xf>
    <xf numFmtId="0" fontId="15" fillId="0" borderId="0" xfId="0" applyFont="1" applyAlignment="1" applyProtection="1">
      <alignment vertical="top"/>
      <protection locked="0"/>
    </xf>
    <xf numFmtId="177" fontId="13" fillId="0" borderId="0" xfId="0" applyNumberFormat="1" applyFont="1" applyFill="1" applyBorder="1" applyAlignment="1" applyProtection="1">
      <alignment vertical="center" shrinkToFit="1"/>
      <protection locked="0"/>
    </xf>
    <xf numFmtId="0" fontId="13" fillId="0" borderId="0" xfId="0" applyFont="1" applyFill="1" applyBorder="1" applyProtection="1">
      <alignment vertical="center"/>
      <protection locked="0"/>
    </xf>
    <xf numFmtId="0" fontId="12" fillId="0" borderId="0" xfId="0" applyFont="1" applyAlignment="1" applyProtection="1">
      <alignment horizontal="center" vertical="center"/>
      <protection locked="0"/>
    </xf>
    <xf numFmtId="0" fontId="22" fillId="0" borderId="0" xfId="0" applyFont="1" applyProtection="1">
      <alignment vertical="center"/>
      <protection locked="0"/>
    </xf>
    <xf numFmtId="56" fontId="12" fillId="0" borderId="11" xfId="0" applyNumberFormat="1" applyFont="1" applyFill="1" applyBorder="1" applyAlignment="1" applyProtection="1">
      <alignment horizontal="center" vertical="center" shrinkToFit="1"/>
      <protection locked="0"/>
    </xf>
    <xf numFmtId="0" fontId="0" fillId="0" borderId="11" xfId="0" applyBorder="1" applyProtection="1">
      <alignment vertical="center"/>
      <protection locked="0"/>
    </xf>
    <xf numFmtId="0" fontId="0" fillId="0" borderId="0" xfId="0" applyAlignment="1" applyProtection="1">
      <alignment horizontal="right" vertical="center"/>
      <protection locked="0"/>
    </xf>
    <xf numFmtId="177" fontId="0" fillId="0" borderId="0" xfId="1" applyNumberFormat="1" applyFont="1" applyProtection="1">
      <alignment vertical="center"/>
      <protection locked="0"/>
    </xf>
    <xf numFmtId="177" fontId="0" fillId="0" borderId="0" xfId="0" applyNumberFormat="1" applyAlignment="1" applyProtection="1">
      <alignment vertical="center" shrinkToFit="1"/>
      <protection locked="0"/>
    </xf>
    <xf numFmtId="179" fontId="0" fillId="0" borderId="0" xfId="0" applyNumberFormat="1" applyAlignment="1" applyProtection="1">
      <alignment vertical="center" shrinkToFit="1"/>
      <protection locked="0"/>
    </xf>
    <xf numFmtId="0" fontId="15" fillId="0" borderId="0" xfId="0" applyFont="1" applyAlignment="1" applyProtection="1">
      <alignment vertical="top"/>
    </xf>
    <xf numFmtId="0" fontId="15" fillId="0" borderId="0" xfId="0" applyFont="1" applyAlignment="1" applyProtection="1">
      <alignment vertical="center"/>
    </xf>
    <xf numFmtId="0" fontId="13" fillId="0" borderId="0" xfId="0" applyFont="1" applyFill="1" applyBorder="1" applyAlignment="1" applyProtection="1">
      <alignment horizontal="right" vertical="center"/>
    </xf>
    <xf numFmtId="177" fontId="13" fillId="0" borderId="23" xfId="0" applyNumberFormat="1" applyFont="1" applyFill="1" applyBorder="1" applyAlignment="1" applyProtection="1">
      <alignment vertical="center" shrinkToFit="1"/>
    </xf>
    <xf numFmtId="0" fontId="13" fillId="0" borderId="5" xfId="0" applyFont="1" applyFill="1" applyBorder="1" applyProtection="1">
      <alignment vertical="center"/>
    </xf>
    <xf numFmtId="177" fontId="13" fillId="0" borderId="30" xfId="0" applyNumberFormat="1" applyFont="1" applyFill="1" applyBorder="1" applyAlignment="1" applyProtection="1">
      <alignment vertical="center" shrinkToFit="1"/>
    </xf>
    <xf numFmtId="0" fontId="13" fillId="0" borderId="31" xfId="0" applyFont="1" applyFill="1" applyBorder="1" applyProtection="1">
      <alignment vertical="center"/>
    </xf>
    <xf numFmtId="0" fontId="0" fillId="0" borderId="0" xfId="0" applyAlignment="1" applyProtection="1">
      <alignment horizontal="right"/>
    </xf>
    <xf numFmtId="0" fontId="0" fillId="0" borderId="0" xfId="0" applyAlignment="1" applyProtection="1">
      <alignment horizontal="right" vertical="center"/>
    </xf>
    <xf numFmtId="0" fontId="0" fillId="6" borderId="0" xfId="0" applyFill="1" applyProtection="1">
      <alignment vertical="center"/>
    </xf>
    <xf numFmtId="177" fontId="0" fillId="6" borderId="0" xfId="0" applyNumberFormat="1" applyFill="1" applyProtection="1">
      <alignment vertical="center"/>
    </xf>
    <xf numFmtId="0" fontId="25" fillId="6" borderId="0" xfId="0" applyFont="1" applyFill="1" applyProtection="1">
      <alignment vertical="center"/>
    </xf>
    <xf numFmtId="181" fontId="0" fillId="0" borderId="11" xfId="0" applyNumberFormat="1" applyFill="1" applyBorder="1" applyAlignment="1" applyProtection="1">
      <alignment horizontal="center" vertical="center"/>
    </xf>
    <xf numFmtId="0" fontId="21" fillId="0" borderId="11" xfId="0" applyFont="1" applyBorder="1" applyAlignment="1" applyProtection="1">
      <alignment horizontal="center" vertical="center"/>
    </xf>
    <xf numFmtId="0" fontId="0" fillId="0" borderId="11" xfId="0" applyBorder="1" applyAlignment="1" applyProtection="1">
      <alignment horizontal="center" vertical="center"/>
    </xf>
    <xf numFmtId="0" fontId="12" fillId="0" borderId="17" xfId="0" applyFont="1" applyBorder="1" applyAlignment="1" applyProtection="1">
      <alignment vertical="center"/>
    </xf>
    <xf numFmtId="0" fontId="0" fillId="0" borderId="21" xfId="0" applyBorder="1" applyProtection="1">
      <alignment vertical="center"/>
      <protection locked="0"/>
    </xf>
    <xf numFmtId="182" fontId="14" fillId="3" borderId="11" xfId="0" applyNumberFormat="1"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176" fontId="14" fillId="0" borderId="11" xfId="0" applyNumberFormat="1" applyFont="1" applyFill="1" applyBorder="1" applyAlignment="1" applyProtection="1">
      <alignment horizontal="center" vertical="center"/>
      <protection locked="0"/>
    </xf>
    <xf numFmtId="179" fontId="0" fillId="0" borderId="0" xfId="0" applyNumberFormat="1" applyFill="1" applyBorder="1" applyAlignment="1" applyProtection="1">
      <alignment vertical="center" shrinkToFit="1"/>
      <protection locked="0"/>
    </xf>
    <xf numFmtId="176" fontId="0" fillId="0" borderId="0" xfId="0" applyNumberFormat="1" applyAlignment="1" applyProtection="1">
      <alignment horizontal="center" vertical="center"/>
      <protection locked="0"/>
    </xf>
    <xf numFmtId="0" fontId="0" fillId="0" borderId="11" xfId="0" applyBorder="1" applyAlignment="1">
      <alignment horizontal="center" vertical="center"/>
    </xf>
    <xf numFmtId="0" fontId="0" fillId="0" borderId="11" xfId="0" applyBorder="1" applyAlignment="1">
      <alignment vertical="center" wrapText="1"/>
    </xf>
    <xf numFmtId="177" fontId="13" fillId="0" borderId="0" xfId="0" applyNumberFormat="1" applyFont="1" applyFill="1" applyBorder="1" applyAlignment="1" applyProtection="1">
      <alignment vertical="center" shrinkToFit="1"/>
    </xf>
    <xf numFmtId="0" fontId="13" fillId="0" borderId="0" xfId="0" applyFont="1" applyFill="1" applyBorder="1" applyProtection="1">
      <alignment vertical="center"/>
    </xf>
    <xf numFmtId="177" fontId="15" fillId="0" borderId="0" xfId="0" applyNumberFormat="1" applyFont="1" applyBorder="1" applyAlignment="1" applyProtection="1">
      <alignment vertical="center"/>
    </xf>
    <xf numFmtId="0" fontId="24" fillId="0" borderId="0" xfId="0" applyFont="1" applyProtection="1">
      <alignment vertical="center"/>
    </xf>
    <xf numFmtId="0" fontId="12" fillId="0" borderId="11" xfId="0" applyFont="1" applyBorder="1" applyAlignment="1" applyProtection="1">
      <alignment horizontal="center" vertical="center"/>
    </xf>
    <xf numFmtId="0" fontId="11" fillId="0" borderId="0" xfId="0" applyFont="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Fill="1" applyBorder="1" applyAlignment="1">
      <alignment vertical="center" wrapText="1"/>
    </xf>
    <xf numFmtId="0" fontId="24" fillId="0" borderId="0" xfId="0" applyFont="1" applyAlignment="1">
      <alignment vertical="center"/>
    </xf>
    <xf numFmtId="0" fontId="13" fillId="0" borderId="0" xfId="0" applyFont="1">
      <alignment vertical="center"/>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5" fillId="0" borderId="0" xfId="0" applyFont="1" applyAlignment="1" applyProtection="1">
      <protection locked="0"/>
    </xf>
    <xf numFmtId="0" fontId="14" fillId="0" borderId="11" xfId="0" applyFont="1" applyBorder="1" applyAlignment="1">
      <alignment vertical="center" wrapText="1"/>
    </xf>
    <xf numFmtId="0" fontId="11" fillId="0" borderId="0" xfId="0" applyFont="1" applyAlignment="1" applyProtection="1">
      <alignment horizontal="center" vertical="center"/>
    </xf>
    <xf numFmtId="0" fontId="14" fillId="0" borderId="0" xfId="0" applyFont="1" applyProtection="1">
      <alignment vertical="center"/>
    </xf>
    <xf numFmtId="0" fontId="19" fillId="0" borderId="0" xfId="0" applyFont="1" applyFill="1" applyProtection="1">
      <alignment vertical="center"/>
    </xf>
    <xf numFmtId="0" fontId="20" fillId="0" borderId="0" xfId="0" applyFont="1" applyBorder="1" applyAlignment="1" applyProtection="1">
      <alignment vertical="center"/>
    </xf>
    <xf numFmtId="176" fontId="14" fillId="0" borderId="0" xfId="0" applyNumberFormat="1" applyFont="1" applyProtection="1">
      <alignmen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182" fontId="14" fillId="3" borderId="11" xfId="0" applyNumberFormat="1" applyFont="1" applyFill="1" applyBorder="1" applyAlignment="1" applyProtection="1">
      <alignment horizontal="center" vertical="center"/>
    </xf>
    <xf numFmtId="0" fontId="14" fillId="3" borderId="26"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14" fillId="3" borderId="11" xfId="0" applyFont="1" applyFill="1" applyBorder="1" applyAlignment="1" applyProtection="1">
      <alignment horizontal="center" vertical="center" shrinkToFit="1"/>
    </xf>
    <xf numFmtId="176" fontId="14" fillId="0" borderId="11" xfId="0" applyNumberFormat="1" applyFont="1" applyFill="1" applyBorder="1" applyAlignment="1" applyProtection="1">
      <alignment horizontal="center" vertical="center"/>
    </xf>
    <xf numFmtId="176" fontId="14" fillId="0" borderId="11" xfId="0" applyNumberFormat="1" applyFont="1" applyBorder="1" applyAlignment="1" applyProtection="1">
      <alignment horizontal="center" vertical="center"/>
    </xf>
    <xf numFmtId="0" fontId="12" fillId="3" borderId="11" xfId="0" applyFont="1" applyFill="1" applyBorder="1" applyAlignment="1" applyProtection="1">
      <alignment horizontal="center" vertical="center"/>
      <protection locked="0"/>
    </xf>
    <xf numFmtId="0" fontId="0" fillId="0" borderId="11" xfId="0" applyBorder="1" applyAlignment="1" applyProtection="1">
      <alignment horizontal="center" vertical="center"/>
    </xf>
    <xf numFmtId="0" fontId="32" fillId="3" borderId="11"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12" fillId="0" borderId="8" xfId="0" applyFont="1" applyBorder="1" applyAlignment="1" applyProtection="1">
      <alignment vertical="center"/>
    </xf>
    <xf numFmtId="0" fontId="37" fillId="0" borderId="0" xfId="0" applyFont="1" applyBorder="1" applyProtection="1">
      <alignment vertical="center"/>
      <protection locked="0"/>
    </xf>
    <xf numFmtId="0" fontId="0" fillId="0" borderId="0" xfId="0" applyAlignment="1">
      <alignment horizontal="center" vertical="center"/>
    </xf>
    <xf numFmtId="181" fontId="0" fillId="0" borderId="0" xfId="0" applyNumberFormat="1" applyAlignment="1">
      <alignment horizontal="center" vertical="center"/>
    </xf>
    <xf numFmtId="0" fontId="0" fillId="0" borderId="11" xfId="0" applyFill="1" applyBorder="1" applyAlignment="1" applyProtection="1">
      <alignment vertical="center" shrinkToFit="1"/>
    </xf>
    <xf numFmtId="0" fontId="13" fillId="0" borderId="23" xfId="0" applyFont="1" applyBorder="1" applyProtection="1">
      <alignment vertical="center"/>
      <protection locked="0"/>
    </xf>
    <xf numFmtId="0" fontId="13" fillId="0" borderId="23" xfId="0" applyFont="1" applyFill="1" applyBorder="1" applyProtection="1">
      <alignment vertical="center"/>
      <protection locked="0"/>
    </xf>
    <xf numFmtId="0" fontId="0" fillId="0" borderId="11" xfId="0" applyFill="1" applyBorder="1" applyAlignment="1" applyProtection="1">
      <alignment horizontal="center" vertical="center" shrinkToFit="1"/>
    </xf>
    <xf numFmtId="181" fontId="12" fillId="0" borderId="11" xfId="0" applyNumberFormat="1" applyFont="1" applyFill="1" applyBorder="1" applyAlignment="1" applyProtection="1">
      <alignment horizontal="center" vertical="center" shrinkToFit="1"/>
    </xf>
    <xf numFmtId="181" fontId="0" fillId="0" borderId="11" xfId="0" applyNumberFormat="1" applyFill="1" applyBorder="1" applyAlignment="1" applyProtection="1">
      <alignment horizontal="center" vertical="center" shrinkToFit="1"/>
    </xf>
    <xf numFmtId="0" fontId="12" fillId="0" borderId="37" xfId="0" applyFont="1" applyFill="1" applyBorder="1" applyAlignment="1">
      <alignment vertical="center"/>
    </xf>
    <xf numFmtId="0" fontId="12" fillId="0" borderId="0" xfId="0" applyFont="1" applyFill="1" applyBorder="1" applyAlignment="1">
      <alignment vertical="center"/>
    </xf>
    <xf numFmtId="0" fontId="0" fillId="0" borderId="0" xfId="0" applyFill="1" applyBorder="1">
      <alignment vertical="center"/>
    </xf>
    <xf numFmtId="0" fontId="32" fillId="0" borderId="37" xfId="0" applyFont="1" applyFill="1" applyBorder="1" applyAlignment="1" applyProtection="1">
      <alignment horizontal="center" vertical="center" shrinkToFit="1"/>
      <protection locked="0"/>
    </xf>
    <xf numFmtId="56" fontId="3" fillId="0" borderId="0" xfId="0" applyNumberFormat="1" applyFont="1" applyFill="1" applyBorder="1" applyAlignment="1" applyProtection="1">
      <alignment horizontal="center" vertical="center" shrinkToFit="1"/>
      <protection locked="0"/>
    </xf>
    <xf numFmtId="0" fontId="0" fillId="0" borderId="37" xfId="0" applyFill="1" applyBorder="1">
      <alignment vertical="center"/>
    </xf>
    <xf numFmtId="0" fontId="34"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0" fontId="32" fillId="0" borderId="0" xfId="0" applyFont="1" applyFill="1" applyBorder="1" applyAlignment="1" applyProtection="1">
      <alignment vertical="center" shrinkToFit="1"/>
      <protection locked="0"/>
    </xf>
    <xf numFmtId="56" fontId="3" fillId="0" borderId="0" xfId="0" applyNumberFormat="1" applyFont="1" applyFill="1" applyBorder="1" applyAlignment="1" applyProtection="1">
      <alignment vertical="center" shrinkToFit="1"/>
      <protection locked="0"/>
    </xf>
    <xf numFmtId="0" fontId="0" fillId="0" borderId="11" xfId="0" applyBorder="1" applyAlignment="1" applyProtection="1">
      <alignment horizontal="center" vertical="center"/>
    </xf>
    <xf numFmtId="177" fontId="0" fillId="0" borderId="11" xfId="0" applyNumberFormat="1" applyBorder="1" applyProtection="1">
      <alignment vertical="center"/>
    </xf>
    <xf numFmtId="0" fontId="12" fillId="0" borderId="11" xfId="0" applyFont="1" applyBorder="1" applyAlignment="1" applyProtection="1">
      <alignment horizontal="center" vertical="center" shrinkToFit="1"/>
    </xf>
    <xf numFmtId="0" fontId="14" fillId="5" borderId="11" xfId="0" applyFont="1" applyFill="1" applyBorder="1" applyAlignment="1" applyProtection="1">
      <alignment horizontal="center" vertical="center" shrinkToFit="1"/>
      <protection locked="0"/>
    </xf>
    <xf numFmtId="183" fontId="34" fillId="5" borderId="11" xfId="0" applyNumberFormat="1" applyFont="1" applyFill="1" applyBorder="1" applyAlignment="1" applyProtection="1">
      <alignment horizontal="center" vertical="center" shrinkToFit="1"/>
      <protection locked="0"/>
    </xf>
    <xf numFmtId="183" fontId="34" fillId="0" borderId="11" xfId="0" applyNumberFormat="1" applyFont="1" applyFill="1" applyBorder="1" applyAlignment="1" applyProtection="1">
      <alignment horizontal="center" vertical="center" shrinkToFit="1"/>
    </xf>
    <xf numFmtId="181" fontId="0" fillId="9" borderId="11" xfId="0" applyNumberForma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7" fillId="2" borderId="0" xfId="0" applyFont="1" applyFill="1" applyAlignment="1">
      <alignment horizontal="left" vertical="center" wrapText="1"/>
    </xf>
    <xf numFmtId="0" fontId="13" fillId="4" borderId="0"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4" borderId="0"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3" fillId="4" borderId="0" xfId="0" applyFont="1" applyFill="1" applyBorder="1" applyAlignment="1">
      <alignment vertical="center" shrinkToFit="1"/>
    </xf>
    <xf numFmtId="0" fontId="15" fillId="2" borderId="0" xfId="0" applyFont="1" applyFill="1" applyBorder="1" applyAlignment="1">
      <alignmen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9" xfId="0" applyFont="1" applyFill="1" applyBorder="1" applyAlignment="1">
      <alignment horizontal="left" vertical="top"/>
    </xf>
    <xf numFmtId="0" fontId="8" fillId="4" borderId="0" xfId="0" applyFont="1" applyFill="1" applyBorder="1" applyAlignment="1">
      <alignment horizontal="left" vertical="top"/>
    </xf>
    <xf numFmtId="0" fontId="8" fillId="4" borderId="10" xfId="0" applyFont="1" applyFill="1" applyBorder="1" applyAlignment="1">
      <alignment horizontal="left" vertical="top"/>
    </xf>
    <xf numFmtId="0" fontId="8" fillId="4" borderId="6" xfId="0" applyFont="1" applyFill="1" applyBorder="1" applyAlignment="1">
      <alignment horizontal="left" vertical="top"/>
    </xf>
    <xf numFmtId="0" fontId="8" fillId="4" borderId="7" xfId="0" applyFont="1" applyFill="1" applyBorder="1" applyAlignment="1">
      <alignment horizontal="left" vertical="top"/>
    </xf>
    <xf numFmtId="0" fontId="8" fillId="4" borderId="8" xfId="0" applyFont="1" applyFill="1" applyBorder="1" applyAlignment="1">
      <alignment horizontal="left" vertical="top"/>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9" fillId="2" borderId="21" xfId="0" applyFont="1" applyFill="1" applyBorder="1" applyAlignment="1">
      <alignment horizontal="left" vertical="top"/>
    </xf>
    <xf numFmtId="0" fontId="9" fillId="2" borderId="22" xfId="0" applyFont="1" applyFill="1" applyBorder="1" applyAlignment="1">
      <alignment horizontal="left" vertical="top"/>
    </xf>
    <xf numFmtId="0" fontId="9" fillId="2" borderId="5" xfId="0" applyFont="1" applyFill="1" applyBorder="1" applyAlignment="1">
      <alignment horizontal="left" vertical="top"/>
    </xf>
    <xf numFmtId="0" fontId="9" fillId="2" borderId="11" xfId="0" applyFont="1" applyFill="1" applyBorder="1" applyAlignment="1">
      <alignment horizontal="left" vertical="top"/>
    </xf>
    <xf numFmtId="0" fontId="9" fillId="2" borderId="12"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2" xfId="0" applyFont="1" applyFill="1" applyBorder="1" applyAlignment="1">
      <alignment horizontal="left" vertical="top"/>
    </xf>
    <xf numFmtId="0" fontId="9" fillId="2" borderId="5"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2" fillId="0" borderId="11" xfId="0" applyFont="1" applyBorder="1" applyAlignment="1">
      <alignment vertical="center"/>
    </xf>
    <xf numFmtId="0" fontId="14" fillId="4" borderId="11" xfId="0" applyFont="1" applyFill="1" applyBorder="1" applyAlignment="1">
      <alignment vertical="center"/>
    </xf>
    <xf numFmtId="0" fontId="11" fillId="0" borderId="0" xfId="0" applyFont="1" applyAlignment="1" applyProtection="1">
      <alignment horizontal="center" vertical="center" wrapText="1"/>
      <protection locked="0"/>
    </xf>
    <xf numFmtId="0" fontId="0" fillId="0" borderId="11" xfId="0" applyFill="1" applyBorder="1" applyAlignment="1" applyProtection="1">
      <alignment vertical="center" shrinkToFit="1"/>
    </xf>
    <xf numFmtId="178" fontId="12" fillId="0" borderId="29" xfId="0" applyNumberFormat="1" applyFont="1" applyFill="1" applyBorder="1" applyAlignment="1" applyProtection="1">
      <alignment vertical="center"/>
    </xf>
    <xf numFmtId="178" fontId="12" fillId="0" borderId="27" xfId="0" applyNumberFormat="1" applyFont="1" applyFill="1" applyBorder="1" applyAlignment="1" applyProtection="1">
      <alignment vertical="center"/>
    </xf>
    <xf numFmtId="0" fontId="12" fillId="0" borderId="15"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3" borderId="25" xfId="0" applyFont="1" applyFill="1" applyBorder="1" applyAlignment="1" applyProtection="1">
      <alignment horizontal="center" vertical="center"/>
      <protection locked="0"/>
    </xf>
    <xf numFmtId="0" fontId="12" fillId="3" borderId="26"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shrinkToFit="1"/>
      <protection locked="0"/>
    </xf>
    <xf numFmtId="0" fontId="12" fillId="7" borderId="26" xfId="0" applyFont="1" applyFill="1" applyBorder="1" applyAlignment="1" applyProtection="1">
      <alignment horizontal="center" vertical="center" shrinkToFit="1"/>
      <protection locked="0"/>
    </xf>
    <xf numFmtId="0" fontId="12" fillId="3" borderId="26"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8" fontId="12" fillId="0" borderId="35" xfId="0" applyNumberFormat="1" applyFont="1" applyFill="1" applyBorder="1" applyAlignment="1" applyProtection="1">
      <alignment vertical="center"/>
    </xf>
    <xf numFmtId="178" fontId="12" fillId="0" borderId="36" xfId="0" applyNumberFormat="1" applyFont="1" applyFill="1" applyBorder="1" applyAlignment="1" applyProtection="1">
      <alignment vertical="center"/>
    </xf>
    <xf numFmtId="0" fontId="12" fillId="7" borderId="25"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178" fontId="12" fillId="0" borderId="15" xfId="0" applyNumberFormat="1" applyFont="1" applyFill="1" applyBorder="1" applyAlignment="1" applyProtection="1">
      <alignment horizontal="right" vertical="center"/>
    </xf>
    <xf numFmtId="178" fontId="12" fillId="0" borderId="16" xfId="0" applyNumberFormat="1" applyFont="1" applyFill="1" applyBorder="1" applyAlignment="1" applyProtection="1">
      <alignment horizontal="right" vertical="center"/>
    </xf>
    <xf numFmtId="0" fontId="32" fillId="3" borderId="25" xfId="0" applyFont="1" applyFill="1" applyBorder="1" applyAlignment="1" applyProtection="1">
      <alignment horizontal="center" vertical="center" wrapText="1"/>
      <protection locked="0"/>
    </xf>
    <xf numFmtId="0" fontId="32" fillId="3" borderId="26" xfId="0" applyFont="1" applyFill="1" applyBorder="1" applyAlignment="1" applyProtection="1">
      <alignment horizontal="center" vertical="center"/>
      <protection locked="0"/>
    </xf>
    <xf numFmtId="0" fontId="32" fillId="7" borderId="25" xfId="0" applyFont="1" applyFill="1" applyBorder="1" applyAlignment="1" applyProtection="1">
      <alignment horizontal="center" vertical="center" shrinkToFit="1"/>
      <protection locked="0"/>
    </xf>
    <xf numFmtId="0" fontId="32" fillId="7" borderId="26" xfId="0" applyFont="1" applyFill="1" applyBorder="1" applyAlignment="1" applyProtection="1">
      <alignment horizontal="center" vertical="center" shrinkToFit="1"/>
      <protection locked="0"/>
    </xf>
    <xf numFmtId="0" fontId="32" fillId="7" borderId="25" xfId="0" applyFont="1" applyFill="1" applyBorder="1" applyAlignment="1" applyProtection="1">
      <alignment horizontal="center" vertical="center" wrapText="1"/>
      <protection locked="0"/>
    </xf>
    <xf numFmtId="0" fontId="32" fillId="7" borderId="26" xfId="0" applyFont="1" applyFill="1" applyBorder="1" applyAlignment="1" applyProtection="1">
      <alignment horizontal="center" vertical="center"/>
      <protection locked="0"/>
    </xf>
    <xf numFmtId="0" fontId="4" fillId="8" borderId="25" xfId="0" applyFont="1" applyFill="1" applyBorder="1" applyAlignment="1" applyProtection="1">
      <alignment horizontal="center" vertical="center" wrapText="1"/>
      <protection locked="0"/>
    </xf>
    <xf numFmtId="0" fontId="4" fillId="8" borderId="26" xfId="0" applyFont="1" applyFill="1" applyBorder="1" applyAlignment="1" applyProtection="1">
      <alignment horizontal="center" vertical="center"/>
      <protection locked="0"/>
    </xf>
    <xf numFmtId="0" fontId="0" fillId="0" borderId="11" xfId="0" applyBorder="1" applyAlignment="1" applyProtection="1">
      <alignment horizontal="center" vertical="center"/>
    </xf>
    <xf numFmtId="0" fontId="35" fillId="3" borderId="25" xfId="0" applyFont="1" applyFill="1" applyBorder="1" applyAlignment="1" applyProtection="1">
      <alignment horizontal="center" vertical="center" wrapText="1"/>
      <protection locked="0"/>
    </xf>
    <xf numFmtId="0" fontId="35" fillId="3" borderId="26" xfId="0" applyFont="1" applyFill="1" applyBorder="1" applyAlignment="1" applyProtection="1">
      <alignment horizontal="center" vertical="center"/>
      <protection locked="0"/>
    </xf>
    <xf numFmtId="0" fontId="0" fillId="0" borderId="23" xfId="0" applyFill="1" applyBorder="1" applyAlignment="1" applyProtection="1">
      <alignment vertical="center" shrinkToFit="1"/>
    </xf>
    <xf numFmtId="0" fontId="0" fillId="0" borderId="24" xfId="0" applyFill="1" applyBorder="1" applyAlignment="1" applyProtection="1">
      <alignment vertical="center" shrinkToFit="1"/>
    </xf>
    <xf numFmtId="0" fontId="0" fillId="0" borderId="5" xfId="0" applyFill="1" applyBorder="1" applyAlignment="1" applyProtection="1">
      <alignment vertical="center" shrinkToFit="1"/>
    </xf>
    <xf numFmtId="0" fontId="12" fillId="0" borderId="0" xfId="0" applyFont="1" applyFill="1" applyBorder="1" applyAlignment="1" applyProtection="1">
      <alignment horizontal="right" vertical="center"/>
    </xf>
    <xf numFmtId="0" fontId="12" fillId="0" borderId="10" xfId="0" applyFont="1" applyFill="1" applyBorder="1" applyAlignment="1" applyProtection="1">
      <alignment horizontal="right" vertical="center"/>
    </xf>
    <xf numFmtId="181" fontId="4" fillId="8" borderId="25" xfId="0" applyNumberFormat="1" applyFont="1" applyFill="1" applyBorder="1" applyAlignment="1" applyProtection="1">
      <alignment horizontal="center" vertical="center" wrapText="1"/>
      <protection locked="0"/>
    </xf>
    <xf numFmtId="181" fontId="4" fillId="8" borderId="26" xfId="0" applyNumberFormat="1" applyFont="1" applyFill="1" applyBorder="1" applyAlignment="1" applyProtection="1">
      <alignment horizontal="center" vertical="center"/>
      <protection locked="0"/>
    </xf>
    <xf numFmtId="181" fontId="32" fillId="3" borderId="25" xfId="0" applyNumberFormat="1" applyFont="1" applyFill="1" applyBorder="1" applyAlignment="1" applyProtection="1">
      <alignment horizontal="center" vertical="center" wrapText="1"/>
      <protection locked="0"/>
    </xf>
    <xf numFmtId="181" fontId="32" fillId="3" borderId="26" xfId="0" applyNumberFormat="1" applyFont="1" applyFill="1" applyBorder="1" applyAlignment="1" applyProtection="1">
      <alignment horizontal="center" vertical="center"/>
      <protection locked="0"/>
    </xf>
    <xf numFmtId="181" fontId="12" fillId="3" borderId="25" xfId="0" applyNumberFormat="1" applyFont="1" applyFill="1" applyBorder="1" applyAlignment="1" applyProtection="1">
      <alignment horizontal="center" vertical="center" wrapText="1"/>
      <protection locked="0"/>
    </xf>
    <xf numFmtId="181" fontId="12" fillId="3" borderId="26" xfId="0" applyNumberFormat="1" applyFont="1" applyFill="1" applyBorder="1" applyAlignment="1" applyProtection="1">
      <alignment horizontal="center" vertical="center"/>
      <protection locked="0"/>
    </xf>
    <xf numFmtId="181" fontId="32" fillId="7" borderId="25" xfId="0" applyNumberFormat="1" applyFont="1" applyFill="1" applyBorder="1" applyAlignment="1" applyProtection="1">
      <alignment horizontal="center" vertical="center" shrinkToFit="1"/>
      <protection locked="0"/>
    </xf>
    <xf numFmtId="181" fontId="32" fillId="7" borderId="26" xfId="0" applyNumberFormat="1" applyFont="1" applyFill="1" applyBorder="1" applyAlignment="1" applyProtection="1">
      <alignment horizontal="center" vertical="center" shrinkToFit="1"/>
      <protection locked="0"/>
    </xf>
    <xf numFmtId="181" fontId="32" fillId="7" borderId="25" xfId="0" applyNumberFormat="1" applyFont="1" applyFill="1" applyBorder="1" applyAlignment="1" applyProtection="1">
      <alignment horizontal="center" vertical="center" wrapText="1"/>
      <protection locked="0"/>
    </xf>
    <xf numFmtId="181" fontId="32" fillId="7" borderId="26" xfId="0" applyNumberFormat="1" applyFont="1" applyFill="1" applyBorder="1" applyAlignment="1" applyProtection="1">
      <alignment horizontal="center" vertical="center"/>
      <protection locked="0"/>
    </xf>
    <xf numFmtId="177" fontId="15" fillId="0" borderId="23" xfId="0" applyNumberFormat="1" applyFont="1" applyBorder="1" applyAlignment="1" applyProtection="1">
      <alignment vertical="center"/>
    </xf>
    <xf numFmtId="177" fontId="15" fillId="0" borderId="24" xfId="0" applyNumberFormat="1" applyFont="1" applyBorder="1" applyAlignment="1" applyProtection="1">
      <alignment vertical="center"/>
    </xf>
    <xf numFmtId="177" fontId="13" fillId="0" borderId="0" xfId="0" applyNumberFormat="1" applyFont="1" applyFill="1" applyBorder="1" applyAlignment="1" applyProtection="1">
      <alignment horizontal="center" vertical="center" shrinkToFit="1"/>
    </xf>
    <xf numFmtId="0" fontId="12" fillId="0" borderId="23" xfId="0" applyFont="1" applyFill="1" applyBorder="1" applyAlignment="1">
      <alignment vertical="center"/>
    </xf>
    <xf numFmtId="0" fontId="12" fillId="0" borderId="24" xfId="0" applyFont="1" applyFill="1" applyBorder="1" applyAlignment="1">
      <alignment vertical="center"/>
    </xf>
    <xf numFmtId="0" fontId="12" fillId="3" borderId="32" xfId="0" applyFont="1" applyFill="1" applyBorder="1" applyAlignment="1" applyProtection="1">
      <alignment horizontal="center" vertical="center" wrapText="1"/>
      <protection locked="0"/>
    </xf>
    <xf numFmtId="0" fontId="12" fillId="3" borderId="34" xfId="0" applyFont="1" applyFill="1" applyBorder="1" applyAlignment="1" applyProtection="1">
      <alignment horizontal="center" vertical="center" wrapText="1"/>
      <protection locked="0"/>
    </xf>
    <xf numFmtId="0" fontId="12" fillId="3" borderId="33"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181" fontId="0" fillId="5" borderId="23" xfId="0" applyNumberFormat="1" applyFill="1" applyBorder="1" applyAlignment="1" applyProtection="1">
      <alignment horizontal="center" vertical="center"/>
      <protection locked="0"/>
    </xf>
    <xf numFmtId="181" fontId="0" fillId="5" borderId="24" xfId="0" applyNumberFormat="1" applyFill="1" applyBorder="1" applyAlignment="1" applyProtection="1">
      <alignment horizontal="center" vertical="center"/>
      <protection locked="0"/>
    </xf>
    <xf numFmtId="181" fontId="0" fillId="5" borderId="5" xfId="0" applyNumberFormat="1" applyFill="1" applyBorder="1" applyAlignment="1" applyProtection="1">
      <alignment horizontal="center" vertical="center"/>
      <protection locked="0"/>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5" xfId="0" applyBorder="1" applyAlignment="1" applyProtection="1">
      <alignment horizontal="center" vertical="center"/>
    </xf>
    <xf numFmtId="0" fontId="12" fillId="0" borderId="5" xfId="0" applyFont="1" applyFill="1" applyBorder="1" applyAlignment="1">
      <alignment vertical="center"/>
    </xf>
    <xf numFmtId="0" fontId="32" fillId="8" borderId="25" xfId="0" applyFont="1" applyFill="1" applyBorder="1" applyAlignment="1" applyProtection="1">
      <alignment horizontal="center" vertical="center" wrapText="1"/>
      <protection locked="0"/>
    </xf>
    <xf numFmtId="0" fontId="32" fillId="8" borderId="26" xfId="0" applyFont="1" applyFill="1" applyBorder="1" applyAlignment="1" applyProtection="1">
      <alignment horizontal="center" vertical="center"/>
      <protection locked="0"/>
    </xf>
    <xf numFmtId="0" fontId="32" fillId="3" borderId="25" xfId="0" applyFont="1" applyFill="1" applyBorder="1" applyAlignment="1" applyProtection="1">
      <alignment horizontal="center" vertical="center" shrinkToFit="1"/>
      <protection locked="0"/>
    </xf>
    <xf numFmtId="0" fontId="32" fillId="3" borderId="26" xfId="0" applyFont="1" applyFill="1" applyBorder="1" applyAlignment="1" applyProtection="1">
      <alignment horizontal="center" vertical="center" shrinkToFit="1"/>
      <protection locked="0"/>
    </xf>
    <xf numFmtId="0" fontId="32" fillId="3" borderId="11"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5" fillId="3" borderId="11" xfId="0" applyFont="1" applyFill="1" applyBorder="1" applyAlignment="1" applyProtection="1">
      <alignment horizontal="center" vertical="center" wrapText="1"/>
      <protection locked="0"/>
    </xf>
    <xf numFmtId="0" fontId="12" fillId="3" borderId="32" xfId="0" applyFont="1" applyFill="1" applyBorder="1" applyAlignment="1" applyProtection="1">
      <alignment horizontal="center" vertical="center"/>
      <protection locked="0"/>
    </xf>
    <xf numFmtId="0" fontId="12" fillId="3" borderId="33"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0" borderId="11" xfId="0" applyFont="1" applyFill="1" applyBorder="1" applyAlignment="1">
      <alignment vertical="center"/>
    </xf>
    <xf numFmtId="0" fontId="32" fillId="3" borderId="32" xfId="0" applyFont="1" applyFill="1" applyBorder="1" applyAlignment="1" applyProtection="1">
      <alignment horizontal="center" vertical="center" shrinkToFit="1"/>
      <protection locked="0"/>
    </xf>
    <xf numFmtId="0" fontId="32" fillId="3" borderId="33" xfId="0" applyFont="1" applyFill="1" applyBorder="1" applyAlignment="1" applyProtection="1">
      <alignment horizontal="center" vertical="center" shrinkToFit="1"/>
      <protection locked="0"/>
    </xf>
    <xf numFmtId="0" fontId="32" fillId="3" borderId="30" xfId="0" applyFont="1" applyFill="1" applyBorder="1" applyAlignment="1" applyProtection="1">
      <alignment horizontal="center" vertical="center" shrinkToFit="1"/>
      <protection locked="0"/>
    </xf>
    <xf numFmtId="0" fontId="32" fillId="3" borderId="31" xfId="0" applyFont="1" applyFill="1" applyBorder="1" applyAlignment="1" applyProtection="1">
      <alignment horizontal="center" vertical="center" shrinkToFit="1"/>
      <protection locked="0"/>
    </xf>
    <xf numFmtId="0" fontId="0" fillId="5" borderId="23" xfId="0" applyFill="1" applyBorder="1" applyAlignment="1" applyProtection="1">
      <alignment horizontal="center" vertical="center" shrinkToFit="1"/>
      <protection locked="0"/>
    </xf>
    <xf numFmtId="0" fontId="0" fillId="5" borderId="5" xfId="0" applyFill="1" applyBorder="1" applyAlignment="1" applyProtection="1">
      <alignment horizontal="center" vertical="center" shrinkToFit="1"/>
      <protection locked="0"/>
    </xf>
    <xf numFmtId="181" fontId="0" fillId="5" borderId="11" xfId="0" applyNumberFormat="1" applyFill="1" applyBorder="1" applyAlignment="1" applyProtection="1">
      <alignment horizontal="center" vertical="center" wrapText="1"/>
      <protection locked="0"/>
    </xf>
    <xf numFmtId="181" fontId="0" fillId="0" borderId="23" xfId="0" applyNumberFormat="1" applyFill="1" applyBorder="1" applyAlignment="1" applyProtection="1">
      <alignment horizontal="center" vertical="center"/>
    </xf>
    <xf numFmtId="181" fontId="0" fillId="0" borderId="5" xfId="0" applyNumberFormat="1" applyFill="1" applyBorder="1" applyAlignment="1" applyProtection="1">
      <alignment horizontal="center" vertical="center"/>
    </xf>
  </cellXfs>
  <cellStyles count="2">
    <cellStyle name="桁区切り" xfId="1" builtinId="6"/>
    <cellStyle name="標準" xfId="0" builtinId="0"/>
  </cellStyles>
  <dxfs count="8">
    <dxf>
      <fill>
        <patternFill>
          <bgColor rgb="FF00B050"/>
        </patternFill>
      </fill>
    </dxf>
    <dxf>
      <font>
        <b/>
        <i val="0"/>
        <color rgb="FFFF0000"/>
      </font>
    </dxf>
    <dxf>
      <font>
        <b/>
        <i val="0"/>
        <color rgb="FFFF0000"/>
      </font>
    </dxf>
    <dxf>
      <fill>
        <patternFill>
          <bgColor theme="0" tint="-0.499984740745262"/>
        </patternFill>
      </fill>
    </dxf>
    <dxf>
      <font>
        <b val="0"/>
        <i val="0"/>
      </font>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38100</xdr:colOff>
          <xdr:row>14</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238125</xdr:rowOff>
        </xdr:from>
        <xdr:to>
          <xdr:col>3</xdr:col>
          <xdr:colOff>38100</xdr:colOff>
          <xdr:row>18</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16</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17</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219075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400050</xdr:colOff>
      <xdr:row>0</xdr:row>
      <xdr:rowOff>133350</xdr:rowOff>
    </xdr:from>
    <xdr:to>
      <xdr:col>42</xdr:col>
      <xdr:colOff>9525</xdr:colOff>
      <xdr:row>4</xdr:row>
      <xdr:rowOff>228600</xdr:rowOff>
    </xdr:to>
    <xdr:sp macro="" textlink="">
      <xdr:nvSpPr>
        <xdr:cNvPr id="2" name="テキスト ボックス 1"/>
        <xdr:cNvSpPr txBox="1"/>
      </xdr:nvSpPr>
      <xdr:spPr>
        <a:xfrm>
          <a:off x="7400925" y="133350"/>
          <a:ext cx="3724275" cy="11906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・１つのサービスにつき、１つのファイルを</a:t>
          </a:r>
        </a:p>
        <a:p>
          <a:pPr algn="l"/>
          <a:r>
            <a:rPr kumimoji="1" lang="ja-JP" altLang="en-US" sz="1100" b="1">
              <a:solidFill>
                <a:schemeClr val="tx1"/>
              </a:solidFill>
            </a:rPr>
            <a:t>　作成してください。</a:t>
          </a:r>
        </a:p>
        <a:p>
          <a:pPr algn="l"/>
          <a:endParaRPr kumimoji="1" lang="ja-JP" altLang="en-US" sz="1100" b="1">
            <a:solidFill>
              <a:schemeClr val="tx1"/>
            </a:solidFill>
          </a:endParaRPr>
        </a:p>
        <a:p>
          <a:pPr algn="l"/>
          <a:r>
            <a:rPr kumimoji="1" lang="ja-JP" altLang="en-US" sz="1100" b="1">
              <a:solidFill>
                <a:schemeClr val="tx1"/>
              </a:solidFill>
            </a:rPr>
            <a:t>・「対象者リスト」も作成してください。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0</xdr:row>
      <xdr:rowOff>114300</xdr:rowOff>
    </xdr:from>
    <xdr:to>
      <xdr:col>33</xdr:col>
      <xdr:colOff>504825</xdr:colOff>
      <xdr:row>2</xdr:row>
      <xdr:rowOff>9525</xdr:rowOff>
    </xdr:to>
    <xdr:sp macro="" textlink="">
      <xdr:nvSpPr>
        <xdr:cNvPr id="2" name="テキスト ボックス 1"/>
        <xdr:cNvSpPr txBox="1"/>
      </xdr:nvSpPr>
      <xdr:spPr>
        <a:xfrm>
          <a:off x="6953250" y="114300"/>
          <a:ext cx="5172075" cy="70485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追加補助の申請をする場合は、</a:t>
          </a:r>
          <a:endParaRPr kumimoji="1" lang="en-US" altLang="ja-JP" sz="1100" b="1"/>
        </a:p>
        <a:p>
          <a:pPr algn="ctr"/>
          <a:r>
            <a:rPr kumimoji="1" lang="ja-JP" altLang="en-US" sz="1100" b="1"/>
            <a:t>「施設内療養（追加補助）確認シート」も作成してください。</a:t>
          </a:r>
        </a:p>
      </xdr:txBody>
    </xdr:sp>
    <xdr:clientData/>
  </xdr:twoCellAnchor>
  <xdr:twoCellAnchor>
    <xdr:from>
      <xdr:col>9</xdr:col>
      <xdr:colOff>152399</xdr:colOff>
      <xdr:row>12</xdr:row>
      <xdr:rowOff>76200</xdr:rowOff>
    </xdr:from>
    <xdr:to>
      <xdr:col>11</xdr:col>
      <xdr:colOff>323850</xdr:colOff>
      <xdr:row>14</xdr:row>
      <xdr:rowOff>28575</xdr:rowOff>
    </xdr:to>
    <xdr:sp macro="" textlink="">
      <xdr:nvSpPr>
        <xdr:cNvPr id="3" name="テキスト ボックス 2"/>
        <xdr:cNvSpPr txBox="1"/>
      </xdr:nvSpPr>
      <xdr:spPr>
        <a:xfrm>
          <a:off x="7010399" y="3019425"/>
          <a:ext cx="3705226" cy="428625"/>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白いセルの計算式は</a:t>
          </a:r>
          <a:r>
            <a:rPr kumimoji="1" lang="ja-JP" altLang="en-US" sz="1100" b="1">
              <a:solidFill>
                <a:srgbClr val="FF0000"/>
              </a:solidFill>
            </a:rPr>
            <a:t>絶対</a:t>
          </a:r>
          <a:r>
            <a:rPr kumimoji="1" lang="ja-JP" altLang="en-US" sz="1100" b="1"/>
            <a:t>に変更しないでください！</a:t>
          </a:r>
        </a:p>
      </xdr:txBody>
    </xdr:sp>
    <xdr:clientData/>
  </xdr:twoCellAnchor>
  <xdr:twoCellAnchor>
    <xdr:from>
      <xdr:col>9</xdr:col>
      <xdr:colOff>152399</xdr:colOff>
      <xdr:row>14</xdr:row>
      <xdr:rowOff>190499</xdr:rowOff>
    </xdr:from>
    <xdr:to>
      <xdr:col>35</xdr:col>
      <xdr:colOff>419099</xdr:colOff>
      <xdr:row>28</xdr:row>
      <xdr:rowOff>180975</xdr:rowOff>
    </xdr:to>
    <xdr:sp macro="" textlink="">
      <xdr:nvSpPr>
        <xdr:cNvPr id="4" name="テキスト ボックス 3"/>
        <xdr:cNvSpPr txBox="1"/>
      </xdr:nvSpPr>
      <xdr:spPr>
        <a:xfrm>
          <a:off x="7010399" y="3609974"/>
          <a:ext cx="19583400" cy="332422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050" b="1"/>
            <a:t>【</a:t>
          </a:r>
          <a:r>
            <a:rPr lang="ja-JP" altLang="en-US" sz="1050" b="1"/>
            <a:t>発症日</a:t>
          </a:r>
          <a:r>
            <a:rPr lang="en-US" altLang="ja-JP" sz="1050" b="1"/>
            <a:t>】</a:t>
          </a:r>
        </a:p>
        <a:p>
          <a:pPr algn="l"/>
          <a:r>
            <a:rPr lang="ja-JP" altLang="en-US" sz="1050"/>
            <a:t>発症日は患者の症状が出始めた日とします。 ただし、無症状または発症日が明らかでない場合は、陽性判定となった検査の検体採取日とします。</a:t>
          </a:r>
          <a:endParaRPr lang="en-US" altLang="ja-JP" sz="1050"/>
        </a:p>
        <a:p>
          <a:pPr algn="l"/>
          <a:r>
            <a:rPr lang="ja-JP" altLang="en-US" sz="1050"/>
            <a:t> 例</a:t>
          </a:r>
          <a:r>
            <a:rPr lang="en-US" altLang="ja-JP" sz="1050"/>
            <a:t>1</a:t>
          </a:r>
          <a:r>
            <a:rPr lang="ja-JP" altLang="en-US" sz="1050"/>
            <a:t>）</a:t>
          </a:r>
          <a:r>
            <a:rPr lang="en-US" altLang="ja-JP" sz="1050"/>
            <a:t>4</a:t>
          </a:r>
          <a:r>
            <a:rPr lang="ja-JP" altLang="en-US" sz="1050"/>
            <a:t>月</a:t>
          </a:r>
          <a:r>
            <a:rPr lang="en-US" altLang="ja-JP" sz="1050"/>
            <a:t>2</a:t>
          </a:r>
          <a:r>
            <a:rPr lang="ja-JP" altLang="en-US" sz="1050"/>
            <a:t>日に症状が出始め、</a:t>
          </a:r>
          <a:r>
            <a:rPr lang="en-US" altLang="ja-JP" sz="1050"/>
            <a:t>3</a:t>
          </a:r>
          <a:r>
            <a:rPr lang="ja-JP" altLang="en-US" sz="1050"/>
            <a:t>日に検査を行い、</a:t>
          </a:r>
          <a:r>
            <a:rPr lang="en-US" altLang="ja-JP" sz="1050"/>
            <a:t>4</a:t>
          </a:r>
          <a:r>
            <a:rPr lang="ja-JP" altLang="en-US" sz="1050"/>
            <a:t>日に陽性判定が出た → </a:t>
          </a:r>
          <a:r>
            <a:rPr lang="en-US" altLang="ja-JP" sz="1050"/>
            <a:t>4</a:t>
          </a:r>
          <a:r>
            <a:rPr lang="ja-JP" altLang="en-US" sz="1050"/>
            <a:t>月</a:t>
          </a:r>
          <a:r>
            <a:rPr lang="en-US" altLang="ja-JP" sz="1050"/>
            <a:t>2</a:t>
          </a:r>
          <a:r>
            <a:rPr lang="ja-JP" altLang="en-US" sz="1050"/>
            <a:t>日が発症日</a:t>
          </a:r>
          <a:endParaRPr lang="en-US" altLang="ja-JP" sz="1050"/>
        </a:p>
        <a:p>
          <a:pPr algn="l"/>
          <a:r>
            <a:rPr lang="ja-JP" altLang="en-US" sz="1050"/>
            <a:t> 例</a:t>
          </a:r>
          <a:r>
            <a:rPr lang="en-US" altLang="ja-JP" sz="1050"/>
            <a:t>2</a:t>
          </a:r>
          <a:r>
            <a:rPr lang="ja-JP" altLang="en-US" sz="1050"/>
            <a:t>）無症状だったが、</a:t>
          </a:r>
          <a:r>
            <a:rPr lang="en-US" altLang="ja-JP" sz="1050"/>
            <a:t>4</a:t>
          </a:r>
          <a:r>
            <a:rPr lang="ja-JP" altLang="en-US" sz="1050"/>
            <a:t>月</a:t>
          </a:r>
          <a:r>
            <a:rPr lang="en-US" altLang="ja-JP" sz="1050"/>
            <a:t>4</a:t>
          </a:r>
          <a:r>
            <a:rPr lang="ja-JP" altLang="en-US" sz="1050"/>
            <a:t>日に検査を行い、</a:t>
          </a:r>
          <a:r>
            <a:rPr lang="en-US" altLang="ja-JP" sz="1050"/>
            <a:t>5</a:t>
          </a:r>
          <a:r>
            <a:rPr lang="ja-JP" altLang="en-US" sz="1050"/>
            <a:t>日に陽性判定が出た → </a:t>
          </a:r>
          <a:r>
            <a:rPr lang="en-US" altLang="ja-JP" sz="1050"/>
            <a:t>4</a:t>
          </a:r>
          <a:r>
            <a:rPr lang="ja-JP" altLang="en-US" sz="1050"/>
            <a:t>月</a:t>
          </a:r>
          <a:r>
            <a:rPr lang="en-US" altLang="ja-JP" sz="1050"/>
            <a:t>4</a:t>
          </a:r>
          <a:r>
            <a:rPr lang="ja-JP" altLang="en-US" sz="1050"/>
            <a:t>日が発症日</a:t>
          </a:r>
          <a:endParaRPr lang="en-US" altLang="ja-JP" sz="1050"/>
        </a:p>
        <a:p>
          <a:pPr algn="l"/>
          <a:r>
            <a:rPr kumimoji="1" lang="en-US" altLang="ja-JP" sz="1050" b="1"/>
            <a:t>【</a:t>
          </a:r>
          <a:r>
            <a:rPr kumimoji="1" lang="ja-JP" altLang="en-US" sz="1050" b="1"/>
            <a:t>補助終了日</a:t>
          </a:r>
          <a:r>
            <a:rPr kumimoji="1" lang="en-US" altLang="ja-JP" sz="1050" b="1"/>
            <a:t>】</a:t>
          </a:r>
        </a:p>
        <a:p>
          <a:pPr algn="l"/>
          <a:r>
            <a:rPr kumimoji="1" lang="ja-JP" altLang="en-US" sz="1050" b="0"/>
            <a:t>入院・退所等をしなかった場合、発症日から</a:t>
          </a:r>
          <a:r>
            <a:rPr kumimoji="1" lang="en-US" altLang="ja-JP" sz="1050" b="0"/>
            <a:t>15</a:t>
          </a:r>
          <a:r>
            <a:rPr kumimoji="1" lang="ja-JP" altLang="en-US" sz="1050" b="0"/>
            <a:t>日目が補助終了日です（</a:t>
          </a:r>
          <a:r>
            <a:rPr lang="ja-JP" altLang="en-US" sz="1050" b="0"/>
            <a:t>途中で保健所が指示する療養期間が終わった場合も同じ</a:t>
          </a:r>
          <a:r>
            <a:rPr kumimoji="1" lang="ja-JP" altLang="en-US" sz="1050" b="0"/>
            <a:t>）</a:t>
          </a:r>
          <a:endParaRPr kumimoji="1" lang="en-US" altLang="ja-JP" sz="1050" b="0"/>
        </a:p>
        <a:p>
          <a:pPr algn="l"/>
          <a:r>
            <a:rPr kumimoji="1" lang="en-US" altLang="ja-JP" sz="1050" b="1"/>
            <a:t>【</a:t>
          </a:r>
          <a:r>
            <a:rPr kumimoji="1" lang="ja-JP" altLang="en-US" sz="1050" b="1"/>
            <a:t>入院・退所日</a:t>
          </a:r>
          <a:r>
            <a:rPr kumimoji="1" lang="en-US" altLang="ja-JP" sz="1050" b="1"/>
            <a:t>】</a:t>
          </a:r>
        </a:p>
        <a:p>
          <a:pPr algn="l"/>
          <a:r>
            <a:rPr lang="ja-JP" altLang="en-US" sz="1050"/>
            <a:t>途中で入院・退所等した場合は入力してください。入院・退所日の翌日以降は補助対象外になります。</a:t>
          </a:r>
          <a:endParaRPr lang="en-US" altLang="ja-JP" sz="1050"/>
        </a:p>
        <a:p>
          <a:pPr algn="l"/>
          <a:r>
            <a:rPr kumimoji="1" lang="en-US" altLang="ja-JP" sz="1050" b="1"/>
            <a:t>【</a:t>
          </a:r>
          <a:r>
            <a:rPr kumimoji="1" lang="ja-JP" altLang="en-US" sz="1050" b="1"/>
            <a:t>療養再開日</a:t>
          </a:r>
          <a:r>
            <a:rPr kumimoji="1" lang="en-US" altLang="ja-JP" sz="1050" b="1"/>
            <a:t>】</a:t>
          </a:r>
        </a:p>
        <a:p>
          <a:pPr algn="l"/>
          <a:r>
            <a:rPr lang="ja-JP" altLang="en-US" sz="1050"/>
            <a:t>一度入院したあと施設に戻ってきて療養を再開した場合は入力してください。</a:t>
          </a:r>
          <a:endParaRPr lang="en-US" altLang="ja-JP" sz="1050"/>
        </a:p>
        <a:p>
          <a:pPr algn="l"/>
          <a:r>
            <a:rPr kumimoji="1" lang="ja-JP" altLang="en-US" sz="1050" b="0"/>
            <a:t>再開日から療養終了日（発症日から</a:t>
          </a:r>
          <a:r>
            <a:rPr kumimoji="1" lang="en-US" altLang="ja-JP" sz="1050" b="0"/>
            <a:t>15</a:t>
          </a:r>
          <a:r>
            <a:rPr kumimoji="1" lang="ja-JP" altLang="en-US" sz="1050" b="0"/>
            <a:t>日目）までが補助対象になります。</a:t>
          </a:r>
          <a:endParaRPr kumimoji="1" lang="en-US" altLang="ja-JP" sz="1050" b="0"/>
        </a:p>
        <a:p>
          <a:pPr algn="l"/>
          <a:endParaRPr kumimoji="1" lang="ja-JP" altLang="en-US" sz="105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0</xdr:row>
      <xdr:rowOff>114300</xdr:rowOff>
    </xdr:from>
    <xdr:to>
      <xdr:col>24</xdr:col>
      <xdr:colOff>648150</xdr:colOff>
      <xdr:row>2</xdr:row>
      <xdr:rowOff>9525</xdr:rowOff>
    </xdr:to>
    <xdr:sp macro="" textlink="">
      <xdr:nvSpPr>
        <xdr:cNvPr id="2" name="テキスト ボックス 1"/>
        <xdr:cNvSpPr txBox="1"/>
      </xdr:nvSpPr>
      <xdr:spPr>
        <a:xfrm>
          <a:off x="6962775" y="114300"/>
          <a:ext cx="4629600" cy="70485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追加補助の申請をする場合は、</a:t>
          </a:r>
          <a:endParaRPr kumimoji="1" lang="en-US" altLang="ja-JP" sz="1100" b="1"/>
        </a:p>
        <a:p>
          <a:pPr algn="ctr"/>
          <a:r>
            <a:rPr kumimoji="1" lang="ja-JP" altLang="en-US" sz="1100" b="1"/>
            <a:t>「施設内療養（追加補助）確認シート」も作成してください。</a:t>
          </a:r>
        </a:p>
      </xdr:txBody>
    </xdr:sp>
    <xdr:clientData/>
  </xdr:twoCellAnchor>
  <xdr:twoCellAnchor>
    <xdr:from>
      <xdr:col>9</xdr:col>
      <xdr:colOff>152400</xdr:colOff>
      <xdr:row>11</xdr:row>
      <xdr:rowOff>76200</xdr:rowOff>
    </xdr:from>
    <xdr:to>
      <xdr:col>11</xdr:col>
      <xdr:colOff>276225</xdr:colOff>
      <xdr:row>13</xdr:row>
      <xdr:rowOff>28575</xdr:rowOff>
    </xdr:to>
    <xdr:sp macro="" textlink="">
      <xdr:nvSpPr>
        <xdr:cNvPr id="3" name="テキスト ボックス 2"/>
        <xdr:cNvSpPr txBox="1"/>
      </xdr:nvSpPr>
      <xdr:spPr>
        <a:xfrm>
          <a:off x="7019925" y="2962275"/>
          <a:ext cx="3657600" cy="428625"/>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白いセルの計算式は</a:t>
          </a:r>
          <a:r>
            <a:rPr kumimoji="1" lang="ja-JP" altLang="en-US" sz="1100" b="1">
              <a:solidFill>
                <a:srgbClr val="FF0000"/>
              </a:solidFill>
            </a:rPr>
            <a:t>絶対</a:t>
          </a:r>
          <a:r>
            <a:rPr kumimoji="1" lang="ja-JP" altLang="en-US" sz="1100" b="1"/>
            <a:t>に変更しないでください！</a:t>
          </a:r>
        </a:p>
      </xdr:txBody>
    </xdr:sp>
    <xdr:clientData/>
  </xdr:twoCellAnchor>
  <xdr:twoCellAnchor>
    <xdr:from>
      <xdr:col>9</xdr:col>
      <xdr:colOff>142876</xdr:colOff>
      <xdr:row>13</xdr:row>
      <xdr:rowOff>171447</xdr:rowOff>
    </xdr:from>
    <xdr:to>
      <xdr:col>26</xdr:col>
      <xdr:colOff>619126</xdr:colOff>
      <xdr:row>39</xdr:row>
      <xdr:rowOff>219074</xdr:rowOff>
    </xdr:to>
    <xdr:sp macro="" textlink="">
      <xdr:nvSpPr>
        <xdr:cNvPr id="4" name="テキスト ボックス 3"/>
        <xdr:cNvSpPr txBox="1"/>
      </xdr:nvSpPr>
      <xdr:spPr>
        <a:xfrm>
          <a:off x="7010401" y="3533772"/>
          <a:ext cx="5924550" cy="6238877"/>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050" b="1"/>
            <a:t>【</a:t>
          </a:r>
          <a:r>
            <a:rPr lang="ja-JP" altLang="en-US" sz="1050" b="1"/>
            <a:t>発症日</a:t>
          </a:r>
          <a:r>
            <a:rPr lang="en-US" altLang="ja-JP" sz="1050" b="1"/>
            <a:t>】</a:t>
          </a:r>
        </a:p>
        <a:p>
          <a:pPr algn="l"/>
          <a:r>
            <a:rPr lang="ja-JP" altLang="en-US" sz="1050"/>
            <a:t>発症日は患者の症状が出始めた日とします。 ただし、無症状または発症日が明らかでない場合は、陽性判定となった検査の検体採取日とします。</a:t>
          </a:r>
          <a:endParaRPr lang="en-US" altLang="ja-JP" sz="1050"/>
        </a:p>
        <a:p>
          <a:pPr algn="l"/>
          <a:r>
            <a:rPr lang="ja-JP" altLang="en-US" sz="1050"/>
            <a:t> 例</a:t>
          </a:r>
          <a:r>
            <a:rPr lang="en-US" altLang="ja-JP" sz="1050"/>
            <a:t>1</a:t>
          </a:r>
          <a:r>
            <a:rPr lang="ja-JP" altLang="en-US" sz="1050"/>
            <a:t>）</a:t>
          </a:r>
          <a:r>
            <a:rPr lang="en-US" altLang="ja-JP" sz="1050"/>
            <a:t>10</a:t>
          </a:r>
          <a:r>
            <a:rPr lang="ja-JP" altLang="en-US" sz="1050"/>
            <a:t>月</a:t>
          </a:r>
          <a:r>
            <a:rPr lang="en-US" altLang="ja-JP" sz="1050"/>
            <a:t>2</a:t>
          </a:r>
          <a:r>
            <a:rPr lang="ja-JP" altLang="en-US" sz="1050"/>
            <a:t>日に症状が出始め、</a:t>
          </a:r>
          <a:r>
            <a:rPr lang="en-US" altLang="ja-JP" sz="1050"/>
            <a:t>3</a:t>
          </a:r>
          <a:r>
            <a:rPr lang="ja-JP" altLang="en-US" sz="1050"/>
            <a:t>日に検査を行い、</a:t>
          </a:r>
          <a:r>
            <a:rPr lang="en-US" altLang="ja-JP" sz="1050"/>
            <a:t>4</a:t>
          </a:r>
          <a:r>
            <a:rPr lang="ja-JP" altLang="en-US" sz="1050"/>
            <a:t>日に陽性判定が出た → </a:t>
          </a:r>
          <a:r>
            <a:rPr lang="en-US" altLang="ja-JP" sz="1050"/>
            <a:t>10</a:t>
          </a:r>
          <a:r>
            <a:rPr lang="ja-JP" altLang="en-US" sz="1050"/>
            <a:t>月</a:t>
          </a:r>
          <a:r>
            <a:rPr lang="en-US" altLang="ja-JP" sz="1050"/>
            <a:t>2</a:t>
          </a:r>
          <a:r>
            <a:rPr lang="ja-JP" altLang="en-US" sz="1050"/>
            <a:t>日が発症日</a:t>
          </a:r>
          <a:endParaRPr lang="en-US" altLang="ja-JP" sz="1050"/>
        </a:p>
        <a:p>
          <a:pPr algn="l"/>
          <a:r>
            <a:rPr lang="ja-JP" altLang="en-US" sz="1050"/>
            <a:t> 例</a:t>
          </a:r>
          <a:r>
            <a:rPr lang="en-US" altLang="ja-JP" sz="1050"/>
            <a:t>2</a:t>
          </a:r>
          <a:r>
            <a:rPr lang="ja-JP" altLang="en-US" sz="1050"/>
            <a:t>）無症状だったが、</a:t>
          </a:r>
          <a:r>
            <a:rPr lang="en-US" altLang="ja-JP" sz="1050"/>
            <a:t>10</a:t>
          </a:r>
          <a:r>
            <a:rPr lang="ja-JP" altLang="en-US" sz="1050"/>
            <a:t>月</a:t>
          </a:r>
          <a:r>
            <a:rPr lang="en-US" altLang="ja-JP" sz="1050"/>
            <a:t>4</a:t>
          </a:r>
          <a:r>
            <a:rPr lang="ja-JP" altLang="en-US" sz="1050"/>
            <a:t>日に検査を行い、</a:t>
          </a:r>
          <a:r>
            <a:rPr lang="en-US" altLang="ja-JP" sz="1050"/>
            <a:t>5</a:t>
          </a:r>
          <a:r>
            <a:rPr lang="ja-JP" altLang="en-US" sz="1050"/>
            <a:t>日に陽性判定が出た → </a:t>
          </a:r>
          <a:r>
            <a:rPr lang="en-US" altLang="ja-JP" sz="1050"/>
            <a:t>10</a:t>
          </a:r>
          <a:r>
            <a:rPr lang="ja-JP" altLang="en-US" sz="1050"/>
            <a:t>月</a:t>
          </a:r>
          <a:r>
            <a:rPr lang="en-US" altLang="ja-JP" sz="1050"/>
            <a:t>4</a:t>
          </a:r>
          <a:r>
            <a:rPr lang="ja-JP" altLang="en-US" sz="1050"/>
            <a:t>日が発症日</a:t>
          </a:r>
          <a:endParaRPr lang="en-US" altLang="ja-JP" sz="1050"/>
        </a:p>
        <a:p>
          <a:pPr algn="l"/>
          <a:endParaRPr kumimoji="1" lang="en-US" altLang="ja-JP" sz="1050" b="1"/>
        </a:p>
        <a:p>
          <a:pPr algn="l"/>
          <a:r>
            <a:rPr kumimoji="1" lang="en-US" altLang="ja-JP" sz="1050" b="1"/>
            <a:t>【</a:t>
          </a:r>
          <a:r>
            <a:rPr kumimoji="1" lang="ja-JP" altLang="en-US" sz="1050" b="1"/>
            <a:t>補助終了日</a:t>
          </a:r>
          <a:r>
            <a:rPr kumimoji="1" lang="en-US" altLang="ja-JP" sz="1050" b="1"/>
            <a:t>】</a:t>
          </a:r>
        </a:p>
        <a:p>
          <a:pPr algn="l"/>
          <a:r>
            <a:rPr kumimoji="1" lang="ja-JP" altLang="en-US" sz="1050" b="0"/>
            <a:t>入院・退所等をしなかった場合、発症日から</a:t>
          </a:r>
          <a:r>
            <a:rPr kumimoji="1" lang="en-US" altLang="ja-JP" sz="1050" b="1">
              <a:solidFill>
                <a:srgbClr val="FF0000"/>
              </a:solidFill>
            </a:rPr>
            <a:t>10</a:t>
          </a:r>
          <a:r>
            <a:rPr kumimoji="1" lang="ja-JP" altLang="en-US" sz="1050" b="1">
              <a:solidFill>
                <a:srgbClr val="FF0000"/>
              </a:solidFill>
            </a:rPr>
            <a:t>日目</a:t>
          </a:r>
          <a:r>
            <a:rPr kumimoji="1" lang="ja-JP" altLang="en-US" sz="1050" b="0"/>
            <a:t>が補助終了日です。</a:t>
          </a:r>
          <a:endParaRPr kumimoji="1" lang="en-US" altLang="ja-JP" sz="1050" b="0"/>
        </a:p>
        <a:p>
          <a:pPr algn="l"/>
          <a:endParaRPr kumimoji="1" lang="en-US" altLang="ja-JP" sz="1050" b="0"/>
        </a:p>
        <a:p>
          <a:r>
            <a:rPr kumimoji="1" lang="en-US" altLang="ja-JP" sz="1050" b="1">
              <a:solidFill>
                <a:schemeClr val="dk1"/>
              </a:solidFill>
              <a:effectLst/>
              <a:latin typeface="+mn-lt"/>
              <a:ea typeface="+mn-ea"/>
              <a:cs typeface="+mn-cs"/>
            </a:rPr>
            <a:t>【</a:t>
          </a:r>
          <a:r>
            <a:rPr kumimoji="1" lang="ja-JP" altLang="en-US" sz="1050" b="1">
              <a:solidFill>
                <a:schemeClr val="dk1"/>
              </a:solidFill>
              <a:effectLst/>
              <a:latin typeface="+mn-lt"/>
              <a:ea typeface="+mn-ea"/>
              <a:cs typeface="+mn-cs"/>
            </a:rPr>
            <a:t>療養解除</a:t>
          </a:r>
          <a:r>
            <a:rPr kumimoji="1" lang="ja-JP" altLang="ja-JP" sz="1050" b="1">
              <a:solidFill>
                <a:schemeClr val="dk1"/>
              </a:solidFill>
              <a:effectLst/>
              <a:latin typeface="+mn-lt"/>
              <a:ea typeface="+mn-ea"/>
              <a:cs typeface="+mn-cs"/>
            </a:rPr>
            <a:t>日</a:t>
          </a:r>
          <a:r>
            <a:rPr kumimoji="1" lang="en-US" altLang="ja-JP" sz="1050" b="1">
              <a:solidFill>
                <a:schemeClr val="dk1"/>
              </a:solidFill>
              <a:effectLst/>
              <a:latin typeface="+mn-lt"/>
              <a:ea typeface="+mn-ea"/>
              <a:cs typeface="+mn-cs"/>
            </a:rPr>
            <a:t>】</a:t>
          </a:r>
          <a:endParaRPr lang="ja-JP" altLang="ja-JP" sz="1050">
            <a:effectLst/>
          </a:endParaRPr>
        </a:p>
        <a:p>
          <a:r>
            <a:rPr kumimoji="1" lang="ja-JP" altLang="ja-JP" sz="1050" b="0">
              <a:solidFill>
                <a:schemeClr val="dk1"/>
              </a:solidFill>
              <a:effectLst/>
              <a:latin typeface="+mn-lt"/>
              <a:ea typeface="+mn-ea"/>
              <a:cs typeface="+mn-cs"/>
            </a:rPr>
            <a:t>症状が回復せず、</a:t>
          </a:r>
          <a:r>
            <a:rPr kumimoji="1" lang="en-US" altLang="ja-JP" sz="1050" b="0">
              <a:solidFill>
                <a:schemeClr val="dk1"/>
              </a:solidFill>
              <a:effectLst/>
              <a:latin typeface="+mn-lt"/>
              <a:ea typeface="+mn-ea"/>
              <a:cs typeface="+mn-cs"/>
            </a:rPr>
            <a:t>11</a:t>
          </a:r>
          <a:r>
            <a:rPr kumimoji="1" lang="ja-JP" altLang="ja-JP" sz="1050" b="0">
              <a:solidFill>
                <a:schemeClr val="dk1"/>
              </a:solidFill>
              <a:effectLst/>
              <a:latin typeface="+mn-lt"/>
              <a:ea typeface="+mn-ea"/>
              <a:cs typeface="+mn-cs"/>
            </a:rPr>
            <a:t>日目以降も療養を継続した場合は入力してください。</a:t>
          </a:r>
          <a:endParaRPr lang="ja-JP" altLang="ja-JP" sz="1050">
            <a:effectLst/>
          </a:endParaRPr>
        </a:p>
        <a:p>
          <a:r>
            <a:rPr kumimoji="1" lang="ja-JP" altLang="ja-JP" sz="1050" b="1">
              <a:solidFill>
                <a:srgbClr val="FF0000"/>
              </a:solidFill>
              <a:effectLst/>
              <a:latin typeface="+mn-lt"/>
              <a:ea typeface="+mn-ea"/>
              <a:cs typeface="+mn-cs"/>
            </a:rPr>
            <a:t>最大</a:t>
          </a:r>
          <a:r>
            <a:rPr kumimoji="1" lang="en-US" altLang="ja-JP" sz="1050" b="1">
              <a:solidFill>
                <a:srgbClr val="FF0000"/>
              </a:solidFill>
              <a:effectLst/>
              <a:latin typeface="+mn-lt"/>
              <a:ea typeface="+mn-ea"/>
              <a:cs typeface="+mn-cs"/>
            </a:rPr>
            <a:t>15</a:t>
          </a:r>
          <a:r>
            <a:rPr kumimoji="1" lang="ja-JP" altLang="ja-JP" sz="1050" b="1">
              <a:solidFill>
                <a:srgbClr val="FF0000"/>
              </a:solidFill>
              <a:effectLst/>
              <a:latin typeface="+mn-lt"/>
              <a:ea typeface="+mn-ea"/>
              <a:cs typeface="+mn-cs"/>
            </a:rPr>
            <a:t>日目</a:t>
          </a:r>
          <a:r>
            <a:rPr kumimoji="1" lang="ja-JP" altLang="ja-JP" sz="1050" b="0">
              <a:solidFill>
                <a:schemeClr val="dk1"/>
              </a:solidFill>
              <a:effectLst/>
              <a:latin typeface="+mn-lt"/>
              <a:ea typeface="+mn-ea"/>
              <a:cs typeface="+mn-cs"/>
            </a:rPr>
            <a:t>までが補助の対象となります。</a:t>
          </a:r>
          <a:endParaRPr kumimoji="1" lang="en-US" altLang="ja-JP" sz="1050" b="0">
            <a:solidFill>
              <a:schemeClr val="dk1"/>
            </a:solidFill>
            <a:effectLst/>
            <a:latin typeface="+mn-lt"/>
            <a:ea typeface="+mn-ea"/>
            <a:cs typeface="+mn-cs"/>
          </a:endParaRPr>
        </a:p>
        <a:p>
          <a:r>
            <a:rPr kumimoji="1" lang="ja-JP" altLang="en-US" sz="1050" b="0" baseline="0">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例</a:t>
          </a:r>
          <a:r>
            <a:rPr kumimoji="1" lang="en-US" altLang="ja-JP" sz="1050" b="0">
              <a:solidFill>
                <a:schemeClr val="dk1"/>
              </a:solidFill>
              <a:effectLst/>
              <a:latin typeface="+mn-lt"/>
              <a:ea typeface="+mn-ea"/>
              <a:cs typeface="+mn-cs"/>
            </a:rPr>
            <a:t>3</a:t>
          </a:r>
          <a:r>
            <a:rPr kumimoji="1" lang="ja-JP" altLang="en-US" sz="1050" b="0">
              <a:solidFill>
                <a:schemeClr val="dk1"/>
              </a:solidFill>
              <a:effectLst/>
              <a:latin typeface="+mn-lt"/>
              <a:ea typeface="+mn-ea"/>
              <a:cs typeface="+mn-cs"/>
            </a:rPr>
            <a:t>）</a:t>
          </a:r>
          <a:r>
            <a:rPr kumimoji="1" lang="en-US" altLang="ja-JP" sz="1050" b="0">
              <a:solidFill>
                <a:schemeClr val="dk1"/>
              </a:solidFill>
              <a:effectLst/>
              <a:latin typeface="+mn-lt"/>
              <a:ea typeface="+mn-ea"/>
              <a:cs typeface="+mn-cs"/>
            </a:rPr>
            <a:t>10</a:t>
          </a:r>
          <a:r>
            <a:rPr kumimoji="1" lang="ja-JP" altLang="en-US" sz="1050" b="0">
              <a:solidFill>
                <a:schemeClr val="dk1"/>
              </a:solidFill>
              <a:effectLst/>
              <a:latin typeface="+mn-lt"/>
              <a:ea typeface="+mn-ea"/>
              <a:cs typeface="+mn-cs"/>
            </a:rPr>
            <a:t>月</a:t>
          </a:r>
          <a:r>
            <a:rPr kumimoji="1" lang="en-US" altLang="ja-JP" sz="1050" b="0">
              <a:solidFill>
                <a:schemeClr val="dk1"/>
              </a:solidFill>
              <a:effectLst/>
              <a:latin typeface="+mn-lt"/>
              <a:ea typeface="+mn-ea"/>
              <a:cs typeface="+mn-cs"/>
            </a:rPr>
            <a:t>1</a:t>
          </a:r>
          <a:r>
            <a:rPr kumimoji="1" lang="ja-JP" altLang="en-US" sz="1050" b="0">
              <a:solidFill>
                <a:schemeClr val="dk1"/>
              </a:solidFill>
              <a:effectLst/>
              <a:latin typeface="+mn-lt"/>
              <a:ea typeface="+mn-ea"/>
              <a:cs typeface="+mn-cs"/>
            </a:rPr>
            <a:t>日に発症して</a:t>
          </a:r>
          <a:r>
            <a:rPr kumimoji="1" lang="ja-JP" altLang="ja-JP" sz="1100" b="0">
              <a:solidFill>
                <a:schemeClr val="dk1"/>
              </a:solidFill>
              <a:effectLst/>
              <a:latin typeface="+mn-lt"/>
              <a:ea typeface="+mn-ea"/>
              <a:cs typeface="+mn-cs"/>
            </a:rPr>
            <a:t>療養を行ったが、症状が回復しないため</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日まで療養を続けた</a:t>
          </a:r>
          <a:endParaRPr lang="ja-JP" altLang="ja-JP" sz="1050">
            <a:effectLst/>
          </a:endParaRP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10</a:t>
          </a:r>
          <a:r>
            <a:rPr kumimoji="1" lang="ja-JP" altLang="ja-JP" sz="1100" b="0">
              <a:solidFill>
                <a:schemeClr val="dk1"/>
              </a:solidFill>
              <a:effectLst/>
              <a:latin typeface="+mn-lt"/>
              <a:ea typeface="+mn-ea"/>
              <a:cs typeface="+mn-cs"/>
            </a:rPr>
            <a:t>月</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日までが補助の対象（</a:t>
          </a:r>
          <a:r>
            <a:rPr kumimoji="1" lang="ja-JP" altLang="en-US" sz="1100" b="0">
              <a:solidFill>
                <a:schemeClr val="dk1"/>
              </a:solidFill>
              <a:effectLst/>
              <a:latin typeface="+mn-lt"/>
              <a:ea typeface="+mn-ea"/>
              <a:cs typeface="+mn-cs"/>
            </a:rPr>
            <a:t>補助</a:t>
          </a:r>
          <a:r>
            <a:rPr kumimoji="1" lang="ja-JP" altLang="ja-JP" sz="1100" b="0">
              <a:solidFill>
                <a:schemeClr val="dk1"/>
              </a:solidFill>
              <a:effectLst/>
              <a:latin typeface="+mn-lt"/>
              <a:ea typeface="+mn-ea"/>
              <a:cs typeface="+mn-cs"/>
            </a:rPr>
            <a:t>日数</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日間）</a:t>
          </a:r>
          <a:endParaRPr lang="ja-JP" altLang="ja-JP" sz="1050">
            <a:effectLst/>
          </a:endParaRPr>
        </a:p>
        <a:p>
          <a:endParaRPr lang="ja-JP" altLang="ja-JP" sz="1050">
            <a:effectLst/>
          </a:endParaRPr>
        </a:p>
        <a:p>
          <a:pPr algn="l"/>
          <a:r>
            <a:rPr kumimoji="1" lang="en-US" altLang="ja-JP" sz="1050" b="0" baseline="0"/>
            <a:t> </a:t>
          </a:r>
          <a:r>
            <a:rPr kumimoji="1" lang="ja-JP" altLang="en-US" sz="1050" b="0"/>
            <a:t> 例</a:t>
          </a:r>
          <a:r>
            <a:rPr kumimoji="1" lang="en-US" altLang="ja-JP" sz="1050" b="0"/>
            <a:t>4</a:t>
          </a:r>
          <a:r>
            <a:rPr kumimoji="1" lang="ja-JP" altLang="en-US" sz="1050" b="0"/>
            <a:t>）</a:t>
          </a:r>
          <a:r>
            <a:rPr kumimoji="1" lang="en-US" altLang="ja-JP" sz="1050" b="0"/>
            <a:t>10</a:t>
          </a:r>
          <a:r>
            <a:rPr kumimoji="1" lang="ja-JP" altLang="en-US" sz="1050" b="0"/>
            <a:t>月</a:t>
          </a:r>
          <a:r>
            <a:rPr kumimoji="1" lang="en-US" altLang="ja-JP" sz="1050" b="0"/>
            <a:t>1</a:t>
          </a:r>
          <a:r>
            <a:rPr kumimoji="1" lang="ja-JP" altLang="en-US" sz="1050" b="0"/>
            <a:t>日に発症して療養を行ったが、症状が回復しないため</a:t>
          </a:r>
          <a:r>
            <a:rPr kumimoji="1" lang="en-US" altLang="ja-JP" sz="1050" b="0"/>
            <a:t>17</a:t>
          </a:r>
          <a:r>
            <a:rPr kumimoji="1" lang="ja-JP" altLang="en-US" sz="1050" b="0"/>
            <a:t>日まで療養を続けた</a:t>
          </a:r>
          <a:endParaRPr kumimoji="1" lang="en-US" altLang="ja-JP" sz="1050" b="0"/>
        </a:p>
        <a:p>
          <a:pPr algn="l"/>
          <a:r>
            <a:rPr kumimoji="1" lang="ja-JP" altLang="en-US" sz="1050" b="0"/>
            <a:t>　　　→</a:t>
          </a:r>
          <a:r>
            <a:rPr kumimoji="1" lang="en-US" altLang="ja-JP" sz="1050" b="0"/>
            <a:t>10</a:t>
          </a:r>
          <a:r>
            <a:rPr kumimoji="1" lang="ja-JP" altLang="en-US" sz="1050" b="0"/>
            <a:t>月</a:t>
          </a:r>
          <a:r>
            <a:rPr kumimoji="1" lang="en-US" altLang="ja-JP" sz="1050" b="0"/>
            <a:t>15</a:t>
          </a:r>
          <a:r>
            <a:rPr kumimoji="1" lang="ja-JP" altLang="en-US" sz="1050" b="0"/>
            <a:t>日までが補助の対象（補助日数</a:t>
          </a:r>
          <a:r>
            <a:rPr kumimoji="1" lang="en-US" altLang="ja-JP" sz="1050" b="0"/>
            <a:t>15</a:t>
          </a:r>
          <a:r>
            <a:rPr kumimoji="1" lang="ja-JP" altLang="en-US" sz="1050" b="0"/>
            <a:t>日間）</a:t>
          </a:r>
          <a:endParaRPr kumimoji="1" lang="en-US" altLang="ja-JP" sz="1050" b="0"/>
        </a:p>
        <a:p>
          <a:pPr algn="l"/>
          <a:endParaRPr kumimoji="1" lang="en-US" altLang="ja-JP" sz="1050" b="0"/>
        </a:p>
        <a:p>
          <a:pPr algn="l"/>
          <a:r>
            <a:rPr kumimoji="1" lang="en-US" altLang="ja-JP" sz="1050" b="1"/>
            <a:t>【</a:t>
          </a:r>
          <a:r>
            <a:rPr kumimoji="1" lang="ja-JP" altLang="en-US" sz="1050" b="1"/>
            <a:t>入院・退所日</a:t>
          </a:r>
          <a:r>
            <a:rPr kumimoji="1" lang="en-US" altLang="ja-JP" sz="1050" b="1"/>
            <a:t>】</a:t>
          </a:r>
        </a:p>
        <a:p>
          <a:pPr algn="l"/>
          <a:r>
            <a:rPr lang="ja-JP" altLang="en-US" sz="1050"/>
            <a:t>途中で入院・退所等した場合は入力してください。入院・退所日の翌日以降は補助対象外になります。</a:t>
          </a:r>
          <a:endParaRPr lang="en-US" altLang="ja-JP" sz="1050"/>
        </a:p>
        <a:p>
          <a:pPr algn="l"/>
          <a:endParaRPr kumimoji="1" lang="en-US" altLang="ja-JP" sz="1050" b="1"/>
        </a:p>
        <a:p>
          <a:pPr algn="l"/>
          <a:r>
            <a:rPr kumimoji="1" lang="en-US" altLang="ja-JP" sz="1050" b="1"/>
            <a:t>【</a:t>
          </a:r>
          <a:r>
            <a:rPr kumimoji="1" lang="ja-JP" altLang="en-US" sz="1050" b="1"/>
            <a:t>療養再開日</a:t>
          </a:r>
          <a:r>
            <a:rPr kumimoji="1" lang="en-US" altLang="ja-JP" sz="1050" b="1"/>
            <a:t>】</a:t>
          </a:r>
        </a:p>
        <a:p>
          <a:pPr algn="l"/>
          <a:r>
            <a:rPr lang="ja-JP" altLang="en-US" sz="1050"/>
            <a:t>一度入院したあと施設に戻ってきて療養を再開した場合は入力してください。</a:t>
          </a:r>
          <a:endParaRPr lang="en-US" altLang="ja-JP" sz="1050"/>
        </a:p>
        <a:p>
          <a:pPr algn="l"/>
          <a:r>
            <a:rPr kumimoji="1" lang="ja-JP" altLang="en-US" sz="1050" b="0"/>
            <a:t>再開日から補助終了日（</a:t>
          </a:r>
          <a:r>
            <a:rPr kumimoji="1" lang="en-US" altLang="ja-JP" sz="1050" b="0"/>
            <a:t>※</a:t>
          </a:r>
          <a:r>
            <a:rPr kumimoji="1" lang="ja-JP" altLang="en-US" sz="1050" b="0"/>
            <a:t>）までが補助対象になります。</a:t>
          </a:r>
          <a:endParaRPr kumimoji="1" lang="en-US" altLang="ja-JP" sz="1050" b="0"/>
        </a:p>
        <a:p>
          <a:pPr algn="l"/>
          <a:r>
            <a:rPr kumimoji="1" lang="ja-JP" altLang="en-US" sz="1050" b="0"/>
            <a:t>　</a:t>
          </a:r>
          <a:r>
            <a:rPr kumimoji="1" lang="en-US" altLang="ja-JP" sz="1050" b="0"/>
            <a:t>※</a:t>
          </a:r>
          <a:r>
            <a:rPr kumimoji="1" lang="ja-JP" altLang="en-US" sz="1050" b="0"/>
            <a:t>通常は発症日から</a:t>
          </a:r>
          <a:r>
            <a:rPr kumimoji="1" lang="en-US" altLang="ja-JP" sz="1050" b="0"/>
            <a:t>10</a:t>
          </a:r>
          <a:r>
            <a:rPr kumimoji="1" lang="ja-JP" altLang="en-US" sz="1050" b="0"/>
            <a:t>日目まで</a:t>
          </a:r>
          <a:endParaRPr kumimoji="1" lang="en-US" altLang="ja-JP" sz="1050" b="0"/>
        </a:p>
        <a:p>
          <a:pPr algn="l"/>
          <a:r>
            <a:rPr kumimoji="1" lang="ja-JP" altLang="en-US" sz="1050" b="0"/>
            <a:t>　　症状が回復せず、</a:t>
          </a:r>
          <a:r>
            <a:rPr kumimoji="1" lang="en-US" altLang="ja-JP" sz="1050" b="0"/>
            <a:t>11</a:t>
          </a:r>
          <a:r>
            <a:rPr kumimoji="1" lang="ja-JP" altLang="en-US" sz="1050" b="0"/>
            <a:t>日目以降も療養を継続した場合は、最大</a:t>
          </a:r>
          <a:r>
            <a:rPr kumimoji="1" lang="en-US" altLang="ja-JP" sz="1050" b="0"/>
            <a:t>15</a:t>
          </a:r>
          <a:r>
            <a:rPr kumimoji="1" lang="ja-JP" altLang="en-US" sz="1050" b="0"/>
            <a:t>日目まで</a:t>
          </a:r>
          <a:endParaRPr kumimoji="1" lang="en-US" altLang="ja-JP" sz="1050" b="0"/>
        </a:p>
        <a:p>
          <a:pPr algn="l"/>
          <a:endParaRPr kumimoji="1" lang="ja-JP" altLang="en-US" sz="105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95250</xdr:colOff>
      <xdr:row>0</xdr:row>
      <xdr:rowOff>114300</xdr:rowOff>
    </xdr:from>
    <xdr:to>
      <xdr:col>26</xdr:col>
      <xdr:colOff>648150</xdr:colOff>
      <xdr:row>2</xdr:row>
      <xdr:rowOff>9525</xdr:rowOff>
    </xdr:to>
    <xdr:sp macro="" textlink="">
      <xdr:nvSpPr>
        <xdr:cNvPr id="2" name="テキスト ボックス 1"/>
        <xdr:cNvSpPr txBox="1"/>
      </xdr:nvSpPr>
      <xdr:spPr>
        <a:xfrm>
          <a:off x="6962775" y="114300"/>
          <a:ext cx="4629600" cy="70485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追加補助の申請をする場合は、</a:t>
          </a:r>
          <a:endParaRPr kumimoji="1" lang="en-US" altLang="ja-JP" sz="1100" b="1"/>
        </a:p>
        <a:p>
          <a:pPr algn="ctr"/>
          <a:r>
            <a:rPr kumimoji="1" lang="ja-JP" altLang="en-US" sz="1100" b="1"/>
            <a:t>「施設内療養（追加補助）確認シート」も作成してください。</a:t>
          </a:r>
        </a:p>
      </xdr:txBody>
    </xdr:sp>
    <xdr:clientData/>
  </xdr:twoCellAnchor>
  <xdr:twoCellAnchor>
    <xdr:from>
      <xdr:col>10</xdr:col>
      <xdr:colOff>152400</xdr:colOff>
      <xdr:row>9</xdr:row>
      <xdr:rowOff>266700</xdr:rowOff>
    </xdr:from>
    <xdr:to>
      <xdr:col>12</xdr:col>
      <xdr:colOff>276225</xdr:colOff>
      <xdr:row>11</xdr:row>
      <xdr:rowOff>123825</xdr:rowOff>
    </xdr:to>
    <xdr:sp macro="" textlink="">
      <xdr:nvSpPr>
        <xdr:cNvPr id="3" name="テキスト ボックス 2"/>
        <xdr:cNvSpPr txBox="1"/>
      </xdr:nvSpPr>
      <xdr:spPr>
        <a:xfrm>
          <a:off x="7581900" y="2724150"/>
          <a:ext cx="3657600" cy="428625"/>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白いセルの計算式は</a:t>
          </a:r>
          <a:r>
            <a:rPr kumimoji="1" lang="ja-JP" altLang="en-US" sz="1100" b="1">
              <a:solidFill>
                <a:srgbClr val="FF0000"/>
              </a:solidFill>
            </a:rPr>
            <a:t>絶対</a:t>
          </a:r>
          <a:r>
            <a:rPr kumimoji="1" lang="ja-JP" altLang="en-US" sz="1100" b="1"/>
            <a:t>に変更しないでください！</a:t>
          </a:r>
        </a:p>
      </xdr:txBody>
    </xdr:sp>
    <xdr:clientData/>
  </xdr:twoCellAnchor>
  <xdr:twoCellAnchor>
    <xdr:from>
      <xdr:col>10</xdr:col>
      <xdr:colOff>142876</xdr:colOff>
      <xdr:row>12</xdr:row>
      <xdr:rowOff>114297</xdr:rowOff>
    </xdr:from>
    <xdr:to>
      <xdr:col>28</xdr:col>
      <xdr:colOff>619126</xdr:colOff>
      <xdr:row>38</xdr:row>
      <xdr:rowOff>161924</xdr:rowOff>
    </xdr:to>
    <xdr:sp macro="" textlink="">
      <xdr:nvSpPr>
        <xdr:cNvPr id="4" name="テキスト ボックス 3"/>
        <xdr:cNvSpPr txBox="1"/>
      </xdr:nvSpPr>
      <xdr:spPr>
        <a:xfrm>
          <a:off x="7572376" y="3381372"/>
          <a:ext cx="5924550" cy="6238877"/>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050" b="1"/>
            <a:t>【</a:t>
          </a:r>
          <a:r>
            <a:rPr lang="ja-JP" altLang="en-US" sz="1050" b="1"/>
            <a:t>発症日</a:t>
          </a:r>
          <a:r>
            <a:rPr lang="en-US" altLang="ja-JP" sz="1050" b="1"/>
            <a:t>】</a:t>
          </a:r>
        </a:p>
        <a:p>
          <a:pPr algn="l"/>
          <a:r>
            <a:rPr lang="ja-JP" altLang="en-US" sz="1050"/>
            <a:t>発症日は患者の症状が出始めた日とします。 ただし、無症状または発症日が明らかでない場合は、陽性判定となった検査の検体採取日とします。</a:t>
          </a:r>
          <a:endParaRPr lang="en-US" altLang="ja-JP" sz="1050"/>
        </a:p>
        <a:p>
          <a:pPr algn="l"/>
          <a:r>
            <a:rPr lang="ja-JP" altLang="en-US" sz="1050"/>
            <a:t> 例</a:t>
          </a:r>
          <a:r>
            <a:rPr lang="en-US" altLang="ja-JP" sz="1050"/>
            <a:t>1</a:t>
          </a:r>
          <a:r>
            <a:rPr lang="ja-JP" altLang="en-US" sz="1050"/>
            <a:t>）</a:t>
          </a:r>
          <a:r>
            <a:rPr lang="en-US" altLang="ja-JP" sz="1050"/>
            <a:t>1</a:t>
          </a:r>
          <a:r>
            <a:rPr lang="ja-JP" altLang="en-US" sz="1050"/>
            <a:t>月</a:t>
          </a:r>
          <a:r>
            <a:rPr lang="en-US" altLang="ja-JP" sz="1050"/>
            <a:t>2</a:t>
          </a:r>
          <a:r>
            <a:rPr lang="ja-JP" altLang="en-US" sz="1050"/>
            <a:t>日に症状が出始め、</a:t>
          </a:r>
          <a:r>
            <a:rPr lang="en-US" altLang="ja-JP" sz="1050"/>
            <a:t>3</a:t>
          </a:r>
          <a:r>
            <a:rPr lang="ja-JP" altLang="en-US" sz="1050"/>
            <a:t>日に検査を行い、</a:t>
          </a:r>
          <a:r>
            <a:rPr lang="en-US" altLang="ja-JP" sz="1050"/>
            <a:t>4</a:t>
          </a:r>
          <a:r>
            <a:rPr lang="ja-JP" altLang="en-US" sz="1050"/>
            <a:t>日に陽性判定が出た → </a:t>
          </a:r>
          <a:r>
            <a:rPr lang="en-US" altLang="ja-JP" sz="1050"/>
            <a:t>1</a:t>
          </a:r>
          <a:r>
            <a:rPr lang="ja-JP" altLang="en-US" sz="1050"/>
            <a:t>月</a:t>
          </a:r>
          <a:r>
            <a:rPr lang="en-US" altLang="ja-JP" sz="1050"/>
            <a:t>2</a:t>
          </a:r>
          <a:r>
            <a:rPr lang="ja-JP" altLang="en-US" sz="1050"/>
            <a:t>日が発症日</a:t>
          </a:r>
          <a:endParaRPr lang="en-US" altLang="ja-JP" sz="1050"/>
        </a:p>
        <a:p>
          <a:pPr algn="l"/>
          <a:r>
            <a:rPr lang="ja-JP" altLang="en-US" sz="1050"/>
            <a:t> 例</a:t>
          </a:r>
          <a:r>
            <a:rPr lang="en-US" altLang="ja-JP" sz="1050"/>
            <a:t>2</a:t>
          </a:r>
          <a:r>
            <a:rPr lang="ja-JP" altLang="en-US" sz="1050"/>
            <a:t>）無症状だったが、</a:t>
          </a:r>
          <a:r>
            <a:rPr lang="en-US" altLang="ja-JP" sz="1050"/>
            <a:t>1</a:t>
          </a:r>
          <a:r>
            <a:rPr lang="ja-JP" altLang="en-US" sz="1050"/>
            <a:t>月</a:t>
          </a:r>
          <a:r>
            <a:rPr lang="en-US" altLang="ja-JP" sz="1050"/>
            <a:t>4</a:t>
          </a:r>
          <a:r>
            <a:rPr lang="ja-JP" altLang="en-US" sz="1050"/>
            <a:t>日に検査を行い、</a:t>
          </a:r>
          <a:r>
            <a:rPr lang="en-US" altLang="ja-JP" sz="1050"/>
            <a:t>5</a:t>
          </a:r>
          <a:r>
            <a:rPr lang="ja-JP" altLang="en-US" sz="1050"/>
            <a:t>日に陽性判定が出た → </a:t>
          </a:r>
          <a:r>
            <a:rPr lang="en-US" altLang="ja-JP" sz="1050"/>
            <a:t>1</a:t>
          </a:r>
          <a:r>
            <a:rPr lang="ja-JP" altLang="en-US" sz="1050"/>
            <a:t>月</a:t>
          </a:r>
          <a:r>
            <a:rPr lang="en-US" altLang="ja-JP" sz="1050"/>
            <a:t>4</a:t>
          </a:r>
          <a:r>
            <a:rPr lang="ja-JP" altLang="en-US" sz="1050"/>
            <a:t>日が発症日</a:t>
          </a:r>
          <a:endParaRPr lang="en-US" altLang="ja-JP" sz="1050"/>
        </a:p>
        <a:p>
          <a:pPr algn="l"/>
          <a:endParaRPr kumimoji="1" lang="en-US" altLang="ja-JP" sz="1050" b="1"/>
        </a:p>
        <a:p>
          <a:pPr algn="l"/>
          <a:r>
            <a:rPr kumimoji="1" lang="en-US" altLang="ja-JP" sz="1050" b="1"/>
            <a:t>【</a:t>
          </a:r>
          <a:r>
            <a:rPr kumimoji="1" lang="ja-JP" altLang="en-US" sz="1050" b="1"/>
            <a:t>補助終了日</a:t>
          </a:r>
          <a:r>
            <a:rPr kumimoji="1" lang="en-US" altLang="ja-JP" sz="1050" b="1"/>
            <a:t>】</a:t>
          </a:r>
        </a:p>
        <a:p>
          <a:pPr algn="l"/>
          <a:r>
            <a:rPr kumimoji="1" lang="ja-JP" altLang="en-US" sz="1050" b="1">
              <a:solidFill>
                <a:srgbClr val="FF0000"/>
              </a:solidFill>
              <a:latin typeface="+mn-ea"/>
              <a:ea typeface="+mn-ea"/>
            </a:rPr>
            <a:t>無症状で陽性となった</a:t>
          </a:r>
          <a:r>
            <a:rPr kumimoji="1" lang="ja-JP" altLang="en-US" sz="1050" b="0">
              <a:latin typeface="+mn-ea"/>
              <a:ea typeface="+mn-ea"/>
            </a:rPr>
            <a:t>利用者が入院・退所等をしなかった場合、発症日から</a:t>
          </a:r>
          <a:r>
            <a:rPr kumimoji="1" lang="ja-JP" altLang="en-US" sz="1050" b="1">
              <a:solidFill>
                <a:srgbClr val="FF0000"/>
              </a:solidFill>
              <a:latin typeface="+mn-ea"/>
              <a:ea typeface="+mn-ea"/>
            </a:rPr>
            <a:t>７日目</a:t>
          </a:r>
          <a:r>
            <a:rPr kumimoji="1" lang="ja-JP" altLang="en-US" sz="1050" b="0">
              <a:latin typeface="+mn-ea"/>
              <a:ea typeface="+mn-ea"/>
            </a:rPr>
            <a:t>が補助終了日です。</a:t>
          </a:r>
          <a:endParaRPr kumimoji="1" lang="en-US" altLang="ja-JP" sz="1050" b="0">
            <a:latin typeface="+mn-ea"/>
            <a:ea typeface="+mn-ea"/>
          </a:endParaRPr>
        </a:p>
        <a:p>
          <a:pPr algn="l"/>
          <a:r>
            <a:rPr kumimoji="1" lang="ja-JP" altLang="en-US" sz="1050" b="1">
              <a:solidFill>
                <a:srgbClr val="FF0000"/>
              </a:solidFill>
              <a:latin typeface="+mn-ea"/>
              <a:ea typeface="+mn-ea"/>
            </a:rPr>
            <a:t>有症状</a:t>
          </a:r>
          <a:r>
            <a:rPr kumimoji="1" lang="ja-JP" altLang="en-US" sz="1050" b="0">
              <a:latin typeface="+mn-ea"/>
              <a:ea typeface="+mn-ea"/>
            </a:rPr>
            <a:t>の利用者が入院・</a:t>
          </a:r>
          <a:r>
            <a:rPr kumimoji="1" lang="ja-JP" altLang="en-US" sz="1050" b="0"/>
            <a:t>退所等をしなかった場合、発症日から</a:t>
          </a:r>
          <a:r>
            <a:rPr kumimoji="1" lang="en-US" altLang="ja-JP" sz="1050" b="1">
              <a:solidFill>
                <a:srgbClr val="FF0000"/>
              </a:solidFill>
            </a:rPr>
            <a:t>10</a:t>
          </a:r>
          <a:r>
            <a:rPr kumimoji="1" lang="ja-JP" altLang="en-US" sz="1050" b="1">
              <a:solidFill>
                <a:srgbClr val="FF0000"/>
              </a:solidFill>
            </a:rPr>
            <a:t>日目</a:t>
          </a:r>
          <a:r>
            <a:rPr kumimoji="1" lang="ja-JP" altLang="en-US" sz="1050" b="0"/>
            <a:t>が補助終了日です。</a:t>
          </a:r>
          <a:endParaRPr kumimoji="1" lang="en-US" altLang="ja-JP" sz="1050" b="0"/>
        </a:p>
        <a:p>
          <a:pPr algn="l"/>
          <a:endParaRPr kumimoji="1" lang="en-US" altLang="ja-JP" sz="1050" b="0"/>
        </a:p>
        <a:p>
          <a:r>
            <a:rPr kumimoji="1" lang="en-US" altLang="ja-JP" sz="1050" b="1">
              <a:solidFill>
                <a:schemeClr val="dk1"/>
              </a:solidFill>
              <a:effectLst/>
              <a:latin typeface="+mn-lt"/>
              <a:ea typeface="+mn-ea"/>
              <a:cs typeface="+mn-cs"/>
            </a:rPr>
            <a:t>【</a:t>
          </a:r>
          <a:r>
            <a:rPr kumimoji="1" lang="ja-JP" altLang="en-US" sz="1050" b="1">
              <a:solidFill>
                <a:schemeClr val="dk1"/>
              </a:solidFill>
              <a:effectLst/>
              <a:latin typeface="+mn-lt"/>
              <a:ea typeface="+mn-ea"/>
              <a:cs typeface="+mn-cs"/>
            </a:rPr>
            <a:t>療養解除</a:t>
          </a:r>
          <a:r>
            <a:rPr kumimoji="1" lang="ja-JP" altLang="ja-JP" sz="1050" b="1">
              <a:solidFill>
                <a:schemeClr val="dk1"/>
              </a:solidFill>
              <a:effectLst/>
              <a:latin typeface="+mn-lt"/>
              <a:ea typeface="+mn-ea"/>
              <a:cs typeface="+mn-cs"/>
            </a:rPr>
            <a:t>日</a:t>
          </a:r>
          <a:r>
            <a:rPr kumimoji="1" lang="en-US" altLang="ja-JP" sz="1050" b="1">
              <a:solidFill>
                <a:schemeClr val="dk1"/>
              </a:solidFill>
              <a:effectLst/>
              <a:latin typeface="+mn-lt"/>
              <a:ea typeface="+mn-ea"/>
              <a:cs typeface="+mn-cs"/>
            </a:rPr>
            <a:t>】</a:t>
          </a:r>
          <a:endParaRPr lang="ja-JP" altLang="ja-JP" sz="1050">
            <a:effectLst/>
          </a:endParaRPr>
        </a:p>
        <a:p>
          <a:r>
            <a:rPr kumimoji="1" lang="ja-JP" altLang="en-US" sz="1050" b="1">
              <a:solidFill>
                <a:srgbClr val="FF0000"/>
              </a:solidFill>
              <a:effectLst/>
              <a:latin typeface="+mn-lt"/>
              <a:ea typeface="+mn-ea"/>
              <a:cs typeface="+mn-cs"/>
            </a:rPr>
            <a:t>有症状</a:t>
          </a:r>
          <a:r>
            <a:rPr kumimoji="1" lang="ja-JP" altLang="en-US" sz="1050" b="0">
              <a:solidFill>
                <a:schemeClr val="dk1"/>
              </a:solidFill>
              <a:effectLst/>
              <a:latin typeface="+mn-lt"/>
              <a:ea typeface="+mn-ea"/>
              <a:cs typeface="+mn-cs"/>
            </a:rPr>
            <a:t>の利用者で、</a:t>
          </a:r>
          <a:r>
            <a:rPr kumimoji="1" lang="ja-JP" altLang="ja-JP" sz="1050" b="0">
              <a:solidFill>
                <a:schemeClr val="dk1"/>
              </a:solidFill>
              <a:effectLst/>
              <a:latin typeface="+mn-lt"/>
              <a:ea typeface="+mn-ea"/>
              <a:cs typeface="+mn-cs"/>
            </a:rPr>
            <a:t>症状が回復せず、</a:t>
          </a:r>
          <a:r>
            <a:rPr kumimoji="1" lang="en-US" altLang="ja-JP" sz="1050" b="0">
              <a:solidFill>
                <a:schemeClr val="dk1"/>
              </a:solidFill>
              <a:effectLst/>
              <a:latin typeface="+mn-lt"/>
              <a:ea typeface="+mn-ea"/>
              <a:cs typeface="+mn-cs"/>
            </a:rPr>
            <a:t>11</a:t>
          </a:r>
          <a:r>
            <a:rPr kumimoji="1" lang="ja-JP" altLang="ja-JP" sz="1050" b="0">
              <a:solidFill>
                <a:schemeClr val="dk1"/>
              </a:solidFill>
              <a:effectLst/>
              <a:latin typeface="+mn-lt"/>
              <a:ea typeface="+mn-ea"/>
              <a:cs typeface="+mn-cs"/>
            </a:rPr>
            <a:t>日目以降も療養を継続した場合は入力してください。</a:t>
          </a:r>
          <a:endParaRPr lang="ja-JP" altLang="ja-JP" sz="1050">
            <a:effectLst/>
          </a:endParaRPr>
        </a:p>
        <a:p>
          <a:r>
            <a:rPr kumimoji="1" lang="ja-JP" altLang="ja-JP" sz="1050" b="1">
              <a:solidFill>
                <a:srgbClr val="FF0000"/>
              </a:solidFill>
              <a:effectLst/>
              <a:latin typeface="+mn-lt"/>
              <a:ea typeface="+mn-ea"/>
              <a:cs typeface="+mn-cs"/>
            </a:rPr>
            <a:t>最大</a:t>
          </a:r>
          <a:r>
            <a:rPr kumimoji="1" lang="en-US" altLang="ja-JP" sz="1050" b="1">
              <a:solidFill>
                <a:srgbClr val="FF0000"/>
              </a:solidFill>
              <a:effectLst/>
              <a:latin typeface="+mn-lt"/>
              <a:ea typeface="+mn-ea"/>
              <a:cs typeface="+mn-cs"/>
            </a:rPr>
            <a:t>15</a:t>
          </a:r>
          <a:r>
            <a:rPr kumimoji="1" lang="ja-JP" altLang="ja-JP" sz="1050" b="1">
              <a:solidFill>
                <a:srgbClr val="FF0000"/>
              </a:solidFill>
              <a:effectLst/>
              <a:latin typeface="+mn-lt"/>
              <a:ea typeface="+mn-ea"/>
              <a:cs typeface="+mn-cs"/>
            </a:rPr>
            <a:t>日目</a:t>
          </a:r>
          <a:r>
            <a:rPr kumimoji="1" lang="ja-JP" altLang="ja-JP" sz="1050" b="0">
              <a:solidFill>
                <a:schemeClr val="dk1"/>
              </a:solidFill>
              <a:effectLst/>
              <a:latin typeface="+mn-lt"/>
              <a:ea typeface="+mn-ea"/>
              <a:cs typeface="+mn-cs"/>
            </a:rPr>
            <a:t>までが補助の対象となります。</a:t>
          </a:r>
          <a:endParaRPr kumimoji="1" lang="en-US" altLang="ja-JP" sz="1050" b="0">
            <a:solidFill>
              <a:schemeClr val="dk1"/>
            </a:solidFill>
            <a:effectLst/>
            <a:latin typeface="+mn-lt"/>
            <a:ea typeface="+mn-ea"/>
            <a:cs typeface="+mn-cs"/>
          </a:endParaRPr>
        </a:p>
        <a:p>
          <a:r>
            <a:rPr kumimoji="1" lang="ja-JP" altLang="en-US" sz="1050" b="0" baseline="0">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例</a:t>
          </a:r>
          <a:r>
            <a:rPr kumimoji="1" lang="en-US" altLang="ja-JP" sz="1050" b="0">
              <a:solidFill>
                <a:schemeClr val="dk1"/>
              </a:solidFill>
              <a:effectLst/>
              <a:latin typeface="+mn-lt"/>
              <a:ea typeface="+mn-ea"/>
              <a:cs typeface="+mn-cs"/>
            </a:rPr>
            <a:t>3</a:t>
          </a:r>
          <a:r>
            <a:rPr kumimoji="1" lang="ja-JP" altLang="en-US" sz="1050" b="0">
              <a:solidFill>
                <a:schemeClr val="dk1"/>
              </a:solidFill>
              <a:effectLst/>
              <a:latin typeface="+mn-lt"/>
              <a:ea typeface="+mn-ea"/>
              <a:cs typeface="+mn-cs"/>
            </a:rPr>
            <a:t>）</a:t>
          </a:r>
          <a:r>
            <a:rPr kumimoji="1" lang="en-US" altLang="ja-JP" sz="1050" b="0">
              <a:solidFill>
                <a:schemeClr val="dk1"/>
              </a:solidFill>
              <a:effectLst/>
              <a:latin typeface="+mn-lt"/>
              <a:ea typeface="+mn-ea"/>
              <a:cs typeface="+mn-cs"/>
            </a:rPr>
            <a:t>1</a:t>
          </a:r>
          <a:r>
            <a:rPr kumimoji="1" lang="ja-JP" altLang="en-US" sz="1050" b="0">
              <a:solidFill>
                <a:schemeClr val="dk1"/>
              </a:solidFill>
              <a:effectLst/>
              <a:latin typeface="+mn-lt"/>
              <a:ea typeface="+mn-ea"/>
              <a:cs typeface="+mn-cs"/>
            </a:rPr>
            <a:t>月</a:t>
          </a:r>
          <a:r>
            <a:rPr kumimoji="1" lang="en-US" altLang="ja-JP" sz="1050" b="0">
              <a:solidFill>
                <a:schemeClr val="dk1"/>
              </a:solidFill>
              <a:effectLst/>
              <a:latin typeface="+mn-lt"/>
              <a:ea typeface="+mn-ea"/>
              <a:cs typeface="+mn-cs"/>
            </a:rPr>
            <a:t>1</a:t>
          </a:r>
          <a:r>
            <a:rPr kumimoji="1" lang="ja-JP" altLang="en-US" sz="1050" b="0">
              <a:solidFill>
                <a:schemeClr val="dk1"/>
              </a:solidFill>
              <a:effectLst/>
              <a:latin typeface="+mn-lt"/>
              <a:ea typeface="+mn-ea"/>
              <a:cs typeface="+mn-cs"/>
            </a:rPr>
            <a:t>日に発症して</a:t>
          </a:r>
          <a:r>
            <a:rPr kumimoji="1" lang="ja-JP" altLang="ja-JP" sz="1100" b="0">
              <a:solidFill>
                <a:schemeClr val="dk1"/>
              </a:solidFill>
              <a:effectLst/>
              <a:latin typeface="+mn-lt"/>
              <a:ea typeface="+mn-ea"/>
              <a:cs typeface="+mn-cs"/>
            </a:rPr>
            <a:t>療養を行ったが、症状が回復しないため</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日まで療養を続けた</a:t>
          </a:r>
          <a:endParaRPr lang="ja-JP" altLang="ja-JP" sz="1050">
            <a:effectLst/>
          </a:endParaRP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1</a:t>
          </a:r>
          <a:r>
            <a:rPr kumimoji="1" lang="ja-JP" altLang="ja-JP" sz="1100" b="0">
              <a:solidFill>
                <a:schemeClr val="dk1"/>
              </a:solidFill>
              <a:effectLst/>
              <a:latin typeface="+mn-lt"/>
              <a:ea typeface="+mn-ea"/>
              <a:cs typeface="+mn-cs"/>
            </a:rPr>
            <a:t>月</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日までが補助の対象（</a:t>
          </a:r>
          <a:r>
            <a:rPr kumimoji="1" lang="ja-JP" altLang="en-US" sz="1100" b="0">
              <a:solidFill>
                <a:schemeClr val="dk1"/>
              </a:solidFill>
              <a:effectLst/>
              <a:latin typeface="+mn-lt"/>
              <a:ea typeface="+mn-ea"/>
              <a:cs typeface="+mn-cs"/>
            </a:rPr>
            <a:t>補助</a:t>
          </a:r>
          <a:r>
            <a:rPr kumimoji="1" lang="ja-JP" altLang="ja-JP" sz="1100" b="0">
              <a:solidFill>
                <a:schemeClr val="dk1"/>
              </a:solidFill>
              <a:effectLst/>
              <a:latin typeface="+mn-lt"/>
              <a:ea typeface="+mn-ea"/>
              <a:cs typeface="+mn-cs"/>
            </a:rPr>
            <a:t>日数</a:t>
          </a:r>
          <a:r>
            <a:rPr kumimoji="1" lang="en-US" altLang="ja-JP" sz="1100" b="0">
              <a:solidFill>
                <a:schemeClr val="dk1"/>
              </a:solidFill>
              <a:effectLst/>
              <a:latin typeface="+mn-lt"/>
              <a:ea typeface="+mn-ea"/>
              <a:cs typeface="+mn-cs"/>
            </a:rPr>
            <a:t>12</a:t>
          </a:r>
          <a:r>
            <a:rPr kumimoji="1" lang="ja-JP" altLang="ja-JP" sz="1100" b="0">
              <a:solidFill>
                <a:schemeClr val="dk1"/>
              </a:solidFill>
              <a:effectLst/>
              <a:latin typeface="+mn-lt"/>
              <a:ea typeface="+mn-ea"/>
              <a:cs typeface="+mn-cs"/>
            </a:rPr>
            <a:t>日間）</a:t>
          </a:r>
          <a:endParaRPr lang="ja-JP" altLang="ja-JP" sz="1050">
            <a:effectLst/>
          </a:endParaRPr>
        </a:p>
        <a:p>
          <a:endParaRPr lang="ja-JP" altLang="ja-JP" sz="1050">
            <a:effectLst/>
          </a:endParaRPr>
        </a:p>
        <a:p>
          <a:pPr algn="l"/>
          <a:r>
            <a:rPr kumimoji="1" lang="en-US" altLang="ja-JP" sz="1050" b="0" baseline="0"/>
            <a:t> </a:t>
          </a:r>
          <a:r>
            <a:rPr kumimoji="1" lang="ja-JP" altLang="en-US" sz="1050" b="0"/>
            <a:t> 例</a:t>
          </a:r>
          <a:r>
            <a:rPr kumimoji="1" lang="en-US" altLang="ja-JP" sz="1050" b="0"/>
            <a:t>4</a:t>
          </a:r>
          <a:r>
            <a:rPr kumimoji="1" lang="ja-JP" altLang="en-US" sz="1050" b="0"/>
            <a:t>）</a:t>
          </a:r>
          <a:r>
            <a:rPr kumimoji="1" lang="en-US" altLang="ja-JP" sz="1050" b="0"/>
            <a:t>1</a:t>
          </a:r>
          <a:r>
            <a:rPr kumimoji="1" lang="ja-JP" altLang="en-US" sz="1050" b="0"/>
            <a:t>月</a:t>
          </a:r>
          <a:r>
            <a:rPr kumimoji="1" lang="en-US" altLang="ja-JP" sz="1050" b="0"/>
            <a:t>1</a:t>
          </a:r>
          <a:r>
            <a:rPr kumimoji="1" lang="ja-JP" altLang="en-US" sz="1050" b="0"/>
            <a:t>日に発症して療養を行ったが、症状が回復しないため</a:t>
          </a:r>
          <a:r>
            <a:rPr kumimoji="1" lang="en-US" altLang="ja-JP" sz="1050" b="0"/>
            <a:t>17</a:t>
          </a:r>
          <a:r>
            <a:rPr kumimoji="1" lang="ja-JP" altLang="en-US" sz="1050" b="0"/>
            <a:t>日まで療養を続けた</a:t>
          </a:r>
          <a:endParaRPr kumimoji="1" lang="en-US" altLang="ja-JP" sz="1050" b="0"/>
        </a:p>
        <a:p>
          <a:pPr algn="l"/>
          <a:r>
            <a:rPr kumimoji="1" lang="ja-JP" altLang="en-US" sz="1050" b="0"/>
            <a:t>　　　→</a:t>
          </a:r>
          <a:r>
            <a:rPr kumimoji="1" lang="en-US" altLang="ja-JP" sz="1050" b="0"/>
            <a:t>1</a:t>
          </a:r>
          <a:r>
            <a:rPr kumimoji="1" lang="ja-JP" altLang="en-US" sz="1050" b="0"/>
            <a:t>月</a:t>
          </a:r>
          <a:r>
            <a:rPr kumimoji="1" lang="en-US" altLang="ja-JP" sz="1050" b="0"/>
            <a:t>15</a:t>
          </a:r>
          <a:r>
            <a:rPr kumimoji="1" lang="ja-JP" altLang="en-US" sz="1050" b="0"/>
            <a:t>日までが補助の対象（補助日数</a:t>
          </a:r>
          <a:r>
            <a:rPr kumimoji="1" lang="en-US" altLang="ja-JP" sz="1050" b="0"/>
            <a:t>15</a:t>
          </a:r>
          <a:r>
            <a:rPr kumimoji="1" lang="ja-JP" altLang="en-US" sz="1050" b="0"/>
            <a:t>日間）</a:t>
          </a:r>
          <a:endParaRPr kumimoji="1" lang="en-US" altLang="ja-JP" sz="1050" b="0"/>
        </a:p>
        <a:p>
          <a:pPr algn="l"/>
          <a:endParaRPr kumimoji="1" lang="en-US" altLang="ja-JP" sz="1050" b="0"/>
        </a:p>
        <a:p>
          <a:pPr algn="l"/>
          <a:r>
            <a:rPr kumimoji="1" lang="en-US" altLang="ja-JP" sz="1050" b="1"/>
            <a:t>【</a:t>
          </a:r>
          <a:r>
            <a:rPr kumimoji="1" lang="ja-JP" altLang="en-US" sz="1050" b="1"/>
            <a:t>入院・退所日</a:t>
          </a:r>
          <a:r>
            <a:rPr kumimoji="1" lang="en-US" altLang="ja-JP" sz="1050" b="1"/>
            <a:t>】</a:t>
          </a:r>
        </a:p>
        <a:p>
          <a:pPr algn="l"/>
          <a:r>
            <a:rPr lang="ja-JP" altLang="en-US" sz="1050"/>
            <a:t>途中で入院・退所等した場合は入力してください。入院・退所日の翌日以降は補助対象外になります。</a:t>
          </a:r>
          <a:endParaRPr lang="en-US" altLang="ja-JP" sz="1050"/>
        </a:p>
        <a:p>
          <a:pPr algn="l"/>
          <a:endParaRPr kumimoji="1" lang="en-US" altLang="ja-JP" sz="1050" b="1"/>
        </a:p>
        <a:p>
          <a:pPr algn="l"/>
          <a:r>
            <a:rPr kumimoji="1" lang="en-US" altLang="ja-JP" sz="1050" b="1"/>
            <a:t>【</a:t>
          </a:r>
          <a:r>
            <a:rPr kumimoji="1" lang="ja-JP" altLang="en-US" sz="1050" b="1"/>
            <a:t>療養再開日</a:t>
          </a:r>
          <a:r>
            <a:rPr kumimoji="1" lang="en-US" altLang="ja-JP" sz="1050" b="1"/>
            <a:t>】</a:t>
          </a:r>
        </a:p>
        <a:p>
          <a:pPr algn="l"/>
          <a:r>
            <a:rPr lang="ja-JP" altLang="en-US" sz="1050"/>
            <a:t>一度入院したあと施設に戻ってきて療養を再開した場合は入力してください。</a:t>
          </a:r>
          <a:endParaRPr lang="en-US" altLang="ja-JP" sz="1050"/>
        </a:p>
        <a:p>
          <a:pPr algn="l"/>
          <a:r>
            <a:rPr kumimoji="1" lang="ja-JP" altLang="en-US" sz="1050" b="0"/>
            <a:t>再開日から補助終了日（</a:t>
          </a:r>
          <a:r>
            <a:rPr kumimoji="1" lang="en-US" altLang="ja-JP" sz="1050" b="0"/>
            <a:t>※</a:t>
          </a:r>
          <a:r>
            <a:rPr kumimoji="1" lang="ja-JP" altLang="en-US" sz="1050" b="0"/>
            <a:t>）までが補助対象になります。</a:t>
          </a:r>
          <a:endParaRPr kumimoji="1" lang="en-US" altLang="ja-JP" sz="1050" b="0"/>
        </a:p>
        <a:p>
          <a:pPr algn="l"/>
          <a:r>
            <a:rPr kumimoji="1" lang="ja-JP" altLang="en-US" sz="1050" b="0"/>
            <a:t>　</a:t>
          </a:r>
          <a:r>
            <a:rPr kumimoji="1" lang="en-US" altLang="ja-JP" sz="1050" b="0"/>
            <a:t>※</a:t>
          </a:r>
          <a:r>
            <a:rPr kumimoji="1" lang="ja-JP" altLang="en-US" sz="1050" b="0"/>
            <a:t>通常は発症日から</a:t>
          </a:r>
          <a:r>
            <a:rPr kumimoji="1" lang="en-US" altLang="ja-JP" sz="1050" b="0"/>
            <a:t>10</a:t>
          </a:r>
          <a:r>
            <a:rPr kumimoji="1" lang="ja-JP" altLang="en-US" sz="1050" b="0"/>
            <a:t>日目まで</a:t>
          </a:r>
          <a:endParaRPr kumimoji="1" lang="en-US" altLang="ja-JP" sz="1050" b="0"/>
        </a:p>
        <a:p>
          <a:pPr algn="l"/>
          <a:r>
            <a:rPr kumimoji="1" lang="ja-JP" altLang="en-US" sz="1050" b="0"/>
            <a:t>　　症状が回復せず、</a:t>
          </a:r>
          <a:r>
            <a:rPr kumimoji="1" lang="en-US" altLang="ja-JP" sz="1050" b="0"/>
            <a:t>11</a:t>
          </a:r>
          <a:r>
            <a:rPr kumimoji="1" lang="ja-JP" altLang="en-US" sz="1050" b="0"/>
            <a:t>日目以降も療養を継続した場合は、最大</a:t>
          </a:r>
          <a:r>
            <a:rPr kumimoji="1" lang="en-US" altLang="ja-JP" sz="1050" b="0"/>
            <a:t>15</a:t>
          </a:r>
          <a:r>
            <a:rPr kumimoji="1" lang="ja-JP" altLang="en-US" sz="1050" b="0"/>
            <a:t>日目まで</a:t>
          </a:r>
          <a:endParaRPr kumimoji="1" lang="en-US" altLang="ja-JP" sz="1050" b="0"/>
        </a:p>
        <a:p>
          <a:pPr algn="l"/>
          <a:endParaRPr kumimoji="1" lang="ja-JP" altLang="en-US" sz="105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527368</xdr:colOff>
      <xdr:row>0</xdr:row>
      <xdr:rowOff>1</xdr:rowOff>
    </xdr:from>
    <xdr:to>
      <xdr:col>29</xdr:col>
      <xdr:colOff>156882</xdr:colOff>
      <xdr:row>8</xdr:row>
      <xdr:rowOff>145676</xdr:rowOff>
    </xdr:to>
    <xdr:sp macro="" textlink="">
      <xdr:nvSpPr>
        <xdr:cNvPr id="2" name="Text Box 4"/>
        <xdr:cNvSpPr txBox="1">
          <a:spLocks noChangeArrowheads="1"/>
        </xdr:cNvSpPr>
      </xdr:nvSpPr>
      <xdr:spPr bwMode="auto">
        <a:xfrm>
          <a:off x="9155897" y="1"/>
          <a:ext cx="6039279" cy="1904999"/>
        </a:xfrm>
        <a:prstGeom prst="rect">
          <a:avLst/>
        </a:prstGeom>
        <a:solidFill>
          <a:srgbClr val="FFFF00"/>
        </a:solidFill>
        <a:ln w="19050">
          <a:solidFill>
            <a:sysClr val="windowText" lastClr="000000"/>
          </a:solidFill>
          <a:miter lim="800000"/>
          <a:headEnd/>
          <a:tailEnd/>
        </a:ln>
      </xdr:spPr>
      <xdr:txBody>
        <a:bodyPr vertOverflow="clip" wrap="square" lIns="27432" tIns="36576" rIns="0" bIns="0" anchor="t" upright="1"/>
        <a:lstStyle/>
        <a:p>
          <a:pPr algn="l" rtl="0">
            <a:defRPr sz="1000"/>
          </a:pPr>
          <a:r>
            <a:rPr lang="en-US" altLang="ja-JP" sz="1200" b="1" i="0" u="none" strike="noStrike" baseline="0">
              <a:solidFill>
                <a:srgbClr val="FF0000"/>
              </a:solidFill>
              <a:latin typeface="游ゴシック"/>
              <a:ea typeface="游ゴシック"/>
            </a:rPr>
            <a:t>※</a:t>
          </a:r>
          <a:r>
            <a:rPr lang="ja-JP" altLang="en-US" sz="1200" b="1" i="0" u="none" strike="noStrike" baseline="0">
              <a:solidFill>
                <a:srgbClr val="FF0000"/>
              </a:solidFill>
              <a:latin typeface="游ゴシック"/>
              <a:ea typeface="游ゴシック"/>
            </a:rPr>
            <a:t>追加補助の申請が無い場合は作成不要</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200" b="0">
              <a:effectLst/>
              <a:latin typeface="+mn-lt"/>
              <a:ea typeface="+mn-ea"/>
              <a:cs typeface="+mn-cs"/>
            </a:rPr>
            <a:t>対象者リストを作成すると、</a:t>
          </a:r>
          <a:r>
            <a:rPr kumimoji="1" lang="ja-JP" altLang="ja-JP" sz="1200" b="0" u="sng">
              <a:effectLst/>
              <a:latin typeface="+mn-lt"/>
              <a:ea typeface="+mn-ea"/>
              <a:cs typeface="+mn-cs"/>
            </a:rPr>
            <a:t>自動的に氏名や療養期間が入力されます</a:t>
          </a:r>
          <a:r>
            <a:rPr kumimoji="1" lang="ja-JP" altLang="ja-JP" sz="1200" b="0">
              <a:effectLst/>
              <a:latin typeface="+mn-lt"/>
              <a:ea typeface="+mn-ea"/>
              <a:cs typeface="+mn-cs"/>
            </a:rPr>
            <a:t>。</a:t>
          </a:r>
          <a:endParaRPr lang="ja-JP" altLang="ja-JP" sz="1200" b="0">
            <a:effectLst/>
          </a:endParaRPr>
        </a:p>
        <a:p>
          <a:pPr algn="l" rtl="0">
            <a:defRPr sz="1000"/>
          </a:pPr>
          <a:r>
            <a:rPr lang="ja-JP" altLang="en-US" sz="1200" b="0" i="0" u="sng" strike="noStrike" baseline="0">
              <a:solidFill>
                <a:sysClr val="windowText" lastClr="000000"/>
              </a:solidFill>
              <a:latin typeface="游ゴシック"/>
              <a:ea typeface="游ゴシック"/>
            </a:rPr>
            <a:t>定員のみ入力してください</a:t>
          </a:r>
          <a:r>
            <a:rPr lang="ja-JP" altLang="en-US" sz="1200" b="0" i="0" u="none" strike="noStrike" baseline="0">
              <a:solidFill>
                <a:sysClr val="windowText" lastClr="000000"/>
              </a:solidFill>
              <a:latin typeface="游ゴシック"/>
              <a:ea typeface="游ゴシック"/>
            </a:rPr>
            <a:t>。</a:t>
          </a:r>
        </a:p>
        <a:p>
          <a:pPr algn="l" rtl="0">
            <a:defRPr sz="1000"/>
          </a:pPr>
          <a:r>
            <a:rPr lang="ja-JP" altLang="en-US" sz="1200" b="0" i="0" u="none" strike="noStrike" baseline="0">
              <a:solidFill>
                <a:sysClr val="windowText" lastClr="000000"/>
              </a:solidFill>
              <a:latin typeface="游ゴシック"/>
              <a:ea typeface="游ゴシック"/>
            </a:rPr>
            <a:t>　</a:t>
          </a:r>
          <a:r>
            <a:rPr lang="en-US" altLang="ja-JP" sz="1200" b="0" i="0" u="none" strike="noStrike" baseline="0">
              <a:solidFill>
                <a:sysClr val="windowText" lastClr="000000"/>
              </a:solidFill>
              <a:latin typeface="游ゴシック"/>
              <a:ea typeface="游ゴシック"/>
            </a:rPr>
            <a:t>※</a:t>
          </a:r>
          <a:r>
            <a:rPr lang="ja-JP" altLang="en-US" sz="1200" b="0" i="0" u="none" strike="noStrike" baseline="0">
              <a:solidFill>
                <a:sysClr val="windowText" lastClr="000000"/>
              </a:solidFill>
              <a:latin typeface="游ゴシック"/>
              <a:ea typeface="游ゴシック"/>
            </a:rPr>
            <a:t>対象期間は令和</a:t>
          </a:r>
          <a:r>
            <a:rPr lang="en-US" altLang="ja-JP" sz="1200" b="0" i="0" u="none" strike="noStrike" baseline="0">
              <a:solidFill>
                <a:sysClr val="windowText" lastClr="000000"/>
              </a:solidFill>
              <a:latin typeface="游ゴシック"/>
              <a:ea typeface="游ゴシック"/>
            </a:rPr>
            <a:t>4</a:t>
          </a:r>
          <a:r>
            <a:rPr lang="ja-JP" altLang="en-US" sz="1200" b="0" i="0" u="none" strike="noStrike" baseline="0">
              <a:solidFill>
                <a:sysClr val="windowText" lastClr="000000"/>
              </a:solidFill>
              <a:latin typeface="游ゴシック"/>
              <a:ea typeface="游ゴシック"/>
            </a:rPr>
            <a:t>年</a:t>
          </a:r>
          <a:r>
            <a:rPr lang="en-US" altLang="ja-JP" sz="1200" b="0" i="0" u="none" strike="noStrike" baseline="0">
              <a:solidFill>
                <a:sysClr val="windowText" lastClr="000000"/>
              </a:solidFill>
              <a:latin typeface="游ゴシック"/>
              <a:ea typeface="游ゴシック"/>
            </a:rPr>
            <a:t>1</a:t>
          </a:r>
          <a:r>
            <a:rPr lang="ja-JP" altLang="en-US" sz="1200" b="0" i="0" u="none" strike="noStrike" baseline="0">
              <a:solidFill>
                <a:sysClr val="windowText" lastClr="000000"/>
              </a:solidFill>
              <a:latin typeface="游ゴシック"/>
              <a:ea typeface="游ゴシック"/>
            </a:rPr>
            <a:t>月</a:t>
          </a:r>
          <a:r>
            <a:rPr lang="en-US" altLang="ja-JP" sz="1200" b="0" i="0" u="none" strike="noStrike" baseline="0">
              <a:solidFill>
                <a:sysClr val="windowText" lastClr="000000"/>
              </a:solidFill>
              <a:latin typeface="游ゴシック"/>
              <a:ea typeface="游ゴシック"/>
            </a:rPr>
            <a:t>27</a:t>
          </a:r>
          <a:r>
            <a:rPr lang="ja-JP" altLang="en-US" sz="1200" b="0" i="0" u="none" strike="noStrike" baseline="0">
              <a:solidFill>
                <a:sysClr val="windowText" lastClr="000000"/>
              </a:solidFill>
              <a:latin typeface="游ゴシック"/>
              <a:ea typeface="游ゴシック"/>
            </a:rPr>
            <a:t>日～令和</a:t>
          </a:r>
          <a:r>
            <a:rPr lang="en-US" altLang="ja-JP" sz="1200" b="0" i="0" u="none" strike="noStrike" baseline="0">
              <a:solidFill>
                <a:sysClr val="windowText" lastClr="000000"/>
              </a:solidFill>
              <a:latin typeface="游ゴシック"/>
              <a:ea typeface="游ゴシック"/>
            </a:rPr>
            <a:t>5</a:t>
          </a:r>
          <a:r>
            <a:rPr lang="ja-JP" altLang="en-US" sz="1200" b="0" i="0" u="none" strike="noStrike" baseline="0">
              <a:solidFill>
                <a:sysClr val="windowText" lastClr="000000"/>
              </a:solidFill>
              <a:latin typeface="游ゴシック"/>
              <a:ea typeface="游ゴシック"/>
            </a:rPr>
            <a:t>年</a:t>
          </a:r>
          <a:r>
            <a:rPr lang="en-US" altLang="ja-JP" sz="1200" b="0" i="0" u="none" strike="noStrike" baseline="0">
              <a:solidFill>
                <a:sysClr val="windowText" lastClr="000000"/>
              </a:solidFill>
              <a:latin typeface="游ゴシック"/>
              <a:ea typeface="游ゴシック"/>
            </a:rPr>
            <a:t>3</a:t>
          </a:r>
          <a:r>
            <a:rPr lang="ja-JP" altLang="en-US" sz="1200" b="0" i="0" u="none" strike="noStrike" baseline="0">
              <a:solidFill>
                <a:sysClr val="windowText" lastClr="000000"/>
              </a:solidFill>
              <a:latin typeface="游ゴシック"/>
              <a:ea typeface="游ゴシック"/>
            </a:rPr>
            <a:t>月</a:t>
          </a:r>
          <a:r>
            <a:rPr lang="en-US" altLang="ja-JP" sz="1200" b="0" i="0" u="none" strike="noStrike" baseline="0">
              <a:solidFill>
                <a:sysClr val="windowText" lastClr="000000"/>
              </a:solidFill>
              <a:latin typeface="游ゴシック"/>
              <a:ea typeface="游ゴシック"/>
            </a:rPr>
            <a:t>31</a:t>
          </a:r>
          <a:r>
            <a:rPr lang="ja-JP" altLang="en-US" sz="1200" b="0" i="0" u="none" strike="noStrike" baseline="0">
              <a:solidFill>
                <a:sysClr val="windowText" lastClr="000000"/>
              </a:solidFill>
              <a:latin typeface="游ゴシック"/>
              <a:ea typeface="游ゴシック"/>
            </a:rPr>
            <a:t>日です。</a:t>
          </a:r>
        </a:p>
        <a:p>
          <a:pPr algn="l" rtl="0">
            <a:defRPr sz="1000"/>
          </a:pPr>
          <a:endParaRPr lang="ja-JP" altLang="en-US" sz="1200" b="0" i="0" u="none" strike="noStrike" baseline="0">
            <a:solidFill>
              <a:sysClr val="windowText" lastClr="000000"/>
            </a:solidFill>
            <a:latin typeface="游ゴシック"/>
            <a:ea typeface="游ゴシック"/>
          </a:endParaRPr>
        </a:p>
        <a:p>
          <a:pPr algn="l" rtl="0">
            <a:defRPr sz="1000"/>
          </a:pPr>
          <a:r>
            <a:rPr lang="ja-JP" altLang="en-US" sz="1200" b="0" i="0" u="none" strike="noStrike" baseline="0">
              <a:solidFill>
                <a:sysClr val="windowText" lastClr="000000"/>
              </a:solidFill>
              <a:latin typeface="游ゴシック"/>
              <a:ea typeface="游ゴシック"/>
            </a:rPr>
            <a:t>　！行・列が足りない場合は、茨城県までご連絡ください。</a:t>
          </a:r>
          <a:endParaRPr lang="ja-JP" altLang="en-US" sz="1100" b="0" i="0" u="none" strike="noStrike" baseline="0">
            <a:solidFill>
              <a:sysClr val="windowText" lastClr="000000"/>
            </a:solidFill>
            <a:latin typeface="游ゴシック"/>
            <a:ea typeface="游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T38"/>
  <sheetViews>
    <sheetView tabSelected="1" view="pageBreakPreview" zoomScaleNormal="100" zoomScaleSheetLayoutView="100" workbookViewId="0"/>
  </sheetViews>
  <sheetFormatPr defaultRowHeight="18.75" x14ac:dyDescent="0.4"/>
  <cols>
    <col min="1" max="14" width="2.5" style="13" customWidth="1"/>
    <col min="15" max="15" width="4.375" style="13" customWidth="1"/>
    <col min="16" max="36" width="2.5" style="13" customWidth="1"/>
    <col min="37" max="16384" width="9" style="13"/>
  </cols>
  <sheetData>
    <row r="1" spans="1:46" x14ac:dyDescent="0.4">
      <c r="A1" s="11" t="s">
        <v>21</v>
      </c>
      <c r="B1" s="11"/>
      <c r="C1" s="11"/>
      <c r="D1" s="11"/>
      <c r="E1" s="11"/>
      <c r="F1" s="11"/>
      <c r="G1" s="11"/>
      <c r="H1" s="11"/>
      <c r="I1" s="11"/>
      <c r="J1" s="11"/>
      <c r="K1" s="11"/>
      <c r="L1" s="11"/>
      <c r="M1" s="11"/>
      <c r="N1" s="11"/>
      <c r="O1" s="11"/>
      <c r="P1" s="11"/>
      <c r="Q1" s="11"/>
      <c r="R1" s="11"/>
      <c r="S1" s="11"/>
      <c r="T1" s="11"/>
      <c r="U1" s="11"/>
      <c r="V1" s="11"/>
      <c r="W1" s="11"/>
      <c r="X1" s="11"/>
      <c r="Y1" s="12"/>
      <c r="Z1" s="12"/>
      <c r="AA1" s="12"/>
      <c r="AB1" s="12"/>
      <c r="AC1" s="12"/>
      <c r="AD1" s="12"/>
      <c r="AE1" s="12"/>
      <c r="AF1" s="12"/>
      <c r="AG1" s="12"/>
      <c r="AH1" s="12"/>
      <c r="AI1" s="12"/>
      <c r="AT1" s="38" t="s">
        <v>25</v>
      </c>
    </row>
    <row r="2" spans="1:46" ht="39.75" customHeight="1" x14ac:dyDescent="0.4">
      <c r="A2" s="216" t="s">
        <v>68</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T2" s="38" t="s">
        <v>26</v>
      </c>
    </row>
    <row r="3" spans="1:46" ht="9"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T3" s="38" t="s">
        <v>27</v>
      </c>
    </row>
    <row r="4" spans="1:46" x14ac:dyDescent="0.4">
      <c r="A4" s="11"/>
      <c r="B4" s="235" t="s">
        <v>23</v>
      </c>
      <c r="C4" s="235"/>
      <c r="D4" s="235"/>
      <c r="E4" s="235"/>
      <c r="F4" s="235"/>
      <c r="G4" s="235"/>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11"/>
      <c r="AT4" s="38" t="s">
        <v>28</v>
      </c>
    </row>
    <row r="5" spans="1:46" x14ac:dyDescent="0.4">
      <c r="A5" s="11"/>
      <c r="B5" s="235" t="s">
        <v>24</v>
      </c>
      <c r="C5" s="235"/>
      <c r="D5" s="235"/>
      <c r="E5" s="235"/>
      <c r="F5" s="235"/>
      <c r="G5" s="235"/>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11"/>
      <c r="AT5" s="38" t="s">
        <v>29</v>
      </c>
    </row>
    <row r="6" spans="1:46" x14ac:dyDescent="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T6" s="38" t="s">
        <v>30</v>
      </c>
    </row>
    <row r="7" spans="1:46" ht="19.5" thickBot="1" x14ac:dyDescent="0.45">
      <c r="A7" s="17" t="s">
        <v>70</v>
      </c>
      <c r="B7" s="11"/>
      <c r="C7" s="11"/>
      <c r="D7" s="11"/>
      <c r="E7" s="11"/>
      <c r="F7" s="11"/>
      <c r="G7" s="11"/>
      <c r="H7" s="11"/>
      <c r="I7" s="11"/>
      <c r="J7" s="11"/>
      <c r="K7" s="11"/>
      <c r="L7" s="11"/>
      <c r="M7" s="11"/>
      <c r="N7" s="11"/>
      <c r="O7" s="11"/>
      <c r="P7" s="11"/>
      <c r="Q7" s="11"/>
      <c r="R7" s="12"/>
      <c r="S7" s="12"/>
      <c r="T7" s="12"/>
      <c r="U7" s="12"/>
      <c r="V7" s="12"/>
      <c r="W7" s="12"/>
      <c r="X7" s="12"/>
      <c r="Y7" s="12"/>
      <c r="Z7" s="12"/>
      <c r="AA7" s="14"/>
      <c r="AB7" s="14"/>
      <c r="AC7" s="15"/>
      <c r="AD7" s="15"/>
      <c r="AE7" s="15"/>
      <c r="AF7" s="15"/>
      <c r="AG7" s="15"/>
      <c r="AH7" s="15"/>
      <c r="AI7" s="15"/>
      <c r="AJ7" s="16"/>
      <c r="AT7" s="38" t="s">
        <v>31</v>
      </c>
    </row>
    <row r="8" spans="1:46" x14ac:dyDescent="0.4">
      <c r="A8" s="9"/>
      <c r="B8" s="198" t="s">
        <v>22</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200"/>
      <c r="AJ8" s="9"/>
      <c r="AT8" s="38" t="s">
        <v>32</v>
      </c>
    </row>
    <row r="9" spans="1:46" x14ac:dyDescent="0.4">
      <c r="A9" s="9"/>
      <c r="B9" s="201"/>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3"/>
      <c r="AJ9" s="9"/>
      <c r="AT9" s="38" t="s">
        <v>33</v>
      </c>
    </row>
    <row r="10" spans="1:46" x14ac:dyDescent="0.4">
      <c r="A10" s="9"/>
      <c r="B10" s="201"/>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3"/>
      <c r="AJ10" s="9"/>
      <c r="AT10" s="38" t="s">
        <v>34</v>
      </c>
    </row>
    <row r="11" spans="1:46" ht="19.5" thickBot="1" x14ac:dyDescent="0.45">
      <c r="A11" s="9"/>
      <c r="B11" s="204"/>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6"/>
      <c r="AJ11" s="9"/>
      <c r="AT11" s="38" t="s">
        <v>35</v>
      </c>
    </row>
    <row r="12" spans="1:46" ht="15" customHeight="1" x14ac:dyDescent="0.4">
      <c r="AT12" s="38" t="s">
        <v>36</v>
      </c>
    </row>
    <row r="13" spans="1:46" ht="19.5" thickBot="1" x14ac:dyDescent="0.45">
      <c r="A13" s="17" t="s">
        <v>71</v>
      </c>
    </row>
    <row r="14" spans="1:46" ht="19.5" thickBot="1" x14ac:dyDescent="0.45">
      <c r="C14" s="232" t="s">
        <v>0</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4"/>
    </row>
    <row r="15" spans="1:46" ht="19.5" x14ac:dyDescent="0.4">
      <c r="C15" s="1"/>
      <c r="D15" s="218" t="s">
        <v>14</v>
      </c>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9"/>
    </row>
    <row r="16" spans="1:46" ht="19.5" x14ac:dyDescent="0.4">
      <c r="C16" s="2"/>
      <c r="D16" s="220" t="s">
        <v>1</v>
      </c>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2"/>
    </row>
    <row r="17" spans="1:37" ht="19.5" x14ac:dyDescent="0.4">
      <c r="C17" s="2"/>
      <c r="D17" s="223" t="s">
        <v>15</v>
      </c>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5"/>
    </row>
    <row r="18" spans="1:37" ht="19.5" x14ac:dyDescent="0.4">
      <c r="C18" s="2"/>
      <c r="D18" s="220" t="s">
        <v>2</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2"/>
    </row>
    <row r="19" spans="1:37" ht="19.5" x14ac:dyDescent="0.4">
      <c r="C19" s="2"/>
      <c r="D19" s="226" t="s">
        <v>3</v>
      </c>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8"/>
    </row>
    <row r="20" spans="1:37" ht="62.25" customHeight="1" thickBot="1" x14ac:dyDescent="0.45">
      <c r="C20" s="3"/>
      <c r="D20" s="229" t="s">
        <v>18</v>
      </c>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1"/>
    </row>
    <row r="21" spans="1:37" x14ac:dyDescent="0.4">
      <c r="C21" s="4"/>
      <c r="D21" s="36" t="s">
        <v>17</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14"/>
    </row>
    <row r="22" spans="1:37" x14ac:dyDescent="0.4">
      <c r="C22" s="4"/>
      <c r="D22" s="34" t="s">
        <v>13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row>
    <row r="23" spans="1:37" ht="9" customHeight="1" x14ac:dyDescent="0.4">
      <c r="A23" s="14"/>
      <c r="B23" s="14"/>
      <c r="C23" s="4"/>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14"/>
    </row>
    <row r="24" spans="1:37" ht="19.5" thickBot="1" x14ac:dyDescent="0.45">
      <c r="A24" s="17" t="s">
        <v>4</v>
      </c>
      <c r="C24" s="4"/>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row>
    <row r="25" spans="1:37" x14ac:dyDescent="0.4">
      <c r="B25" s="207"/>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9"/>
    </row>
    <row r="26" spans="1:37" x14ac:dyDescent="0.4">
      <c r="B26" s="210"/>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2"/>
    </row>
    <row r="27" spans="1:37" ht="19.5" customHeight="1" x14ac:dyDescent="0.4">
      <c r="B27" s="210"/>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2"/>
      <c r="AK27" s="19"/>
    </row>
    <row r="28" spans="1:37" ht="19.5" customHeight="1" thickBot="1" x14ac:dyDescent="0.45">
      <c r="B28" s="213"/>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5"/>
      <c r="AK28" s="19"/>
    </row>
    <row r="29" spans="1:37" ht="9" customHeight="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row>
    <row r="30" spans="1:37" ht="19.5" customHeight="1" x14ac:dyDescent="0.4">
      <c r="A30" s="19"/>
      <c r="B30" s="19"/>
      <c r="C30" s="20" t="s">
        <v>20</v>
      </c>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row>
    <row r="31" spans="1:37" ht="19.5" customHeight="1" x14ac:dyDescent="0.4">
      <c r="A31" s="19"/>
      <c r="B31" s="19"/>
      <c r="C31" s="20"/>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row>
    <row r="32" spans="1:37" ht="43.5" customHeight="1" x14ac:dyDescent="0.4">
      <c r="A32" s="197" t="s">
        <v>16</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row>
    <row r="33" spans="1:37" s="14" customFormat="1" ht="9" customHeight="1" x14ac:dyDescent="0.4">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13"/>
      <c r="AK33" s="13"/>
    </row>
    <row r="34" spans="1:37" ht="18.75" customHeight="1" x14ac:dyDescent="0.4">
      <c r="A34" s="10" t="s">
        <v>5</v>
      </c>
      <c r="B34" s="10"/>
      <c r="C34" s="190"/>
      <c r="D34" s="191"/>
      <c r="E34" s="10" t="s">
        <v>6</v>
      </c>
      <c r="F34" s="190"/>
      <c r="G34" s="191"/>
      <c r="H34" s="10" t="s">
        <v>7</v>
      </c>
      <c r="I34" s="190"/>
      <c r="J34" s="191"/>
      <c r="K34" s="10" t="s">
        <v>8</v>
      </c>
      <c r="L34" s="21"/>
      <c r="M34" s="193" t="s">
        <v>12</v>
      </c>
      <c r="N34" s="193"/>
      <c r="O34" s="193"/>
      <c r="P34" s="196"/>
      <c r="Q34" s="196"/>
      <c r="R34" s="196"/>
      <c r="S34" s="196"/>
      <c r="T34" s="196"/>
      <c r="U34" s="196"/>
      <c r="V34" s="196"/>
      <c r="W34" s="196"/>
      <c r="X34" s="196"/>
      <c r="Y34" s="196"/>
      <c r="Z34" s="196"/>
      <c r="AA34" s="196"/>
      <c r="AB34" s="196"/>
      <c r="AC34" s="196"/>
      <c r="AD34" s="196"/>
      <c r="AE34" s="196"/>
      <c r="AF34" s="196"/>
      <c r="AG34" s="196"/>
      <c r="AH34" s="196"/>
      <c r="AI34" s="196"/>
    </row>
    <row r="35" spans="1:37" ht="18.75" customHeight="1" x14ac:dyDescent="0.4">
      <c r="A35" s="22"/>
      <c r="B35" s="23"/>
      <c r="C35" s="23"/>
      <c r="D35" s="23"/>
      <c r="E35" s="23"/>
      <c r="F35" s="23"/>
      <c r="G35" s="23"/>
      <c r="H35" s="23"/>
      <c r="I35" s="23"/>
      <c r="J35" s="23"/>
      <c r="K35" s="23"/>
      <c r="L35" s="23"/>
      <c r="M35" s="192" t="s">
        <v>9</v>
      </c>
      <c r="N35" s="192"/>
      <c r="O35" s="192"/>
      <c r="P35" s="193" t="s">
        <v>10</v>
      </c>
      <c r="Q35" s="193"/>
      <c r="R35" s="194"/>
      <c r="S35" s="194"/>
      <c r="T35" s="194"/>
      <c r="U35" s="194"/>
      <c r="V35" s="194"/>
      <c r="W35" s="195" t="s">
        <v>11</v>
      </c>
      <c r="X35" s="195"/>
      <c r="Y35" s="194"/>
      <c r="Z35" s="194"/>
      <c r="AA35" s="194"/>
      <c r="AB35" s="194"/>
      <c r="AC35" s="194"/>
      <c r="AD35" s="194"/>
      <c r="AE35" s="194"/>
      <c r="AF35" s="194"/>
      <c r="AG35" s="194"/>
      <c r="AH35" s="188"/>
      <c r="AI35" s="188"/>
    </row>
    <row r="36" spans="1:37" ht="6.75" customHeight="1" x14ac:dyDescent="0.4">
      <c r="A36" s="24"/>
      <c r="B36" s="25"/>
      <c r="C36" s="25"/>
      <c r="D36" s="25"/>
      <c r="E36" s="25"/>
      <c r="F36" s="25"/>
      <c r="G36" s="25"/>
      <c r="H36" s="25"/>
      <c r="I36" s="25"/>
      <c r="J36" s="25"/>
      <c r="K36" s="25"/>
      <c r="L36" s="25"/>
      <c r="M36" s="25"/>
      <c r="N36" s="25"/>
      <c r="O36" s="24"/>
      <c r="P36" s="26"/>
      <c r="Q36" s="27"/>
      <c r="R36" s="27"/>
      <c r="S36" s="27"/>
      <c r="T36" s="27"/>
      <c r="U36" s="27"/>
      <c r="V36" s="28"/>
      <c r="W36" s="28"/>
      <c r="X36" s="28"/>
      <c r="Y36" s="28"/>
      <c r="Z36" s="28"/>
      <c r="AA36" s="28"/>
      <c r="AB36" s="28"/>
      <c r="AC36" s="28"/>
      <c r="AD36" s="28"/>
      <c r="AE36" s="28"/>
      <c r="AF36" s="28"/>
      <c r="AG36" s="28"/>
      <c r="AH36" s="29"/>
      <c r="AI36" s="30"/>
    </row>
    <row r="37" spans="1:37" ht="18.75" customHeight="1" x14ac:dyDescent="0.4">
      <c r="B37" s="31"/>
      <c r="C37" s="5"/>
      <c r="D37" s="6"/>
      <c r="E37" s="6"/>
      <c r="F37" s="6"/>
      <c r="G37" s="6"/>
      <c r="H37" s="6"/>
      <c r="I37" s="6"/>
      <c r="J37" s="6"/>
      <c r="K37" s="6"/>
      <c r="L37" s="6"/>
      <c r="M37" s="6"/>
      <c r="N37" s="6"/>
      <c r="O37" s="6"/>
      <c r="P37" s="6"/>
      <c r="Q37" s="6"/>
      <c r="R37" s="6"/>
      <c r="S37" s="6"/>
      <c r="T37" s="6"/>
      <c r="U37" s="6"/>
      <c r="V37" s="6"/>
      <c r="W37" s="6"/>
      <c r="X37" s="6"/>
      <c r="Y37" s="6"/>
      <c r="Z37" s="7"/>
      <c r="AA37" s="7"/>
      <c r="AB37" s="7"/>
      <c r="AC37" s="7"/>
      <c r="AD37" s="7"/>
      <c r="AE37" s="7"/>
      <c r="AF37" s="7"/>
      <c r="AG37" s="7"/>
      <c r="AH37" s="7"/>
      <c r="AI37" s="6"/>
      <c r="AJ37" s="8"/>
    </row>
    <row r="38" spans="1:37" ht="18.75" customHeight="1" x14ac:dyDescent="0.4">
      <c r="B38" s="32"/>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row>
  </sheetData>
  <mergeCells count="27">
    <mergeCell ref="A32:AI32"/>
    <mergeCell ref="B8:AI11"/>
    <mergeCell ref="B25:AI28"/>
    <mergeCell ref="A2:AJ2"/>
    <mergeCell ref="D15:AI15"/>
    <mergeCell ref="D16:AI16"/>
    <mergeCell ref="D17:AI17"/>
    <mergeCell ref="D18:AI18"/>
    <mergeCell ref="D19:AI19"/>
    <mergeCell ref="D20:AI20"/>
    <mergeCell ref="C14:AI14"/>
    <mergeCell ref="B4:G4"/>
    <mergeCell ref="B5:G5"/>
    <mergeCell ref="H4:AH4"/>
    <mergeCell ref="H5:AH5"/>
    <mergeCell ref="AH35:AI35"/>
    <mergeCell ref="C38:AJ38"/>
    <mergeCell ref="C34:D34"/>
    <mergeCell ref="M35:O35"/>
    <mergeCell ref="P35:Q35"/>
    <mergeCell ref="R35:V35"/>
    <mergeCell ref="W35:X35"/>
    <mergeCell ref="Y35:AG35"/>
    <mergeCell ref="F34:G34"/>
    <mergeCell ref="I34:J34"/>
    <mergeCell ref="M34:O34"/>
    <mergeCell ref="P34:AI34"/>
  </mergeCells>
  <phoneticPr fontId="1"/>
  <dataValidations count="3">
    <dataValidation imeMode="hiragana" allowBlank="1" showInputMessage="1" showErrorMessage="1" sqref="V36 R35 H4:AH4 B25:AI28 B8:AI11"/>
    <dataValidation imeMode="halfAlpha" allowBlank="1" showInputMessage="1" showErrorMessage="1" sqref="I34:J34 C34:D34 F34:G34"/>
    <dataValidation type="list" allowBlank="1" showInputMessage="1" showErrorMessage="1" sqref="H5:AH5">
      <formula1>$AT$1:$AT$12</formula1>
    </dataValidation>
  </dataValidations>
  <pageMargins left="0.70866141732283472" right="0.70866141732283472" top="0.74803149606299213" bottom="0.3937007874015748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14</xdr:row>
                    <xdr:rowOff>0</xdr:rowOff>
                  </from>
                  <to>
                    <xdr:col>3</xdr:col>
                    <xdr:colOff>38100</xdr:colOff>
                    <xdr:row>14</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17</xdr:row>
                    <xdr:rowOff>238125</xdr:rowOff>
                  </from>
                  <to>
                    <xdr:col>3</xdr:col>
                    <xdr:colOff>38100</xdr:colOff>
                    <xdr:row>18</xdr:row>
                    <xdr:rowOff>219075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16</xdr:row>
                    <xdr:rowOff>0</xdr:rowOff>
                  </from>
                  <to>
                    <xdr:col>3</xdr:col>
                    <xdr:colOff>38100</xdr:colOff>
                    <xdr:row>16</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17</xdr:row>
                    <xdr:rowOff>0</xdr:rowOff>
                  </from>
                  <to>
                    <xdr:col>3</xdr:col>
                    <xdr:colOff>38100</xdr:colOff>
                    <xdr:row>17</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18</xdr:row>
                    <xdr:rowOff>238125</xdr:rowOff>
                  </from>
                  <to>
                    <xdr:col>3</xdr:col>
                    <xdr:colOff>38100</xdr:colOff>
                    <xdr:row>19</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132"/>
  <sheetViews>
    <sheetView view="pageBreakPreview" zoomScaleNormal="100" zoomScaleSheetLayoutView="100" workbookViewId="0">
      <selection activeCell="C13" sqref="C13"/>
    </sheetView>
  </sheetViews>
  <sheetFormatPr defaultRowHeight="18.75" x14ac:dyDescent="0.4"/>
  <cols>
    <col min="1" max="1" width="4.5" style="46" customWidth="1"/>
    <col min="2" max="2" width="16.625" style="46" customWidth="1"/>
    <col min="3" max="6" width="11.625" style="47" customWidth="1"/>
    <col min="7" max="8" width="7.875" style="46" bestFit="1" customWidth="1"/>
    <col min="9" max="9" width="6.625" style="46" customWidth="1"/>
    <col min="10" max="10" width="39.25" style="46" customWidth="1"/>
    <col min="11" max="12" width="7.125" style="46" customWidth="1"/>
    <col min="13" max="15" width="7.125" style="46" hidden="1" customWidth="1"/>
    <col min="16" max="16" width="5.375" style="46" hidden="1" customWidth="1"/>
    <col min="17" max="19" width="7.125" style="46" hidden="1" customWidth="1"/>
    <col min="20" max="20" width="5.25" style="46" hidden="1" customWidth="1"/>
    <col min="21" max="22" width="7.125" style="46" hidden="1" customWidth="1"/>
    <col min="23" max="23" width="5.25" style="46" hidden="1" customWidth="1"/>
    <col min="24" max="26" width="7.125" style="46" hidden="1" customWidth="1"/>
    <col min="27" max="27" width="5.25" style="46" hidden="1" customWidth="1"/>
    <col min="28" max="31" width="9" style="46" hidden="1" customWidth="1"/>
    <col min="32" max="32" width="37.5" style="46" hidden="1" customWidth="1"/>
    <col min="33" max="16384" width="9" style="46"/>
  </cols>
  <sheetData>
    <row r="1" spans="1:35" x14ac:dyDescent="0.4">
      <c r="A1" s="46" t="s">
        <v>95</v>
      </c>
    </row>
    <row r="2" spans="1:35" ht="45" customHeight="1" x14ac:dyDescent="0.4">
      <c r="A2" s="237" t="s">
        <v>100</v>
      </c>
      <c r="B2" s="237"/>
      <c r="C2" s="237"/>
      <c r="D2" s="237"/>
      <c r="E2" s="237"/>
      <c r="F2" s="237"/>
      <c r="G2" s="237"/>
      <c r="H2" s="237"/>
      <c r="I2" s="237"/>
      <c r="J2" s="126"/>
      <c r="K2" s="126"/>
      <c r="L2" s="126"/>
      <c r="M2" s="126"/>
      <c r="N2" s="126"/>
      <c r="O2" s="126"/>
      <c r="AF2" s="46" t="s">
        <v>94</v>
      </c>
      <c r="AG2" s="48"/>
    </row>
    <row r="3" spans="1:35" s="16" customFormat="1" ht="10.5" customHeight="1" x14ac:dyDescent="0.4">
      <c r="A3" s="49"/>
      <c r="B3" s="49"/>
      <c r="C3" s="49"/>
      <c r="D3" s="49"/>
      <c r="E3" s="49"/>
      <c r="F3" s="49"/>
      <c r="I3" s="49"/>
      <c r="AF3" s="50" t="s">
        <v>26</v>
      </c>
      <c r="AG3" s="48"/>
    </row>
    <row r="4" spans="1:35" ht="20.100000000000001" customHeight="1" x14ac:dyDescent="0.4">
      <c r="B4" s="51" t="s">
        <v>23</v>
      </c>
      <c r="C4" s="238" t="str">
        <f>チェックリスト!H4&amp;""</f>
        <v/>
      </c>
      <c r="D4" s="238"/>
      <c r="E4" s="238"/>
      <c r="F4" s="238"/>
      <c r="G4" s="238"/>
      <c r="H4" s="238"/>
      <c r="I4" s="49"/>
      <c r="J4" s="52"/>
      <c r="AF4" s="50" t="s">
        <v>27</v>
      </c>
      <c r="AG4" s="48"/>
    </row>
    <row r="5" spans="1:35" ht="20.100000000000001" customHeight="1" x14ac:dyDescent="0.4">
      <c r="B5" s="51" t="s">
        <v>24</v>
      </c>
      <c r="C5" s="238" t="str">
        <f>チェックリスト!H5&amp;""</f>
        <v/>
      </c>
      <c r="D5" s="238"/>
      <c r="E5" s="238"/>
      <c r="F5" s="238"/>
      <c r="G5" s="238"/>
      <c r="H5" s="238"/>
      <c r="I5" s="49"/>
      <c r="J5" s="53"/>
      <c r="K5" s="53"/>
      <c r="L5" s="53"/>
      <c r="M5" s="53"/>
      <c r="N5" s="53"/>
      <c r="O5" s="53"/>
      <c r="P5" s="53"/>
      <c r="Q5" s="53"/>
      <c r="R5" s="53"/>
      <c r="AF5" s="50" t="s">
        <v>28</v>
      </c>
      <c r="AG5" s="48"/>
    </row>
    <row r="6" spans="1:35" ht="12" customHeight="1" thickBot="1" x14ac:dyDescent="0.45">
      <c r="B6" s="54"/>
      <c r="C6" s="42"/>
      <c r="D6" s="42"/>
      <c r="E6" s="42"/>
      <c r="F6" s="41"/>
      <c r="G6" s="40"/>
      <c r="H6" s="55"/>
      <c r="I6" s="49"/>
      <c r="J6" s="53"/>
      <c r="K6" s="53"/>
      <c r="L6" s="53"/>
      <c r="M6" s="53"/>
      <c r="N6" s="53"/>
      <c r="O6" s="53"/>
      <c r="P6" s="53"/>
      <c r="Q6" s="53"/>
      <c r="R6" s="53"/>
      <c r="AF6" s="50" t="s">
        <v>29</v>
      </c>
      <c r="AG6" s="48"/>
    </row>
    <row r="7" spans="1:35" ht="20.100000000000001" customHeight="1" thickBot="1" x14ac:dyDescent="0.45">
      <c r="B7" s="68"/>
      <c r="C7" s="241" t="s">
        <v>82</v>
      </c>
      <c r="D7" s="242"/>
      <c r="E7" s="241" t="s">
        <v>69</v>
      </c>
      <c r="F7" s="243"/>
      <c r="G7" s="242"/>
      <c r="H7" s="55"/>
      <c r="J7" s="53"/>
      <c r="K7" s="53"/>
      <c r="L7" s="53"/>
      <c r="M7" s="53"/>
      <c r="N7" s="53"/>
      <c r="O7" s="53"/>
      <c r="P7" s="53"/>
      <c r="Q7" s="53"/>
      <c r="R7" s="53"/>
      <c r="AF7" s="50" t="s">
        <v>30</v>
      </c>
      <c r="AG7" s="48"/>
    </row>
    <row r="8" spans="1:35" ht="20.100000000000001" customHeight="1" x14ac:dyDescent="0.4">
      <c r="A8" s="56"/>
      <c r="B8" s="69" t="s">
        <v>51</v>
      </c>
      <c r="C8" s="70">
        <f>SUMIF(I13:I117,"○",G13:G117)</f>
        <v>0</v>
      </c>
      <c r="D8" s="71" t="s">
        <v>81</v>
      </c>
      <c r="E8" s="239">
        <f>SUMIF(I13:I117,"○",G13:G117)*10000</f>
        <v>0</v>
      </c>
      <c r="F8" s="240"/>
      <c r="G8" s="72" t="s">
        <v>53</v>
      </c>
      <c r="H8" s="40"/>
      <c r="J8" s="40"/>
      <c r="K8" s="55"/>
      <c r="L8" s="53"/>
      <c r="M8" s="53"/>
      <c r="N8" s="53"/>
      <c r="O8" s="53"/>
      <c r="P8" s="53"/>
      <c r="Q8" s="53"/>
      <c r="R8" s="53"/>
      <c r="S8" s="53"/>
      <c r="T8" s="53"/>
      <c r="AF8" s="50" t="s">
        <v>31</v>
      </c>
      <c r="AG8" s="48"/>
      <c r="AH8" s="50"/>
      <c r="AI8" s="48"/>
    </row>
    <row r="9" spans="1:35" ht="20.100000000000001" customHeight="1" thickBot="1" x14ac:dyDescent="0.45">
      <c r="A9" s="56"/>
      <c r="B9" s="69" t="s">
        <v>52</v>
      </c>
      <c r="C9" s="73">
        <f>SUMIF(I13:I117,"○",H13:H117)</f>
        <v>0</v>
      </c>
      <c r="D9" s="74" t="s">
        <v>81</v>
      </c>
      <c r="E9" s="255">
        <f>SUMIF(I13:I117,"○",H13:H117)*10000</f>
        <v>0</v>
      </c>
      <c r="F9" s="256"/>
      <c r="G9" s="160" t="s">
        <v>53</v>
      </c>
      <c r="H9" s="40"/>
      <c r="I9" s="56"/>
      <c r="J9" s="40"/>
      <c r="K9" s="55"/>
      <c r="L9" s="53"/>
      <c r="M9" s="53"/>
      <c r="N9" s="53"/>
      <c r="O9" s="53"/>
      <c r="P9" s="53"/>
      <c r="Q9" s="53"/>
      <c r="R9" s="53"/>
      <c r="S9" s="53"/>
      <c r="T9" s="53"/>
      <c r="AF9" s="50" t="s">
        <v>32</v>
      </c>
      <c r="AG9" s="48"/>
      <c r="AH9" s="50"/>
      <c r="AI9" s="48"/>
    </row>
    <row r="10" spans="1:35" ht="12" customHeight="1" x14ac:dyDescent="0.4">
      <c r="I10" s="112"/>
      <c r="P10" s="57">
        <v>44651</v>
      </c>
      <c r="Q10" s="57"/>
      <c r="R10" s="57"/>
      <c r="W10" s="57">
        <v>44652</v>
      </c>
      <c r="X10" s="57">
        <v>45016</v>
      </c>
      <c r="Y10" s="57"/>
      <c r="AF10" s="50" t="s">
        <v>33</v>
      </c>
      <c r="AG10" s="48"/>
    </row>
    <row r="11" spans="1:35" ht="18" customHeight="1" x14ac:dyDescent="0.4">
      <c r="A11" s="244" t="s">
        <v>37</v>
      </c>
      <c r="B11" s="244" t="s">
        <v>38</v>
      </c>
      <c r="C11" s="246" t="s">
        <v>19</v>
      </c>
      <c r="D11" s="247" t="s">
        <v>39</v>
      </c>
      <c r="E11" s="257" t="s">
        <v>93</v>
      </c>
      <c r="F11" s="246" t="s">
        <v>96</v>
      </c>
      <c r="G11" s="250" t="s">
        <v>98</v>
      </c>
      <c r="H11" s="250"/>
      <c r="I11" s="246" t="s">
        <v>40</v>
      </c>
      <c r="J11" s="58"/>
      <c r="K11" s="58"/>
      <c r="L11" s="58"/>
      <c r="M11" s="114">
        <v>14</v>
      </c>
      <c r="N11" s="251" t="s">
        <v>41</v>
      </c>
      <c r="O11" s="252"/>
      <c r="P11" s="252"/>
      <c r="Q11" s="252"/>
      <c r="R11" s="252"/>
      <c r="S11" s="252"/>
      <c r="T11" s="253"/>
      <c r="U11" s="254" t="s">
        <v>42</v>
      </c>
      <c r="V11" s="254"/>
      <c r="W11" s="254"/>
      <c r="X11" s="254"/>
      <c r="Y11" s="254"/>
      <c r="Z11" s="254"/>
      <c r="AA11" s="254"/>
      <c r="AF11" s="50" t="s">
        <v>34</v>
      </c>
      <c r="AG11" s="48"/>
    </row>
    <row r="12" spans="1:35" ht="18" customHeight="1" x14ac:dyDescent="0.4">
      <c r="A12" s="245"/>
      <c r="B12" s="245"/>
      <c r="C12" s="245"/>
      <c r="D12" s="248"/>
      <c r="E12" s="258"/>
      <c r="F12" s="249"/>
      <c r="G12" s="127" t="s">
        <v>43</v>
      </c>
      <c r="H12" s="127" t="s">
        <v>44</v>
      </c>
      <c r="I12" s="249"/>
      <c r="J12" s="58"/>
      <c r="K12" s="58"/>
      <c r="L12" s="58"/>
      <c r="M12" s="59" t="s">
        <v>80</v>
      </c>
      <c r="N12" s="60" t="s">
        <v>45</v>
      </c>
      <c r="O12" s="60" t="s">
        <v>46</v>
      </c>
      <c r="P12" s="61" t="s">
        <v>47</v>
      </c>
      <c r="Q12" s="61" t="s">
        <v>48</v>
      </c>
      <c r="R12" s="60" t="s">
        <v>49</v>
      </c>
      <c r="S12" s="61" t="s">
        <v>50</v>
      </c>
      <c r="T12" s="61" t="s">
        <v>47</v>
      </c>
      <c r="U12" s="62" t="s">
        <v>45</v>
      </c>
      <c r="V12" s="62" t="s">
        <v>46</v>
      </c>
      <c r="W12" s="63" t="s">
        <v>47</v>
      </c>
      <c r="X12" s="61" t="s">
        <v>48</v>
      </c>
      <c r="Y12" s="60" t="s">
        <v>49</v>
      </c>
      <c r="Z12" s="61" t="s">
        <v>50</v>
      </c>
      <c r="AA12" s="61" t="s">
        <v>47</v>
      </c>
      <c r="AF12" s="50" t="s">
        <v>35</v>
      </c>
      <c r="AG12" s="48"/>
    </row>
    <row r="13" spans="1:35" x14ac:dyDescent="0.4">
      <c r="A13" s="128">
        <v>1</v>
      </c>
      <c r="B13" s="39"/>
      <c r="C13" s="185"/>
      <c r="D13" s="185"/>
      <c r="E13" s="185"/>
      <c r="F13" s="186" t="str">
        <f>IF(OR(C13="", I13="×",AND(D13&lt;&gt;"", D13&lt;C13), AND(C13=D13, E13=""), AND(E13&lt;&gt;"", OR(E13&lt;C13,E13&lt;D13))), "", IF(D13="",M13, IF(E13="", IF(AND(D13&gt;C13, D13&lt;M13), D13, IF(D13&gt;M13, M13, D13)), IF(OR(E13&lt;=M13, D13&gt;M13), M13, D13))))</f>
        <v/>
      </c>
      <c r="G13" s="110">
        <f>IF(I13="×",0,T13)</f>
        <v>0</v>
      </c>
      <c r="H13" s="110">
        <f>IF(I13="×",0,AA13)</f>
        <v>0</v>
      </c>
      <c r="I13" s="183" t="str">
        <f>IF(C13="","", IF(OR(AND(D13="", E13&lt;&gt;""), AND(D13&lt;&gt;"", D13&lt;C13), AND(E13&lt;&gt;"", OR(E13&lt;C13, E13&lt;D13))), "×", IF(AND(C13=D13,OR(E13="", E13&gt;M13)),"×", "○")))</f>
        <v/>
      </c>
      <c r="J13" s="64"/>
      <c r="K13" s="64"/>
      <c r="L13" s="64"/>
      <c r="M13" s="65" t="str">
        <f t="shared" ref="M13:M44" si="0">IF(C13="", "", IF(C13+$M$11&lt;=$X$10, C13+$M$11, $X$10))</f>
        <v/>
      </c>
      <c r="N13" s="65">
        <f t="shared" ref="N13:N44" si="1">IF(OR(C13="", C13&gt;$P$10),0, C13)</f>
        <v>0</v>
      </c>
      <c r="O13" s="65">
        <f t="shared" ref="O13:O44" si="2">IF(F13="",0, IF(F13&lt;=$P$10,F13,$P$10))</f>
        <v>0</v>
      </c>
      <c r="P13" s="66">
        <f>IF(OR(N13=0,N13&gt;O13, AND(M13=O13,N13=O13)),0, DATEDIF(N13,O13,"D")+1)</f>
        <v>0</v>
      </c>
      <c r="Q13" s="65">
        <f t="shared" ref="Q13:Q44" si="3">IF(OR(D13="", D13&gt;$P$10), 0, IF(C13=D13, D13, D13+1))</f>
        <v>0</v>
      </c>
      <c r="R13" s="65">
        <f t="shared" ref="R13:R44" si="4">IF(OR(E13="", AND(D13&gt;$P$10, E13&gt;$P$10)),0, IF(E13&lt;=$P$10,E13,$P$10))</f>
        <v>0</v>
      </c>
      <c r="S13" s="128">
        <f t="shared" ref="S13:S44" si="5">IF(OR(D13="",Q13=0, Q13&gt;R13, R13=0, R13&gt;C13+$M$11, P13=0),0,DATEDIF(Q13,R13,"D")+IF(AND(D13=Q13, D13+1=E13),1,0)+IF(AND(N13+1=R13,Q13=R13),1,0)+IF(AND(E13&gt;$P$10, R13=$P$10),1,0)+IF(C13+1=E13,-1,0))</f>
        <v>0</v>
      </c>
      <c r="T13" s="128">
        <f>P13-S13</f>
        <v>0</v>
      </c>
      <c r="U13" s="65">
        <f t="shared" ref="U13:U44" si="6">IF(OR(C13="", AND(D13&lt;$W$10, F13&lt;$W$10)), 0, IF(C13&gt;=$W$10,C13, $W$10))</f>
        <v>0</v>
      </c>
      <c r="V13" s="65">
        <f t="shared" ref="V13:V44" si="7">IF(F13="",0, IF(F13&gt;=$W$10,F13,$W$10))</f>
        <v>0</v>
      </c>
      <c r="W13" s="128">
        <f t="shared" ref="W13:W44" si="8">IF(OR(U13=0,U13&gt;V13, AND(C13=U13, U13=V13)),0, DATEDIF(U13,V13,"D")+1)</f>
        <v>0</v>
      </c>
      <c r="X13" s="65">
        <f>IF(OR(D13="", E13&lt;$W$10, F13&lt;$W$10),0,IF(D13&gt;$W$10, IF(C13=D13,D13, D13+1), IF(AND(C13&lt;&gt;D13, D13=$W$10), D13+1, $W$10)))</f>
        <v>0</v>
      </c>
      <c r="Y13" s="65">
        <f t="shared" ref="Y13:Y44" si="9">IF(OR(E13="",F13&lt;$W$10),0,IF(E13&gt;=$W$10,E13,$W$10))</f>
        <v>0</v>
      </c>
      <c r="Z13" s="132">
        <f t="shared" ref="Z13:Z44" si="10">IF(OR(D13="",X13=0, Y13=0, X13&gt;Y13, Y13&gt;C13+$M$11, W13=0),0,DATEDIF(X13,Y13,"D")+IF(AND(D13=X13, D13+1=E13),1,0)+IF(AND(C13+1=Y13,X13=Y13),1,0)+IF(C13+1=E13,-1,0))</f>
        <v>0</v>
      </c>
      <c r="AA13" s="128">
        <f>W13-Z13</f>
        <v>0</v>
      </c>
      <c r="AF13" s="50" t="s">
        <v>36</v>
      </c>
      <c r="AG13" s="48"/>
    </row>
    <row r="14" spans="1:35" x14ac:dyDescent="0.4">
      <c r="A14" s="128">
        <v>2</v>
      </c>
      <c r="B14" s="39"/>
      <c r="C14" s="185"/>
      <c r="D14" s="185"/>
      <c r="E14" s="185"/>
      <c r="F14" s="186" t="str">
        <f t="shared" ref="F14:F77" si="11">IF(OR(C14="", I14="×",AND(D14&lt;&gt;"", D14&lt;C14), AND(C14=D14, E14=""), AND(E14&lt;&gt;"", OR(E14&lt;C14,E14&lt;D14))), "", IF(D14="",M14, IF(E14="", IF(AND(D14&gt;C14, D14&lt;M14), D14, IF(D14&gt;M14, M14, D14)), IF(OR(E14&lt;=M14, D14&gt;M14), M14, D14))))</f>
        <v/>
      </c>
      <c r="G14" s="181">
        <f t="shared" ref="G14:G77" si="12">IF(I14="×",0,T14)</f>
        <v>0</v>
      </c>
      <c r="H14" s="181">
        <f t="shared" ref="H14:H77" si="13">IF(I14="×",0,AA14)</f>
        <v>0</v>
      </c>
      <c r="I14" s="183" t="str">
        <f t="shared" ref="I14:I77" si="14">IF(C14="","", IF(OR(AND(D14="", E14&lt;&gt;""), AND(D14&lt;&gt;"", D14&lt;C14), AND(E14&lt;&gt;"", OR(E14&lt;C14, E14&lt;D14))), "×", IF(AND(C14=D14,OR(E14="", E14&gt;M14)),"×", "○")))</f>
        <v/>
      </c>
      <c r="J14" s="64"/>
      <c r="K14" s="64"/>
      <c r="L14" s="64"/>
      <c r="M14" s="65" t="str">
        <f t="shared" si="0"/>
        <v/>
      </c>
      <c r="N14" s="65">
        <f t="shared" si="1"/>
        <v>0</v>
      </c>
      <c r="O14" s="65">
        <f t="shared" si="2"/>
        <v>0</v>
      </c>
      <c r="P14" s="66">
        <f t="shared" ref="P14:P77" si="15">IF(OR(N14=0,N14&gt;O14, AND(M14=O14,N14=O14)),0, DATEDIF(N14,O14,"D")+1)</f>
        <v>0</v>
      </c>
      <c r="Q14" s="65">
        <f t="shared" si="3"/>
        <v>0</v>
      </c>
      <c r="R14" s="65">
        <f t="shared" si="4"/>
        <v>0</v>
      </c>
      <c r="S14" s="133">
        <f t="shared" si="5"/>
        <v>0</v>
      </c>
      <c r="T14" s="128">
        <f t="shared" ref="T14:T77" si="16">P14-S14</f>
        <v>0</v>
      </c>
      <c r="U14" s="65">
        <f t="shared" si="6"/>
        <v>0</v>
      </c>
      <c r="V14" s="65">
        <f t="shared" si="7"/>
        <v>0</v>
      </c>
      <c r="W14" s="134">
        <f t="shared" si="8"/>
        <v>0</v>
      </c>
      <c r="X14" s="65">
        <f t="shared" ref="X14:X77" si="17">IF(OR(D14="", E14&lt;$W$10, F14&lt;$W$10),0,IF(D14&gt;$W$10, IF(C14=D14,D14, D14+1), IF(AND(C14&lt;&gt;D14, D14=$W$10), D14+1, $W$10)))</f>
        <v>0</v>
      </c>
      <c r="Y14" s="65">
        <f t="shared" si="9"/>
        <v>0</v>
      </c>
      <c r="Z14" s="135">
        <f t="shared" si="10"/>
        <v>0</v>
      </c>
      <c r="AA14" s="128">
        <f t="shared" ref="AA14:AA77" si="18">W14-Z14</f>
        <v>0</v>
      </c>
      <c r="AG14" s="48"/>
    </row>
    <row r="15" spans="1:35" x14ac:dyDescent="0.4">
      <c r="A15" s="128">
        <v>3</v>
      </c>
      <c r="B15" s="39"/>
      <c r="C15" s="185"/>
      <c r="D15" s="185"/>
      <c r="E15" s="185"/>
      <c r="F15" s="186" t="str">
        <f t="shared" si="11"/>
        <v/>
      </c>
      <c r="G15" s="181">
        <f t="shared" si="12"/>
        <v>0</v>
      </c>
      <c r="H15" s="181">
        <f t="shared" si="13"/>
        <v>0</v>
      </c>
      <c r="I15" s="183" t="str">
        <f t="shared" si="14"/>
        <v/>
      </c>
      <c r="J15" s="64"/>
      <c r="K15" s="64"/>
      <c r="L15" s="64"/>
      <c r="M15" s="65" t="str">
        <f t="shared" si="0"/>
        <v/>
      </c>
      <c r="N15" s="65">
        <f t="shared" si="1"/>
        <v>0</v>
      </c>
      <c r="O15" s="65">
        <f t="shared" si="2"/>
        <v>0</v>
      </c>
      <c r="P15" s="66">
        <f t="shared" si="15"/>
        <v>0</v>
      </c>
      <c r="Q15" s="65">
        <f t="shared" si="3"/>
        <v>0</v>
      </c>
      <c r="R15" s="65">
        <f t="shared" si="4"/>
        <v>0</v>
      </c>
      <c r="S15" s="133">
        <f t="shared" si="5"/>
        <v>0</v>
      </c>
      <c r="T15" s="128">
        <f t="shared" si="16"/>
        <v>0</v>
      </c>
      <c r="U15" s="65">
        <f t="shared" si="6"/>
        <v>0</v>
      </c>
      <c r="V15" s="65">
        <f t="shared" si="7"/>
        <v>0</v>
      </c>
      <c r="W15" s="134">
        <f t="shared" si="8"/>
        <v>0</v>
      </c>
      <c r="X15" s="65">
        <f t="shared" si="17"/>
        <v>0</v>
      </c>
      <c r="Y15" s="65">
        <f t="shared" si="9"/>
        <v>0</v>
      </c>
      <c r="Z15" s="135">
        <f t="shared" si="10"/>
        <v>0</v>
      </c>
      <c r="AA15" s="128">
        <f t="shared" si="18"/>
        <v>0</v>
      </c>
      <c r="AG15" s="48"/>
    </row>
    <row r="16" spans="1:35" x14ac:dyDescent="0.4">
      <c r="A16" s="128">
        <v>4</v>
      </c>
      <c r="B16" s="39"/>
      <c r="C16" s="185"/>
      <c r="D16" s="185"/>
      <c r="E16" s="185"/>
      <c r="F16" s="186" t="str">
        <f t="shared" si="11"/>
        <v/>
      </c>
      <c r="G16" s="181">
        <f t="shared" si="12"/>
        <v>0</v>
      </c>
      <c r="H16" s="181">
        <f t="shared" si="13"/>
        <v>0</v>
      </c>
      <c r="I16" s="183" t="str">
        <f t="shared" si="14"/>
        <v/>
      </c>
      <c r="J16" s="67"/>
      <c r="K16" s="67"/>
      <c r="L16" s="67"/>
      <c r="M16" s="65" t="str">
        <f t="shared" si="0"/>
        <v/>
      </c>
      <c r="N16" s="65">
        <f t="shared" si="1"/>
        <v>0</v>
      </c>
      <c r="O16" s="65">
        <f t="shared" si="2"/>
        <v>0</v>
      </c>
      <c r="P16" s="66">
        <f t="shared" si="15"/>
        <v>0</v>
      </c>
      <c r="Q16" s="65">
        <f t="shared" si="3"/>
        <v>0</v>
      </c>
      <c r="R16" s="65">
        <f t="shared" si="4"/>
        <v>0</v>
      </c>
      <c r="S16" s="133">
        <f t="shared" si="5"/>
        <v>0</v>
      </c>
      <c r="T16" s="128">
        <f t="shared" si="16"/>
        <v>0</v>
      </c>
      <c r="U16" s="65">
        <f t="shared" si="6"/>
        <v>0</v>
      </c>
      <c r="V16" s="65">
        <f t="shared" si="7"/>
        <v>0</v>
      </c>
      <c r="W16" s="134">
        <f t="shared" si="8"/>
        <v>0</v>
      </c>
      <c r="X16" s="65">
        <f t="shared" si="17"/>
        <v>0</v>
      </c>
      <c r="Y16" s="65">
        <f t="shared" si="9"/>
        <v>0</v>
      </c>
      <c r="Z16" s="135">
        <f t="shared" si="10"/>
        <v>0</v>
      </c>
      <c r="AA16" s="128">
        <f t="shared" si="18"/>
        <v>0</v>
      </c>
      <c r="AG16" s="48"/>
    </row>
    <row r="17" spans="1:33" x14ac:dyDescent="0.4">
      <c r="A17" s="128">
        <v>5</v>
      </c>
      <c r="B17" s="39"/>
      <c r="C17" s="185"/>
      <c r="D17" s="185"/>
      <c r="E17" s="185"/>
      <c r="F17" s="186" t="str">
        <f t="shared" si="11"/>
        <v/>
      </c>
      <c r="G17" s="181">
        <f t="shared" si="12"/>
        <v>0</v>
      </c>
      <c r="H17" s="181">
        <f t="shared" si="13"/>
        <v>0</v>
      </c>
      <c r="I17" s="183" t="str">
        <f t="shared" si="14"/>
        <v/>
      </c>
      <c r="J17" s="67"/>
      <c r="K17" s="67"/>
      <c r="L17" s="67"/>
      <c r="M17" s="65" t="str">
        <f t="shared" si="0"/>
        <v/>
      </c>
      <c r="N17" s="65">
        <f t="shared" si="1"/>
        <v>0</v>
      </c>
      <c r="O17" s="65">
        <f t="shared" si="2"/>
        <v>0</v>
      </c>
      <c r="P17" s="66">
        <f t="shared" si="15"/>
        <v>0</v>
      </c>
      <c r="Q17" s="65">
        <f t="shared" si="3"/>
        <v>0</v>
      </c>
      <c r="R17" s="65">
        <f t="shared" si="4"/>
        <v>0</v>
      </c>
      <c r="S17" s="133">
        <f t="shared" si="5"/>
        <v>0</v>
      </c>
      <c r="T17" s="128">
        <f t="shared" si="16"/>
        <v>0</v>
      </c>
      <c r="U17" s="65">
        <f t="shared" si="6"/>
        <v>0</v>
      </c>
      <c r="V17" s="65">
        <f t="shared" si="7"/>
        <v>0</v>
      </c>
      <c r="W17" s="134">
        <f t="shared" si="8"/>
        <v>0</v>
      </c>
      <c r="X17" s="65">
        <f t="shared" si="17"/>
        <v>0</v>
      </c>
      <c r="Y17" s="65">
        <f t="shared" si="9"/>
        <v>0</v>
      </c>
      <c r="Z17" s="135">
        <f t="shared" si="10"/>
        <v>0</v>
      </c>
      <c r="AA17" s="128">
        <f t="shared" si="18"/>
        <v>0</v>
      </c>
      <c r="AG17" s="48"/>
    </row>
    <row r="18" spans="1:33" x14ac:dyDescent="0.4">
      <c r="A18" s="128">
        <v>6</v>
      </c>
      <c r="B18" s="39"/>
      <c r="C18" s="185"/>
      <c r="D18" s="185"/>
      <c r="E18" s="185"/>
      <c r="F18" s="186" t="str">
        <f t="shared" si="11"/>
        <v/>
      </c>
      <c r="G18" s="181">
        <f t="shared" si="12"/>
        <v>0</v>
      </c>
      <c r="H18" s="181">
        <f t="shared" si="13"/>
        <v>0</v>
      </c>
      <c r="I18" s="183" t="str">
        <f t="shared" si="14"/>
        <v/>
      </c>
      <c r="J18" s="67"/>
      <c r="K18" s="67"/>
      <c r="L18" s="67"/>
      <c r="M18" s="65" t="str">
        <f t="shared" si="0"/>
        <v/>
      </c>
      <c r="N18" s="65">
        <f t="shared" si="1"/>
        <v>0</v>
      </c>
      <c r="O18" s="65">
        <f t="shared" si="2"/>
        <v>0</v>
      </c>
      <c r="P18" s="66">
        <f t="shared" si="15"/>
        <v>0</v>
      </c>
      <c r="Q18" s="65">
        <f t="shared" si="3"/>
        <v>0</v>
      </c>
      <c r="R18" s="65">
        <f t="shared" si="4"/>
        <v>0</v>
      </c>
      <c r="S18" s="133">
        <f t="shared" si="5"/>
        <v>0</v>
      </c>
      <c r="T18" s="128">
        <f t="shared" si="16"/>
        <v>0</v>
      </c>
      <c r="U18" s="65">
        <f t="shared" si="6"/>
        <v>0</v>
      </c>
      <c r="V18" s="65">
        <f t="shared" si="7"/>
        <v>0</v>
      </c>
      <c r="W18" s="134">
        <f t="shared" si="8"/>
        <v>0</v>
      </c>
      <c r="X18" s="65">
        <f t="shared" si="17"/>
        <v>0</v>
      </c>
      <c r="Y18" s="65">
        <f t="shared" si="9"/>
        <v>0</v>
      </c>
      <c r="Z18" s="135">
        <f t="shared" si="10"/>
        <v>0</v>
      </c>
      <c r="AA18" s="128">
        <f t="shared" si="18"/>
        <v>0</v>
      </c>
      <c r="AG18" s="48"/>
    </row>
    <row r="19" spans="1:33" x14ac:dyDescent="0.4">
      <c r="A19" s="128">
        <v>7</v>
      </c>
      <c r="B19" s="39"/>
      <c r="C19" s="185"/>
      <c r="D19" s="185"/>
      <c r="E19" s="185"/>
      <c r="F19" s="186" t="str">
        <f t="shared" si="11"/>
        <v/>
      </c>
      <c r="G19" s="181">
        <f t="shared" si="12"/>
        <v>0</v>
      </c>
      <c r="H19" s="181">
        <f t="shared" si="13"/>
        <v>0</v>
      </c>
      <c r="I19" s="183" t="str">
        <f t="shared" si="14"/>
        <v/>
      </c>
      <c r="J19" s="67"/>
      <c r="K19" s="67"/>
      <c r="L19" s="67"/>
      <c r="M19" s="65" t="str">
        <f t="shared" si="0"/>
        <v/>
      </c>
      <c r="N19" s="65">
        <f t="shared" si="1"/>
        <v>0</v>
      </c>
      <c r="O19" s="65">
        <f t="shared" si="2"/>
        <v>0</v>
      </c>
      <c r="P19" s="66">
        <f t="shared" si="15"/>
        <v>0</v>
      </c>
      <c r="Q19" s="65">
        <f t="shared" si="3"/>
        <v>0</v>
      </c>
      <c r="R19" s="65">
        <f t="shared" si="4"/>
        <v>0</v>
      </c>
      <c r="S19" s="133">
        <f t="shared" si="5"/>
        <v>0</v>
      </c>
      <c r="T19" s="128">
        <f t="shared" si="16"/>
        <v>0</v>
      </c>
      <c r="U19" s="65">
        <f t="shared" si="6"/>
        <v>0</v>
      </c>
      <c r="V19" s="65">
        <f t="shared" si="7"/>
        <v>0</v>
      </c>
      <c r="W19" s="134">
        <f t="shared" si="8"/>
        <v>0</v>
      </c>
      <c r="X19" s="65">
        <f t="shared" si="17"/>
        <v>0</v>
      </c>
      <c r="Y19" s="65">
        <f t="shared" si="9"/>
        <v>0</v>
      </c>
      <c r="Z19" s="135">
        <f t="shared" si="10"/>
        <v>0</v>
      </c>
      <c r="AA19" s="128">
        <f t="shared" si="18"/>
        <v>0</v>
      </c>
      <c r="AG19" s="48"/>
    </row>
    <row r="20" spans="1:33" x14ac:dyDescent="0.4">
      <c r="A20" s="128">
        <v>8</v>
      </c>
      <c r="B20" s="39"/>
      <c r="C20" s="185"/>
      <c r="D20" s="185"/>
      <c r="E20" s="185"/>
      <c r="F20" s="186" t="str">
        <f t="shared" si="11"/>
        <v/>
      </c>
      <c r="G20" s="181">
        <f t="shared" si="12"/>
        <v>0</v>
      </c>
      <c r="H20" s="181">
        <f t="shared" si="13"/>
        <v>0</v>
      </c>
      <c r="I20" s="183" t="str">
        <f t="shared" si="14"/>
        <v/>
      </c>
      <c r="J20" s="67"/>
      <c r="K20" s="67"/>
      <c r="L20" s="67"/>
      <c r="M20" s="65" t="str">
        <f t="shared" si="0"/>
        <v/>
      </c>
      <c r="N20" s="65">
        <f t="shared" si="1"/>
        <v>0</v>
      </c>
      <c r="O20" s="65">
        <f t="shared" si="2"/>
        <v>0</v>
      </c>
      <c r="P20" s="66">
        <f t="shared" si="15"/>
        <v>0</v>
      </c>
      <c r="Q20" s="65">
        <f t="shared" si="3"/>
        <v>0</v>
      </c>
      <c r="R20" s="65">
        <f t="shared" si="4"/>
        <v>0</v>
      </c>
      <c r="S20" s="133">
        <f t="shared" si="5"/>
        <v>0</v>
      </c>
      <c r="T20" s="128">
        <f t="shared" si="16"/>
        <v>0</v>
      </c>
      <c r="U20" s="65">
        <f t="shared" si="6"/>
        <v>0</v>
      </c>
      <c r="V20" s="65">
        <f t="shared" si="7"/>
        <v>0</v>
      </c>
      <c r="W20" s="134">
        <f t="shared" si="8"/>
        <v>0</v>
      </c>
      <c r="X20" s="65">
        <f t="shared" si="17"/>
        <v>0</v>
      </c>
      <c r="Y20" s="65">
        <f t="shared" si="9"/>
        <v>0</v>
      </c>
      <c r="Z20" s="135">
        <f t="shared" si="10"/>
        <v>0</v>
      </c>
      <c r="AA20" s="128">
        <f t="shared" si="18"/>
        <v>0</v>
      </c>
      <c r="AG20" s="48"/>
    </row>
    <row r="21" spans="1:33" x14ac:dyDescent="0.4">
      <c r="A21" s="128">
        <v>9</v>
      </c>
      <c r="B21" s="39"/>
      <c r="C21" s="185"/>
      <c r="D21" s="185"/>
      <c r="E21" s="185"/>
      <c r="F21" s="186" t="str">
        <f t="shared" si="11"/>
        <v/>
      </c>
      <c r="G21" s="181">
        <f t="shared" si="12"/>
        <v>0</v>
      </c>
      <c r="H21" s="181">
        <f t="shared" si="13"/>
        <v>0</v>
      </c>
      <c r="I21" s="183" t="str">
        <f t="shared" si="14"/>
        <v/>
      </c>
      <c r="J21" s="67"/>
      <c r="K21" s="67"/>
      <c r="L21" s="67"/>
      <c r="M21" s="65" t="str">
        <f t="shared" si="0"/>
        <v/>
      </c>
      <c r="N21" s="65">
        <f t="shared" si="1"/>
        <v>0</v>
      </c>
      <c r="O21" s="65">
        <f t="shared" si="2"/>
        <v>0</v>
      </c>
      <c r="P21" s="66">
        <f t="shared" si="15"/>
        <v>0</v>
      </c>
      <c r="Q21" s="65">
        <f t="shared" si="3"/>
        <v>0</v>
      </c>
      <c r="R21" s="65">
        <f t="shared" si="4"/>
        <v>0</v>
      </c>
      <c r="S21" s="133">
        <f t="shared" si="5"/>
        <v>0</v>
      </c>
      <c r="T21" s="128">
        <f t="shared" si="16"/>
        <v>0</v>
      </c>
      <c r="U21" s="65">
        <f t="shared" si="6"/>
        <v>0</v>
      </c>
      <c r="V21" s="65">
        <f t="shared" si="7"/>
        <v>0</v>
      </c>
      <c r="W21" s="134">
        <f t="shared" si="8"/>
        <v>0</v>
      </c>
      <c r="X21" s="65">
        <f t="shared" si="17"/>
        <v>0</v>
      </c>
      <c r="Y21" s="65">
        <f t="shared" si="9"/>
        <v>0</v>
      </c>
      <c r="Z21" s="135">
        <f t="shared" si="10"/>
        <v>0</v>
      </c>
      <c r="AA21" s="128">
        <f t="shared" si="18"/>
        <v>0</v>
      </c>
      <c r="AG21" s="48"/>
    </row>
    <row r="22" spans="1:33" x14ac:dyDescent="0.4">
      <c r="A22" s="128">
        <v>10</v>
      </c>
      <c r="B22" s="39"/>
      <c r="C22" s="185"/>
      <c r="D22" s="185"/>
      <c r="E22" s="185"/>
      <c r="F22" s="186" t="str">
        <f t="shared" si="11"/>
        <v/>
      </c>
      <c r="G22" s="181">
        <f t="shared" si="12"/>
        <v>0</v>
      </c>
      <c r="H22" s="181">
        <f t="shared" si="13"/>
        <v>0</v>
      </c>
      <c r="I22" s="183" t="str">
        <f t="shared" si="14"/>
        <v/>
      </c>
      <c r="J22" s="67"/>
      <c r="K22" s="67"/>
      <c r="L22" s="67"/>
      <c r="M22" s="65" t="str">
        <f t="shared" si="0"/>
        <v/>
      </c>
      <c r="N22" s="65">
        <f t="shared" si="1"/>
        <v>0</v>
      </c>
      <c r="O22" s="65">
        <f t="shared" si="2"/>
        <v>0</v>
      </c>
      <c r="P22" s="66">
        <f t="shared" si="15"/>
        <v>0</v>
      </c>
      <c r="Q22" s="65">
        <f t="shared" si="3"/>
        <v>0</v>
      </c>
      <c r="R22" s="65">
        <f t="shared" si="4"/>
        <v>0</v>
      </c>
      <c r="S22" s="133">
        <f t="shared" si="5"/>
        <v>0</v>
      </c>
      <c r="T22" s="128">
        <f t="shared" si="16"/>
        <v>0</v>
      </c>
      <c r="U22" s="65">
        <f t="shared" si="6"/>
        <v>0</v>
      </c>
      <c r="V22" s="65">
        <f t="shared" si="7"/>
        <v>0</v>
      </c>
      <c r="W22" s="134">
        <f t="shared" si="8"/>
        <v>0</v>
      </c>
      <c r="X22" s="65">
        <f t="shared" si="17"/>
        <v>0</v>
      </c>
      <c r="Y22" s="65">
        <f t="shared" si="9"/>
        <v>0</v>
      </c>
      <c r="Z22" s="135">
        <f t="shared" si="10"/>
        <v>0</v>
      </c>
      <c r="AA22" s="128">
        <f t="shared" si="18"/>
        <v>0</v>
      </c>
      <c r="AG22" s="48"/>
    </row>
    <row r="23" spans="1:33" x14ac:dyDescent="0.4">
      <c r="A23" s="128">
        <v>11</v>
      </c>
      <c r="B23" s="39"/>
      <c r="C23" s="185"/>
      <c r="D23" s="185"/>
      <c r="E23" s="185"/>
      <c r="F23" s="186" t="str">
        <f t="shared" si="11"/>
        <v/>
      </c>
      <c r="G23" s="181">
        <f t="shared" si="12"/>
        <v>0</v>
      </c>
      <c r="H23" s="181">
        <f t="shared" si="13"/>
        <v>0</v>
      </c>
      <c r="I23" s="183" t="str">
        <f t="shared" si="14"/>
        <v/>
      </c>
      <c r="J23" s="67"/>
      <c r="K23" s="67"/>
      <c r="L23" s="67"/>
      <c r="M23" s="65" t="str">
        <f t="shared" si="0"/>
        <v/>
      </c>
      <c r="N23" s="65">
        <f t="shared" si="1"/>
        <v>0</v>
      </c>
      <c r="O23" s="65">
        <f t="shared" si="2"/>
        <v>0</v>
      </c>
      <c r="P23" s="66">
        <f t="shared" si="15"/>
        <v>0</v>
      </c>
      <c r="Q23" s="65">
        <f t="shared" si="3"/>
        <v>0</v>
      </c>
      <c r="R23" s="65">
        <f t="shared" si="4"/>
        <v>0</v>
      </c>
      <c r="S23" s="133">
        <f t="shared" si="5"/>
        <v>0</v>
      </c>
      <c r="T23" s="128">
        <f t="shared" si="16"/>
        <v>0</v>
      </c>
      <c r="U23" s="65">
        <f t="shared" si="6"/>
        <v>0</v>
      </c>
      <c r="V23" s="65">
        <f t="shared" si="7"/>
        <v>0</v>
      </c>
      <c r="W23" s="134">
        <f t="shared" si="8"/>
        <v>0</v>
      </c>
      <c r="X23" s="65">
        <f t="shared" si="17"/>
        <v>0</v>
      </c>
      <c r="Y23" s="65">
        <f t="shared" si="9"/>
        <v>0</v>
      </c>
      <c r="Z23" s="135">
        <f t="shared" si="10"/>
        <v>0</v>
      </c>
      <c r="AA23" s="128">
        <f t="shared" si="18"/>
        <v>0</v>
      </c>
    </row>
    <row r="24" spans="1:33" x14ac:dyDescent="0.4">
      <c r="A24" s="128">
        <v>12</v>
      </c>
      <c r="B24" s="39"/>
      <c r="C24" s="185"/>
      <c r="D24" s="185"/>
      <c r="E24" s="185"/>
      <c r="F24" s="186" t="str">
        <f t="shared" si="11"/>
        <v/>
      </c>
      <c r="G24" s="181">
        <f t="shared" si="12"/>
        <v>0</v>
      </c>
      <c r="H24" s="181">
        <f t="shared" si="13"/>
        <v>0</v>
      </c>
      <c r="I24" s="183" t="str">
        <f t="shared" si="14"/>
        <v/>
      </c>
      <c r="J24" s="67"/>
      <c r="K24" s="67"/>
      <c r="L24" s="67"/>
      <c r="M24" s="65" t="str">
        <f t="shared" si="0"/>
        <v/>
      </c>
      <c r="N24" s="65">
        <f t="shared" si="1"/>
        <v>0</v>
      </c>
      <c r="O24" s="65">
        <f t="shared" si="2"/>
        <v>0</v>
      </c>
      <c r="P24" s="66">
        <f t="shared" si="15"/>
        <v>0</v>
      </c>
      <c r="Q24" s="65">
        <f t="shared" si="3"/>
        <v>0</v>
      </c>
      <c r="R24" s="65">
        <f t="shared" si="4"/>
        <v>0</v>
      </c>
      <c r="S24" s="133">
        <f t="shared" si="5"/>
        <v>0</v>
      </c>
      <c r="T24" s="128">
        <f t="shared" si="16"/>
        <v>0</v>
      </c>
      <c r="U24" s="65">
        <f t="shared" si="6"/>
        <v>0</v>
      </c>
      <c r="V24" s="65">
        <f t="shared" si="7"/>
        <v>0</v>
      </c>
      <c r="W24" s="134">
        <f t="shared" si="8"/>
        <v>0</v>
      </c>
      <c r="X24" s="65">
        <f t="shared" si="17"/>
        <v>0</v>
      </c>
      <c r="Y24" s="65">
        <f t="shared" si="9"/>
        <v>0</v>
      </c>
      <c r="Z24" s="135">
        <f t="shared" si="10"/>
        <v>0</v>
      </c>
      <c r="AA24" s="128">
        <f t="shared" si="18"/>
        <v>0</v>
      </c>
    </row>
    <row r="25" spans="1:33" x14ac:dyDescent="0.4">
      <c r="A25" s="128">
        <v>13</v>
      </c>
      <c r="B25" s="39"/>
      <c r="C25" s="185"/>
      <c r="D25" s="185"/>
      <c r="E25" s="185"/>
      <c r="F25" s="186" t="str">
        <f t="shared" si="11"/>
        <v/>
      </c>
      <c r="G25" s="181">
        <f t="shared" si="12"/>
        <v>0</v>
      </c>
      <c r="H25" s="181">
        <f t="shared" si="13"/>
        <v>0</v>
      </c>
      <c r="I25" s="183" t="str">
        <f t="shared" si="14"/>
        <v/>
      </c>
      <c r="J25" s="67"/>
      <c r="K25" s="67"/>
      <c r="L25" s="67"/>
      <c r="M25" s="65" t="str">
        <f t="shared" si="0"/>
        <v/>
      </c>
      <c r="N25" s="65">
        <f t="shared" si="1"/>
        <v>0</v>
      </c>
      <c r="O25" s="65">
        <f t="shared" si="2"/>
        <v>0</v>
      </c>
      <c r="P25" s="66">
        <f t="shared" si="15"/>
        <v>0</v>
      </c>
      <c r="Q25" s="65">
        <f t="shared" si="3"/>
        <v>0</v>
      </c>
      <c r="R25" s="65">
        <f t="shared" si="4"/>
        <v>0</v>
      </c>
      <c r="S25" s="133">
        <f t="shared" si="5"/>
        <v>0</v>
      </c>
      <c r="T25" s="128">
        <f t="shared" si="16"/>
        <v>0</v>
      </c>
      <c r="U25" s="65">
        <f t="shared" si="6"/>
        <v>0</v>
      </c>
      <c r="V25" s="65">
        <f t="shared" si="7"/>
        <v>0</v>
      </c>
      <c r="W25" s="134">
        <f t="shared" si="8"/>
        <v>0</v>
      </c>
      <c r="X25" s="65">
        <f t="shared" si="17"/>
        <v>0</v>
      </c>
      <c r="Y25" s="65">
        <f t="shared" si="9"/>
        <v>0</v>
      </c>
      <c r="Z25" s="135">
        <f t="shared" si="10"/>
        <v>0</v>
      </c>
      <c r="AA25" s="128">
        <f t="shared" si="18"/>
        <v>0</v>
      </c>
    </row>
    <row r="26" spans="1:33" x14ac:dyDescent="0.4">
      <c r="A26" s="128">
        <v>14</v>
      </c>
      <c r="B26" s="39"/>
      <c r="C26" s="185"/>
      <c r="D26" s="185"/>
      <c r="E26" s="185"/>
      <c r="F26" s="186" t="str">
        <f t="shared" si="11"/>
        <v/>
      </c>
      <c r="G26" s="181">
        <f t="shared" si="12"/>
        <v>0</v>
      </c>
      <c r="H26" s="181">
        <f t="shared" si="13"/>
        <v>0</v>
      </c>
      <c r="I26" s="183" t="str">
        <f t="shared" si="14"/>
        <v/>
      </c>
      <c r="J26" s="67"/>
      <c r="K26" s="67"/>
      <c r="L26" s="67"/>
      <c r="M26" s="65" t="str">
        <f t="shared" si="0"/>
        <v/>
      </c>
      <c r="N26" s="65">
        <f t="shared" si="1"/>
        <v>0</v>
      </c>
      <c r="O26" s="65">
        <f t="shared" si="2"/>
        <v>0</v>
      </c>
      <c r="P26" s="66">
        <f t="shared" si="15"/>
        <v>0</v>
      </c>
      <c r="Q26" s="65">
        <f t="shared" si="3"/>
        <v>0</v>
      </c>
      <c r="R26" s="65">
        <f t="shared" si="4"/>
        <v>0</v>
      </c>
      <c r="S26" s="133">
        <f t="shared" si="5"/>
        <v>0</v>
      </c>
      <c r="T26" s="128">
        <f t="shared" si="16"/>
        <v>0</v>
      </c>
      <c r="U26" s="65">
        <f t="shared" si="6"/>
        <v>0</v>
      </c>
      <c r="V26" s="65">
        <f t="shared" si="7"/>
        <v>0</v>
      </c>
      <c r="W26" s="134">
        <f t="shared" si="8"/>
        <v>0</v>
      </c>
      <c r="X26" s="65">
        <f t="shared" si="17"/>
        <v>0</v>
      </c>
      <c r="Y26" s="65">
        <f t="shared" si="9"/>
        <v>0</v>
      </c>
      <c r="Z26" s="135">
        <f t="shared" si="10"/>
        <v>0</v>
      </c>
      <c r="AA26" s="128">
        <f t="shared" si="18"/>
        <v>0</v>
      </c>
    </row>
    <row r="27" spans="1:33" x14ac:dyDescent="0.4">
      <c r="A27" s="128">
        <v>15</v>
      </c>
      <c r="B27" s="39"/>
      <c r="C27" s="185"/>
      <c r="D27" s="185"/>
      <c r="E27" s="185"/>
      <c r="F27" s="186" t="str">
        <f t="shared" si="11"/>
        <v/>
      </c>
      <c r="G27" s="181">
        <f t="shared" si="12"/>
        <v>0</v>
      </c>
      <c r="H27" s="181">
        <f t="shared" si="13"/>
        <v>0</v>
      </c>
      <c r="I27" s="183" t="str">
        <f t="shared" si="14"/>
        <v/>
      </c>
      <c r="J27" s="67"/>
      <c r="K27" s="67"/>
      <c r="L27" s="67"/>
      <c r="M27" s="65" t="str">
        <f t="shared" si="0"/>
        <v/>
      </c>
      <c r="N27" s="65">
        <f t="shared" si="1"/>
        <v>0</v>
      </c>
      <c r="O27" s="65">
        <f t="shared" si="2"/>
        <v>0</v>
      </c>
      <c r="P27" s="66">
        <f t="shared" si="15"/>
        <v>0</v>
      </c>
      <c r="Q27" s="65">
        <f t="shared" si="3"/>
        <v>0</v>
      </c>
      <c r="R27" s="65">
        <f t="shared" si="4"/>
        <v>0</v>
      </c>
      <c r="S27" s="133">
        <f t="shared" si="5"/>
        <v>0</v>
      </c>
      <c r="T27" s="128">
        <f t="shared" si="16"/>
        <v>0</v>
      </c>
      <c r="U27" s="65">
        <f t="shared" si="6"/>
        <v>0</v>
      </c>
      <c r="V27" s="65">
        <f t="shared" si="7"/>
        <v>0</v>
      </c>
      <c r="W27" s="134">
        <f t="shared" si="8"/>
        <v>0</v>
      </c>
      <c r="X27" s="65">
        <f t="shared" si="17"/>
        <v>0</v>
      </c>
      <c r="Y27" s="65">
        <f t="shared" si="9"/>
        <v>0</v>
      </c>
      <c r="Z27" s="135">
        <f t="shared" si="10"/>
        <v>0</v>
      </c>
      <c r="AA27" s="128">
        <f t="shared" si="18"/>
        <v>0</v>
      </c>
    </row>
    <row r="28" spans="1:33" x14ac:dyDescent="0.4">
      <c r="A28" s="128">
        <v>16</v>
      </c>
      <c r="B28" s="39"/>
      <c r="C28" s="185"/>
      <c r="D28" s="185"/>
      <c r="E28" s="185"/>
      <c r="F28" s="186" t="str">
        <f t="shared" si="11"/>
        <v/>
      </c>
      <c r="G28" s="181">
        <f t="shared" si="12"/>
        <v>0</v>
      </c>
      <c r="H28" s="181">
        <f t="shared" si="13"/>
        <v>0</v>
      </c>
      <c r="I28" s="183" t="str">
        <f t="shared" si="14"/>
        <v/>
      </c>
      <c r="J28" s="67"/>
      <c r="K28" s="67"/>
      <c r="L28" s="67"/>
      <c r="M28" s="65" t="str">
        <f t="shared" si="0"/>
        <v/>
      </c>
      <c r="N28" s="65">
        <f t="shared" si="1"/>
        <v>0</v>
      </c>
      <c r="O28" s="65">
        <f t="shared" si="2"/>
        <v>0</v>
      </c>
      <c r="P28" s="66">
        <f t="shared" si="15"/>
        <v>0</v>
      </c>
      <c r="Q28" s="65">
        <f t="shared" si="3"/>
        <v>0</v>
      </c>
      <c r="R28" s="65">
        <f t="shared" si="4"/>
        <v>0</v>
      </c>
      <c r="S28" s="133">
        <f t="shared" si="5"/>
        <v>0</v>
      </c>
      <c r="T28" s="128">
        <f t="shared" si="16"/>
        <v>0</v>
      </c>
      <c r="U28" s="65">
        <f t="shared" si="6"/>
        <v>0</v>
      </c>
      <c r="V28" s="65">
        <f t="shared" si="7"/>
        <v>0</v>
      </c>
      <c r="W28" s="134">
        <f t="shared" si="8"/>
        <v>0</v>
      </c>
      <c r="X28" s="65">
        <f t="shared" si="17"/>
        <v>0</v>
      </c>
      <c r="Y28" s="65">
        <f t="shared" si="9"/>
        <v>0</v>
      </c>
      <c r="Z28" s="135">
        <f t="shared" si="10"/>
        <v>0</v>
      </c>
      <c r="AA28" s="128">
        <f t="shared" si="18"/>
        <v>0</v>
      </c>
    </row>
    <row r="29" spans="1:33" x14ac:dyDescent="0.4">
      <c r="A29" s="128">
        <v>17</v>
      </c>
      <c r="B29" s="39"/>
      <c r="C29" s="185"/>
      <c r="D29" s="185"/>
      <c r="E29" s="185"/>
      <c r="F29" s="186" t="str">
        <f t="shared" si="11"/>
        <v/>
      </c>
      <c r="G29" s="181">
        <f t="shared" si="12"/>
        <v>0</v>
      </c>
      <c r="H29" s="181">
        <f t="shared" si="13"/>
        <v>0</v>
      </c>
      <c r="I29" s="183" t="str">
        <f t="shared" si="14"/>
        <v/>
      </c>
      <c r="J29" s="67"/>
      <c r="K29" s="67"/>
      <c r="L29" s="67"/>
      <c r="M29" s="65" t="str">
        <f t="shared" si="0"/>
        <v/>
      </c>
      <c r="N29" s="65">
        <f t="shared" si="1"/>
        <v>0</v>
      </c>
      <c r="O29" s="65">
        <f t="shared" si="2"/>
        <v>0</v>
      </c>
      <c r="P29" s="66">
        <f t="shared" si="15"/>
        <v>0</v>
      </c>
      <c r="Q29" s="65">
        <f t="shared" si="3"/>
        <v>0</v>
      </c>
      <c r="R29" s="65">
        <f t="shared" si="4"/>
        <v>0</v>
      </c>
      <c r="S29" s="133">
        <f t="shared" si="5"/>
        <v>0</v>
      </c>
      <c r="T29" s="128">
        <f t="shared" si="16"/>
        <v>0</v>
      </c>
      <c r="U29" s="65">
        <f t="shared" si="6"/>
        <v>0</v>
      </c>
      <c r="V29" s="65">
        <f t="shared" si="7"/>
        <v>0</v>
      </c>
      <c r="W29" s="134">
        <f t="shared" si="8"/>
        <v>0</v>
      </c>
      <c r="X29" s="65">
        <f t="shared" si="17"/>
        <v>0</v>
      </c>
      <c r="Y29" s="65">
        <f t="shared" si="9"/>
        <v>0</v>
      </c>
      <c r="Z29" s="135">
        <f t="shared" si="10"/>
        <v>0</v>
      </c>
      <c r="AA29" s="128">
        <f t="shared" si="18"/>
        <v>0</v>
      </c>
    </row>
    <row r="30" spans="1:33" x14ac:dyDescent="0.4">
      <c r="A30" s="128">
        <v>18</v>
      </c>
      <c r="B30" s="39"/>
      <c r="C30" s="185"/>
      <c r="D30" s="185"/>
      <c r="E30" s="185"/>
      <c r="F30" s="186" t="str">
        <f t="shared" si="11"/>
        <v/>
      </c>
      <c r="G30" s="181">
        <f t="shared" si="12"/>
        <v>0</v>
      </c>
      <c r="H30" s="181">
        <f t="shared" si="13"/>
        <v>0</v>
      </c>
      <c r="I30" s="183" t="str">
        <f t="shared" si="14"/>
        <v/>
      </c>
      <c r="M30" s="65" t="str">
        <f t="shared" si="0"/>
        <v/>
      </c>
      <c r="N30" s="65">
        <f t="shared" si="1"/>
        <v>0</v>
      </c>
      <c r="O30" s="65">
        <f t="shared" si="2"/>
        <v>0</v>
      </c>
      <c r="P30" s="66">
        <f t="shared" si="15"/>
        <v>0</v>
      </c>
      <c r="Q30" s="65">
        <f t="shared" si="3"/>
        <v>0</v>
      </c>
      <c r="R30" s="65">
        <f t="shared" si="4"/>
        <v>0</v>
      </c>
      <c r="S30" s="133">
        <f t="shared" si="5"/>
        <v>0</v>
      </c>
      <c r="T30" s="128">
        <f t="shared" si="16"/>
        <v>0</v>
      </c>
      <c r="U30" s="65">
        <f t="shared" si="6"/>
        <v>0</v>
      </c>
      <c r="V30" s="65">
        <f t="shared" si="7"/>
        <v>0</v>
      </c>
      <c r="W30" s="134">
        <f t="shared" si="8"/>
        <v>0</v>
      </c>
      <c r="X30" s="65">
        <f t="shared" si="17"/>
        <v>0</v>
      </c>
      <c r="Y30" s="65">
        <f t="shared" si="9"/>
        <v>0</v>
      </c>
      <c r="Z30" s="135">
        <f t="shared" si="10"/>
        <v>0</v>
      </c>
      <c r="AA30" s="128">
        <f t="shared" si="18"/>
        <v>0</v>
      </c>
    </row>
    <row r="31" spans="1:33" x14ac:dyDescent="0.4">
      <c r="A31" s="128">
        <v>19</v>
      </c>
      <c r="B31" s="39"/>
      <c r="C31" s="185"/>
      <c r="D31" s="185"/>
      <c r="E31" s="185"/>
      <c r="F31" s="186" t="str">
        <f t="shared" si="11"/>
        <v/>
      </c>
      <c r="G31" s="181">
        <f t="shared" si="12"/>
        <v>0</v>
      </c>
      <c r="H31" s="181">
        <f t="shared" si="13"/>
        <v>0</v>
      </c>
      <c r="I31" s="183" t="str">
        <f t="shared" si="14"/>
        <v/>
      </c>
      <c r="M31" s="65" t="str">
        <f t="shared" si="0"/>
        <v/>
      </c>
      <c r="N31" s="65">
        <f t="shared" si="1"/>
        <v>0</v>
      </c>
      <c r="O31" s="65">
        <f t="shared" si="2"/>
        <v>0</v>
      </c>
      <c r="P31" s="66">
        <f t="shared" si="15"/>
        <v>0</v>
      </c>
      <c r="Q31" s="65">
        <f t="shared" si="3"/>
        <v>0</v>
      </c>
      <c r="R31" s="65">
        <f t="shared" si="4"/>
        <v>0</v>
      </c>
      <c r="S31" s="133">
        <f t="shared" si="5"/>
        <v>0</v>
      </c>
      <c r="T31" s="128">
        <f t="shared" si="16"/>
        <v>0</v>
      </c>
      <c r="U31" s="65">
        <f t="shared" si="6"/>
        <v>0</v>
      </c>
      <c r="V31" s="65">
        <f t="shared" si="7"/>
        <v>0</v>
      </c>
      <c r="W31" s="134">
        <f t="shared" si="8"/>
        <v>0</v>
      </c>
      <c r="X31" s="65">
        <f t="shared" si="17"/>
        <v>0</v>
      </c>
      <c r="Y31" s="65">
        <f t="shared" si="9"/>
        <v>0</v>
      </c>
      <c r="Z31" s="135">
        <f t="shared" si="10"/>
        <v>0</v>
      </c>
      <c r="AA31" s="128">
        <f t="shared" si="18"/>
        <v>0</v>
      </c>
    </row>
    <row r="32" spans="1:33" x14ac:dyDescent="0.4">
      <c r="A32" s="128">
        <v>20</v>
      </c>
      <c r="B32" s="39"/>
      <c r="C32" s="185"/>
      <c r="D32" s="185"/>
      <c r="E32" s="185"/>
      <c r="F32" s="186" t="str">
        <f t="shared" si="11"/>
        <v/>
      </c>
      <c r="G32" s="181">
        <f t="shared" si="12"/>
        <v>0</v>
      </c>
      <c r="H32" s="181">
        <f t="shared" si="13"/>
        <v>0</v>
      </c>
      <c r="I32" s="183" t="str">
        <f t="shared" si="14"/>
        <v/>
      </c>
      <c r="M32" s="65" t="str">
        <f t="shared" si="0"/>
        <v/>
      </c>
      <c r="N32" s="65">
        <f t="shared" si="1"/>
        <v>0</v>
      </c>
      <c r="O32" s="65">
        <f t="shared" si="2"/>
        <v>0</v>
      </c>
      <c r="P32" s="66">
        <f t="shared" si="15"/>
        <v>0</v>
      </c>
      <c r="Q32" s="65">
        <f t="shared" si="3"/>
        <v>0</v>
      </c>
      <c r="R32" s="65">
        <f t="shared" si="4"/>
        <v>0</v>
      </c>
      <c r="S32" s="133">
        <f t="shared" si="5"/>
        <v>0</v>
      </c>
      <c r="T32" s="128">
        <f t="shared" si="16"/>
        <v>0</v>
      </c>
      <c r="U32" s="65">
        <f t="shared" si="6"/>
        <v>0</v>
      </c>
      <c r="V32" s="65">
        <f t="shared" si="7"/>
        <v>0</v>
      </c>
      <c r="W32" s="134">
        <f t="shared" si="8"/>
        <v>0</v>
      </c>
      <c r="X32" s="65">
        <f t="shared" si="17"/>
        <v>0</v>
      </c>
      <c r="Y32" s="65">
        <f t="shared" si="9"/>
        <v>0</v>
      </c>
      <c r="Z32" s="135">
        <f t="shared" si="10"/>
        <v>0</v>
      </c>
      <c r="AA32" s="128">
        <f t="shared" si="18"/>
        <v>0</v>
      </c>
    </row>
    <row r="33" spans="1:27" x14ac:dyDescent="0.4">
      <c r="A33" s="128">
        <v>21</v>
      </c>
      <c r="B33" s="39"/>
      <c r="C33" s="185"/>
      <c r="D33" s="185"/>
      <c r="E33" s="185"/>
      <c r="F33" s="186" t="str">
        <f t="shared" si="11"/>
        <v/>
      </c>
      <c r="G33" s="181">
        <f t="shared" si="12"/>
        <v>0</v>
      </c>
      <c r="H33" s="181">
        <f t="shared" si="13"/>
        <v>0</v>
      </c>
      <c r="I33" s="183" t="str">
        <f t="shared" si="14"/>
        <v/>
      </c>
      <c r="M33" s="65" t="str">
        <f t="shared" si="0"/>
        <v/>
      </c>
      <c r="N33" s="65">
        <f t="shared" si="1"/>
        <v>0</v>
      </c>
      <c r="O33" s="65">
        <f t="shared" si="2"/>
        <v>0</v>
      </c>
      <c r="P33" s="66">
        <f t="shared" si="15"/>
        <v>0</v>
      </c>
      <c r="Q33" s="65">
        <f t="shared" si="3"/>
        <v>0</v>
      </c>
      <c r="R33" s="65">
        <f t="shared" si="4"/>
        <v>0</v>
      </c>
      <c r="S33" s="133">
        <f t="shared" si="5"/>
        <v>0</v>
      </c>
      <c r="T33" s="128">
        <f t="shared" si="16"/>
        <v>0</v>
      </c>
      <c r="U33" s="65">
        <f t="shared" si="6"/>
        <v>0</v>
      </c>
      <c r="V33" s="65">
        <f t="shared" si="7"/>
        <v>0</v>
      </c>
      <c r="W33" s="134">
        <f t="shared" si="8"/>
        <v>0</v>
      </c>
      <c r="X33" s="65">
        <f t="shared" si="17"/>
        <v>0</v>
      </c>
      <c r="Y33" s="65">
        <f t="shared" si="9"/>
        <v>0</v>
      </c>
      <c r="Z33" s="135">
        <f t="shared" si="10"/>
        <v>0</v>
      </c>
      <c r="AA33" s="128">
        <f t="shared" si="18"/>
        <v>0</v>
      </c>
    </row>
    <row r="34" spans="1:27" x14ac:dyDescent="0.4">
      <c r="A34" s="128">
        <v>22</v>
      </c>
      <c r="B34" s="39"/>
      <c r="C34" s="185"/>
      <c r="D34" s="185"/>
      <c r="E34" s="185"/>
      <c r="F34" s="186" t="str">
        <f t="shared" si="11"/>
        <v/>
      </c>
      <c r="G34" s="181">
        <f t="shared" si="12"/>
        <v>0</v>
      </c>
      <c r="H34" s="181">
        <f t="shared" si="13"/>
        <v>0</v>
      </c>
      <c r="I34" s="183" t="str">
        <f t="shared" si="14"/>
        <v/>
      </c>
      <c r="M34" s="65" t="str">
        <f t="shared" si="0"/>
        <v/>
      </c>
      <c r="N34" s="65">
        <f t="shared" si="1"/>
        <v>0</v>
      </c>
      <c r="O34" s="65">
        <f t="shared" si="2"/>
        <v>0</v>
      </c>
      <c r="P34" s="66">
        <f t="shared" si="15"/>
        <v>0</v>
      </c>
      <c r="Q34" s="65">
        <f t="shared" si="3"/>
        <v>0</v>
      </c>
      <c r="R34" s="65">
        <f t="shared" si="4"/>
        <v>0</v>
      </c>
      <c r="S34" s="133">
        <f t="shared" si="5"/>
        <v>0</v>
      </c>
      <c r="T34" s="128">
        <f t="shared" si="16"/>
        <v>0</v>
      </c>
      <c r="U34" s="65">
        <f t="shared" si="6"/>
        <v>0</v>
      </c>
      <c r="V34" s="65">
        <f t="shared" si="7"/>
        <v>0</v>
      </c>
      <c r="W34" s="134">
        <f t="shared" si="8"/>
        <v>0</v>
      </c>
      <c r="X34" s="65">
        <f t="shared" si="17"/>
        <v>0</v>
      </c>
      <c r="Y34" s="65">
        <f t="shared" si="9"/>
        <v>0</v>
      </c>
      <c r="Z34" s="135">
        <f t="shared" si="10"/>
        <v>0</v>
      </c>
      <c r="AA34" s="128">
        <f t="shared" si="18"/>
        <v>0</v>
      </c>
    </row>
    <row r="35" spans="1:27" x14ac:dyDescent="0.4">
      <c r="A35" s="128">
        <v>23</v>
      </c>
      <c r="B35" s="39"/>
      <c r="C35" s="185"/>
      <c r="D35" s="185"/>
      <c r="E35" s="185"/>
      <c r="F35" s="186" t="str">
        <f t="shared" si="11"/>
        <v/>
      </c>
      <c r="G35" s="181">
        <f t="shared" si="12"/>
        <v>0</v>
      </c>
      <c r="H35" s="181">
        <f t="shared" si="13"/>
        <v>0</v>
      </c>
      <c r="I35" s="183" t="str">
        <f t="shared" si="14"/>
        <v/>
      </c>
      <c r="M35" s="65" t="str">
        <f t="shared" si="0"/>
        <v/>
      </c>
      <c r="N35" s="65">
        <f t="shared" si="1"/>
        <v>0</v>
      </c>
      <c r="O35" s="65">
        <f t="shared" si="2"/>
        <v>0</v>
      </c>
      <c r="P35" s="66">
        <f t="shared" si="15"/>
        <v>0</v>
      </c>
      <c r="Q35" s="65">
        <f t="shared" si="3"/>
        <v>0</v>
      </c>
      <c r="R35" s="65">
        <f t="shared" si="4"/>
        <v>0</v>
      </c>
      <c r="S35" s="133">
        <f t="shared" si="5"/>
        <v>0</v>
      </c>
      <c r="T35" s="128">
        <f t="shared" si="16"/>
        <v>0</v>
      </c>
      <c r="U35" s="65">
        <f t="shared" si="6"/>
        <v>0</v>
      </c>
      <c r="V35" s="65">
        <f t="shared" si="7"/>
        <v>0</v>
      </c>
      <c r="W35" s="134">
        <f t="shared" si="8"/>
        <v>0</v>
      </c>
      <c r="X35" s="65">
        <f t="shared" si="17"/>
        <v>0</v>
      </c>
      <c r="Y35" s="65">
        <f t="shared" si="9"/>
        <v>0</v>
      </c>
      <c r="Z35" s="135">
        <f t="shared" si="10"/>
        <v>0</v>
      </c>
      <c r="AA35" s="128">
        <f t="shared" si="18"/>
        <v>0</v>
      </c>
    </row>
    <row r="36" spans="1:27" x14ac:dyDescent="0.4">
      <c r="A36" s="128">
        <v>24</v>
      </c>
      <c r="B36" s="39"/>
      <c r="C36" s="185"/>
      <c r="D36" s="185"/>
      <c r="E36" s="185"/>
      <c r="F36" s="186" t="str">
        <f t="shared" si="11"/>
        <v/>
      </c>
      <c r="G36" s="181">
        <f t="shared" si="12"/>
        <v>0</v>
      </c>
      <c r="H36" s="181">
        <f t="shared" si="13"/>
        <v>0</v>
      </c>
      <c r="I36" s="183" t="str">
        <f t="shared" si="14"/>
        <v/>
      </c>
      <c r="M36" s="65" t="str">
        <f t="shared" si="0"/>
        <v/>
      </c>
      <c r="N36" s="65">
        <f t="shared" si="1"/>
        <v>0</v>
      </c>
      <c r="O36" s="65">
        <f t="shared" si="2"/>
        <v>0</v>
      </c>
      <c r="P36" s="66">
        <f t="shared" si="15"/>
        <v>0</v>
      </c>
      <c r="Q36" s="65">
        <f t="shared" si="3"/>
        <v>0</v>
      </c>
      <c r="R36" s="65">
        <f t="shared" si="4"/>
        <v>0</v>
      </c>
      <c r="S36" s="133">
        <f t="shared" si="5"/>
        <v>0</v>
      </c>
      <c r="T36" s="128">
        <f t="shared" si="16"/>
        <v>0</v>
      </c>
      <c r="U36" s="65">
        <f t="shared" si="6"/>
        <v>0</v>
      </c>
      <c r="V36" s="65">
        <f t="shared" si="7"/>
        <v>0</v>
      </c>
      <c r="W36" s="134">
        <f t="shared" si="8"/>
        <v>0</v>
      </c>
      <c r="X36" s="65">
        <f t="shared" si="17"/>
        <v>0</v>
      </c>
      <c r="Y36" s="65">
        <f t="shared" si="9"/>
        <v>0</v>
      </c>
      <c r="Z36" s="135">
        <f t="shared" si="10"/>
        <v>0</v>
      </c>
      <c r="AA36" s="128">
        <f t="shared" si="18"/>
        <v>0</v>
      </c>
    </row>
    <row r="37" spans="1:27" x14ac:dyDescent="0.4">
      <c r="A37" s="128">
        <v>25</v>
      </c>
      <c r="B37" s="39"/>
      <c r="C37" s="185"/>
      <c r="D37" s="185"/>
      <c r="E37" s="185"/>
      <c r="F37" s="186" t="str">
        <f t="shared" si="11"/>
        <v/>
      </c>
      <c r="G37" s="181">
        <f t="shared" si="12"/>
        <v>0</v>
      </c>
      <c r="H37" s="181">
        <f t="shared" si="13"/>
        <v>0</v>
      </c>
      <c r="I37" s="183" t="str">
        <f t="shared" si="14"/>
        <v/>
      </c>
      <c r="M37" s="65" t="str">
        <f t="shared" si="0"/>
        <v/>
      </c>
      <c r="N37" s="65">
        <f t="shared" si="1"/>
        <v>0</v>
      </c>
      <c r="O37" s="65">
        <f t="shared" si="2"/>
        <v>0</v>
      </c>
      <c r="P37" s="66">
        <f t="shared" si="15"/>
        <v>0</v>
      </c>
      <c r="Q37" s="65">
        <f t="shared" si="3"/>
        <v>0</v>
      </c>
      <c r="R37" s="65">
        <f t="shared" si="4"/>
        <v>0</v>
      </c>
      <c r="S37" s="133">
        <f t="shared" si="5"/>
        <v>0</v>
      </c>
      <c r="T37" s="128">
        <f t="shared" si="16"/>
        <v>0</v>
      </c>
      <c r="U37" s="65">
        <f t="shared" si="6"/>
        <v>0</v>
      </c>
      <c r="V37" s="65">
        <f t="shared" si="7"/>
        <v>0</v>
      </c>
      <c r="W37" s="134">
        <f t="shared" si="8"/>
        <v>0</v>
      </c>
      <c r="X37" s="65">
        <f t="shared" si="17"/>
        <v>0</v>
      </c>
      <c r="Y37" s="65">
        <f t="shared" si="9"/>
        <v>0</v>
      </c>
      <c r="Z37" s="135">
        <f t="shared" si="10"/>
        <v>0</v>
      </c>
      <c r="AA37" s="128">
        <f t="shared" si="18"/>
        <v>0</v>
      </c>
    </row>
    <row r="38" spans="1:27" x14ac:dyDescent="0.4">
      <c r="A38" s="128">
        <v>26</v>
      </c>
      <c r="B38" s="39"/>
      <c r="C38" s="185"/>
      <c r="D38" s="185"/>
      <c r="E38" s="185"/>
      <c r="F38" s="186" t="str">
        <f t="shared" si="11"/>
        <v/>
      </c>
      <c r="G38" s="181">
        <f t="shared" si="12"/>
        <v>0</v>
      </c>
      <c r="H38" s="181">
        <f t="shared" si="13"/>
        <v>0</v>
      </c>
      <c r="I38" s="183" t="str">
        <f t="shared" si="14"/>
        <v/>
      </c>
      <c r="M38" s="65" t="str">
        <f t="shared" si="0"/>
        <v/>
      </c>
      <c r="N38" s="65">
        <f t="shared" si="1"/>
        <v>0</v>
      </c>
      <c r="O38" s="65">
        <f t="shared" si="2"/>
        <v>0</v>
      </c>
      <c r="P38" s="66">
        <f t="shared" si="15"/>
        <v>0</v>
      </c>
      <c r="Q38" s="65">
        <f t="shared" si="3"/>
        <v>0</v>
      </c>
      <c r="R38" s="65">
        <f t="shared" si="4"/>
        <v>0</v>
      </c>
      <c r="S38" s="133">
        <f t="shared" si="5"/>
        <v>0</v>
      </c>
      <c r="T38" s="128">
        <f t="shared" si="16"/>
        <v>0</v>
      </c>
      <c r="U38" s="65">
        <f t="shared" si="6"/>
        <v>0</v>
      </c>
      <c r="V38" s="65">
        <f t="shared" si="7"/>
        <v>0</v>
      </c>
      <c r="W38" s="134">
        <f t="shared" si="8"/>
        <v>0</v>
      </c>
      <c r="X38" s="65">
        <f t="shared" si="17"/>
        <v>0</v>
      </c>
      <c r="Y38" s="65">
        <f t="shared" si="9"/>
        <v>0</v>
      </c>
      <c r="Z38" s="135">
        <f t="shared" si="10"/>
        <v>0</v>
      </c>
      <c r="AA38" s="128">
        <f t="shared" si="18"/>
        <v>0</v>
      </c>
    </row>
    <row r="39" spans="1:27" x14ac:dyDescent="0.4">
      <c r="A39" s="128">
        <v>27</v>
      </c>
      <c r="B39" s="39"/>
      <c r="C39" s="185"/>
      <c r="D39" s="185"/>
      <c r="E39" s="185"/>
      <c r="F39" s="186" t="str">
        <f t="shared" si="11"/>
        <v/>
      </c>
      <c r="G39" s="181">
        <f t="shared" si="12"/>
        <v>0</v>
      </c>
      <c r="H39" s="181">
        <f t="shared" si="13"/>
        <v>0</v>
      </c>
      <c r="I39" s="183" t="str">
        <f t="shared" si="14"/>
        <v/>
      </c>
      <c r="M39" s="65" t="str">
        <f t="shared" si="0"/>
        <v/>
      </c>
      <c r="N39" s="65">
        <f t="shared" si="1"/>
        <v>0</v>
      </c>
      <c r="O39" s="65">
        <f t="shared" si="2"/>
        <v>0</v>
      </c>
      <c r="P39" s="66">
        <f t="shared" si="15"/>
        <v>0</v>
      </c>
      <c r="Q39" s="65">
        <f t="shared" si="3"/>
        <v>0</v>
      </c>
      <c r="R39" s="65">
        <f t="shared" si="4"/>
        <v>0</v>
      </c>
      <c r="S39" s="133">
        <f t="shared" si="5"/>
        <v>0</v>
      </c>
      <c r="T39" s="128">
        <f t="shared" si="16"/>
        <v>0</v>
      </c>
      <c r="U39" s="65">
        <f t="shared" si="6"/>
        <v>0</v>
      </c>
      <c r="V39" s="65">
        <f t="shared" si="7"/>
        <v>0</v>
      </c>
      <c r="W39" s="134">
        <f t="shared" si="8"/>
        <v>0</v>
      </c>
      <c r="X39" s="65">
        <f t="shared" si="17"/>
        <v>0</v>
      </c>
      <c r="Y39" s="65">
        <f t="shared" si="9"/>
        <v>0</v>
      </c>
      <c r="Z39" s="135">
        <f t="shared" si="10"/>
        <v>0</v>
      </c>
      <c r="AA39" s="128">
        <f t="shared" si="18"/>
        <v>0</v>
      </c>
    </row>
    <row r="40" spans="1:27" x14ac:dyDescent="0.4">
      <c r="A40" s="128">
        <v>28</v>
      </c>
      <c r="B40" s="39"/>
      <c r="C40" s="185"/>
      <c r="D40" s="185"/>
      <c r="E40" s="185"/>
      <c r="F40" s="186" t="str">
        <f t="shared" si="11"/>
        <v/>
      </c>
      <c r="G40" s="181">
        <f t="shared" si="12"/>
        <v>0</v>
      </c>
      <c r="H40" s="181">
        <f t="shared" si="13"/>
        <v>0</v>
      </c>
      <c r="I40" s="183" t="str">
        <f t="shared" si="14"/>
        <v/>
      </c>
      <c r="M40" s="65" t="str">
        <f t="shared" si="0"/>
        <v/>
      </c>
      <c r="N40" s="65">
        <f t="shared" si="1"/>
        <v>0</v>
      </c>
      <c r="O40" s="65">
        <f t="shared" si="2"/>
        <v>0</v>
      </c>
      <c r="P40" s="66">
        <f t="shared" si="15"/>
        <v>0</v>
      </c>
      <c r="Q40" s="65">
        <f t="shared" si="3"/>
        <v>0</v>
      </c>
      <c r="R40" s="65">
        <f t="shared" si="4"/>
        <v>0</v>
      </c>
      <c r="S40" s="133">
        <f t="shared" si="5"/>
        <v>0</v>
      </c>
      <c r="T40" s="128">
        <f t="shared" si="16"/>
        <v>0</v>
      </c>
      <c r="U40" s="65">
        <f t="shared" si="6"/>
        <v>0</v>
      </c>
      <c r="V40" s="65">
        <f t="shared" si="7"/>
        <v>0</v>
      </c>
      <c r="W40" s="134">
        <f t="shared" si="8"/>
        <v>0</v>
      </c>
      <c r="X40" s="65">
        <f t="shared" si="17"/>
        <v>0</v>
      </c>
      <c r="Y40" s="65">
        <f t="shared" si="9"/>
        <v>0</v>
      </c>
      <c r="Z40" s="135">
        <f t="shared" si="10"/>
        <v>0</v>
      </c>
      <c r="AA40" s="128">
        <f t="shared" si="18"/>
        <v>0</v>
      </c>
    </row>
    <row r="41" spans="1:27" x14ac:dyDescent="0.4">
      <c r="A41" s="128">
        <v>29</v>
      </c>
      <c r="B41" s="39"/>
      <c r="C41" s="185"/>
      <c r="D41" s="185"/>
      <c r="E41" s="185"/>
      <c r="F41" s="186" t="str">
        <f t="shared" si="11"/>
        <v/>
      </c>
      <c r="G41" s="181">
        <f t="shared" si="12"/>
        <v>0</v>
      </c>
      <c r="H41" s="181">
        <f t="shared" si="13"/>
        <v>0</v>
      </c>
      <c r="I41" s="183" t="str">
        <f t="shared" si="14"/>
        <v/>
      </c>
      <c r="M41" s="65" t="str">
        <f t="shared" si="0"/>
        <v/>
      </c>
      <c r="N41" s="65">
        <f t="shared" si="1"/>
        <v>0</v>
      </c>
      <c r="O41" s="65">
        <f t="shared" si="2"/>
        <v>0</v>
      </c>
      <c r="P41" s="66">
        <f t="shared" si="15"/>
        <v>0</v>
      </c>
      <c r="Q41" s="65">
        <f t="shared" si="3"/>
        <v>0</v>
      </c>
      <c r="R41" s="65">
        <f t="shared" si="4"/>
        <v>0</v>
      </c>
      <c r="S41" s="133">
        <f t="shared" si="5"/>
        <v>0</v>
      </c>
      <c r="T41" s="128">
        <f t="shared" si="16"/>
        <v>0</v>
      </c>
      <c r="U41" s="65">
        <f t="shared" si="6"/>
        <v>0</v>
      </c>
      <c r="V41" s="65">
        <f t="shared" si="7"/>
        <v>0</v>
      </c>
      <c r="W41" s="134">
        <f t="shared" si="8"/>
        <v>0</v>
      </c>
      <c r="X41" s="65">
        <f t="shared" si="17"/>
        <v>0</v>
      </c>
      <c r="Y41" s="65">
        <f t="shared" si="9"/>
        <v>0</v>
      </c>
      <c r="Z41" s="135">
        <f t="shared" si="10"/>
        <v>0</v>
      </c>
      <c r="AA41" s="128">
        <f t="shared" si="18"/>
        <v>0</v>
      </c>
    </row>
    <row r="42" spans="1:27" x14ac:dyDescent="0.4">
      <c r="A42" s="128">
        <v>30</v>
      </c>
      <c r="B42" s="39"/>
      <c r="C42" s="185"/>
      <c r="D42" s="185"/>
      <c r="E42" s="185"/>
      <c r="F42" s="186" t="str">
        <f t="shared" si="11"/>
        <v/>
      </c>
      <c r="G42" s="181">
        <f t="shared" si="12"/>
        <v>0</v>
      </c>
      <c r="H42" s="181">
        <f t="shared" si="13"/>
        <v>0</v>
      </c>
      <c r="I42" s="183" t="str">
        <f t="shared" si="14"/>
        <v/>
      </c>
      <c r="M42" s="65" t="str">
        <f t="shared" si="0"/>
        <v/>
      </c>
      <c r="N42" s="65">
        <f t="shared" si="1"/>
        <v>0</v>
      </c>
      <c r="O42" s="65">
        <f t="shared" si="2"/>
        <v>0</v>
      </c>
      <c r="P42" s="66">
        <f t="shared" si="15"/>
        <v>0</v>
      </c>
      <c r="Q42" s="65">
        <f t="shared" si="3"/>
        <v>0</v>
      </c>
      <c r="R42" s="65">
        <f t="shared" si="4"/>
        <v>0</v>
      </c>
      <c r="S42" s="133">
        <f t="shared" si="5"/>
        <v>0</v>
      </c>
      <c r="T42" s="128">
        <f t="shared" si="16"/>
        <v>0</v>
      </c>
      <c r="U42" s="65">
        <f t="shared" si="6"/>
        <v>0</v>
      </c>
      <c r="V42" s="65">
        <f t="shared" si="7"/>
        <v>0</v>
      </c>
      <c r="W42" s="134">
        <f t="shared" si="8"/>
        <v>0</v>
      </c>
      <c r="X42" s="65">
        <f t="shared" si="17"/>
        <v>0</v>
      </c>
      <c r="Y42" s="65">
        <f t="shared" si="9"/>
        <v>0</v>
      </c>
      <c r="Z42" s="135">
        <f t="shared" si="10"/>
        <v>0</v>
      </c>
      <c r="AA42" s="128">
        <f t="shared" si="18"/>
        <v>0</v>
      </c>
    </row>
    <row r="43" spans="1:27" x14ac:dyDescent="0.4">
      <c r="A43" s="128">
        <v>31</v>
      </c>
      <c r="B43" s="39"/>
      <c r="C43" s="185"/>
      <c r="D43" s="185"/>
      <c r="E43" s="185"/>
      <c r="F43" s="186" t="str">
        <f t="shared" si="11"/>
        <v/>
      </c>
      <c r="G43" s="181">
        <f t="shared" si="12"/>
        <v>0</v>
      </c>
      <c r="H43" s="181">
        <f t="shared" si="13"/>
        <v>0</v>
      </c>
      <c r="I43" s="183" t="str">
        <f t="shared" si="14"/>
        <v/>
      </c>
      <c r="M43" s="65" t="str">
        <f t="shared" si="0"/>
        <v/>
      </c>
      <c r="N43" s="65">
        <f t="shared" si="1"/>
        <v>0</v>
      </c>
      <c r="O43" s="65">
        <f t="shared" si="2"/>
        <v>0</v>
      </c>
      <c r="P43" s="66">
        <f t="shared" si="15"/>
        <v>0</v>
      </c>
      <c r="Q43" s="65">
        <f t="shared" si="3"/>
        <v>0</v>
      </c>
      <c r="R43" s="65">
        <f t="shared" si="4"/>
        <v>0</v>
      </c>
      <c r="S43" s="133">
        <f t="shared" si="5"/>
        <v>0</v>
      </c>
      <c r="T43" s="128">
        <f t="shared" si="16"/>
        <v>0</v>
      </c>
      <c r="U43" s="65">
        <f t="shared" si="6"/>
        <v>0</v>
      </c>
      <c r="V43" s="65">
        <f t="shared" si="7"/>
        <v>0</v>
      </c>
      <c r="W43" s="134">
        <f t="shared" si="8"/>
        <v>0</v>
      </c>
      <c r="X43" s="65">
        <f t="shared" si="17"/>
        <v>0</v>
      </c>
      <c r="Y43" s="65">
        <f t="shared" si="9"/>
        <v>0</v>
      </c>
      <c r="Z43" s="135">
        <f t="shared" si="10"/>
        <v>0</v>
      </c>
      <c r="AA43" s="128">
        <f t="shared" si="18"/>
        <v>0</v>
      </c>
    </row>
    <row r="44" spans="1:27" x14ac:dyDescent="0.4">
      <c r="A44" s="128">
        <v>32</v>
      </c>
      <c r="B44" s="39"/>
      <c r="C44" s="185"/>
      <c r="D44" s="185"/>
      <c r="E44" s="185"/>
      <c r="F44" s="186" t="str">
        <f t="shared" si="11"/>
        <v/>
      </c>
      <c r="G44" s="181">
        <f t="shared" si="12"/>
        <v>0</v>
      </c>
      <c r="H44" s="181">
        <f t="shared" si="13"/>
        <v>0</v>
      </c>
      <c r="I44" s="183" t="str">
        <f t="shared" si="14"/>
        <v/>
      </c>
      <c r="M44" s="65" t="str">
        <f t="shared" si="0"/>
        <v/>
      </c>
      <c r="N44" s="65">
        <f t="shared" si="1"/>
        <v>0</v>
      </c>
      <c r="O44" s="65">
        <f t="shared" si="2"/>
        <v>0</v>
      </c>
      <c r="P44" s="66">
        <f t="shared" si="15"/>
        <v>0</v>
      </c>
      <c r="Q44" s="65">
        <f t="shared" si="3"/>
        <v>0</v>
      </c>
      <c r="R44" s="65">
        <f t="shared" si="4"/>
        <v>0</v>
      </c>
      <c r="S44" s="133">
        <f t="shared" si="5"/>
        <v>0</v>
      </c>
      <c r="T44" s="128">
        <f t="shared" si="16"/>
        <v>0</v>
      </c>
      <c r="U44" s="65">
        <f t="shared" si="6"/>
        <v>0</v>
      </c>
      <c r="V44" s="65">
        <f t="shared" si="7"/>
        <v>0</v>
      </c>
      <c r="W44" s="134">
        <f t="shared" si="8"/>
        <v>0</v>
      </c>
      <c r="X44" s="65">
        <f t="shared" si="17"/>
        <v>0</v>
      </c>
      <c r="Y44" s="65">
        <f t="shared" si="9"/>
        <v>0</v>
      </c>
      <c r="Z44" s="135">
        <f t="shared" si="10"/>
        <v>0</v>
      </c>
      <c r="AA44" s="128">
        <f t="shared" si="18"/>
        <v>0</v>
      </c>
    </row>
    <row r="45" spans="1:27" x14ac:dyDescent="0.4">
      <c r="A45" s="128">
        <v>33</v>
      </c>
      <c r="B45" s="39"/>
      <c r="C45" s="185"/>
      <c r="D45" s="185"/>
      <c r="E45" s="185"/>
      <c r="F45" s="186" t="str">
        <f t="shared" si="11"/>
        <v/>
      </c>
      <c r="G45" s="181">
        <f t="shared" si="12"/>
        <v>0</v>
      </c>
      <c r="H45" s="181">
        <f t="shared" si="13"/>
        <v>0</v>
      </c>
      <c r="I45" s="183" t="str">
        <f t="shared" si="14"/>
        <v/>
      </c>
      <c r="M45" s="65" t="str">
        <f t="shared" ref="M45:M76" si="19">IF(C45="", "", IF(C45+$M$11&lt;=$X$10, C45+$M$11, $X$10))</f>
        <v/>
      </c>
      <c r="N45" s="65">
        <f t="shared" ref="N45:N76" si="20">IF(OR(C45="", C45&gt;$P$10),0, C45)</f>
        <v>0</v>
      </c>
      <c r="O45" s="65">
        <f t="shared" ref="O45:O76" si="21">IF(F45="",0, IF(F45&lt;=$P$10,F45,$P$10))</f>
        <v>0</v>
      </c>
      <c r="P45" s="66">
        <f t="shared" si="15"/>
        <v>0</v>
      </c>
      <c r="Q45" s="65">
        <f t="shared" ref="Q45:Q76" si="22">IF(OR(D45="", D45&gt;$P$10), 0, IF(C45=D45, D45, D45+1))</f>
        <v>0</v>
      </c>
      <c r="R45" s="65">
        <f t="shared" ref="R45:R76" si="23">IF(OR(E45="", AND(D45&gt;$P$10, E45&gt;$P$10)),0, IF(E45&lt;=$P$10,E45,$P$10))</f>
        <v>0</v>
      </c>
      <c r="S45" s="133">
        <f t="shared" ref="S45:S76" si="24">IF(OR(D45="",Q45=0, Q45&gt;R45, R45=0, R45&gt;C45+$M$11, P45=0),0,DATEDIF(Q45,R45,"D")+IF(AND(D45=Q45, D45+1=E45),1,0)+IF(AND(N45+1=R45,Q45=R45),1,0)+IF(AND(E45&gt;$P$10, R45=$P$10),1,0)+IF(C45+1=E45,-1,0))</f>
        <v>0</v>
      </c>
      <c r="T45" s="128">
        <f t="shared" si="16"/>
        <v>0</v>
      </c>
      <c r="U45" s="65">
        <f t="shared" ref="U45:U76" si="25">IF(OR(C45="", AND(D45&lt;$W$10, F45&lt;$W$10)), 0, IF(C45&gt;=$W$10,C45, $W$10))</f>
        <v>0</v>
      </c>
      <c r="V45" s="65">
        <f t="shared" ref="V45:V76" si="26">IF(F45="",0, IF(F45&gt;=$W$10,F45,$W$10))</f>
        <v>0</v>
      </c>
      <c r="W45" s="134">
        <f t="shared" ref="W45:W76" si="27">IF(OR(U45=0,U45&gt;V45, AND(C45=U45, U45=V45)),0, DATEDIF(U45,V45,"D")+1)</f>
        <v>0</v>
      </c>
      <c r="X45" s="65">
        <f t="shared" si="17"/>
        <v>0</v>
      </c>
      <c r="Y45" s="65">
        <f t="shared" ref="Y45:Y76" si="28">IF(OR(E45="",F45&lt;$W$10),0,IF(E45&gt;=$W$10,E45,$W$10))</f>
        <v>0</v>
      </c>
      <c r="Z45" s="135">
        <f t="shared" ref="Z45:Z76" si="29">IF(OR(D45="",X45=0, Y45=0, X45&gt;Y45, Y45&gt;C45+$M$11, W45=0),0,DATEDIF(X45,Y45,"D")+IF(AND(D45=X45, D45+1=E45),1,0)+IF(AND(C45+1=Y45,X45=Y45),1,0)+IF(C45+1=E45,-1,0))</f>
        <v>0</v>
      </c>
      <c r="AA45" s="128">
        <f t="shared" si="18"/>
        <v>0</v>
      </c>
    </row>
    <row r="46" spans="1:27" x14ac:dyDescent="0.4">
      <c r="A46" s="128">
        <v>34</v>
      </c>
      <c r="B46" s="39"/>
      <c r="C46" s="185"/>
      <c r="D46" s="185"/>
      <c r="E46" s="185"/>
      <c r="F46" s="186" t="str">
        <f t="shared" si="11"/>
        <v/>
      </c>
      <c r="G46" s="181">
        <f t="shared" si="12"/>
        <v>0</v>
      </c>
      <c r="H46" s="181">
        <f t="shared" si="13"/>
        <v>0</v>
      </c>
      <c r="I46" s="183" t="str">
        <f t="shared" si="14"/>
        <v/>
      </c>
      <c r="M46" s="65" t="str">
        <f t="shared" si="19"/>
        <v/>
      </c>
      <c r="N46" s="65">
        <f t="shared" si="20"/>
        <v>0</v>
      </c>
      <c r="O46" s="65">
        <f t="shared" si="21"/>
        <v>0</v>
      </c>
      <c r="P46" s="66">
        <f t="shared" si="15"/>
        <v>0</v>
      </c>
      <c r="Q46" s="65">
        <f t="shared" si="22"/>
        <v>0</v>
      </c>
      <c r="R46" s="65">
        <f t="shared" si="23"/>
        <v>0</v>
      </c>
      <c r="S46" s="133">
        <f t="shared" si="24"/>
        <v>0</v>
      </c>
      <c r="T46" s="128">
        <f t="shared" si="16"/>
        <v>0</v>
      </c>
      <c r="U46" s="65">
        <f t="shared" si="25"/>
        <v>0</v>
      </c>
      <c r="V46" s="65">
        <f t="shared" si="26"/>
        <v>0</v>
      </c>
      <c r="W46" s="134">
        <f t="shared" si="27"/>
        <v>0</v>
      </c>
      <c r="X46" s="65">
        <f t="shared" si="17"/>
        <v>0</v>
      </c>
      <c r="Y46" s="65">
        <f t="shared" si="28"/>
        <v>0</v>
      </c>
      <c r="Z46" s="135">
        <f t="shared" si="29"/>
        <v>0</v>
      </c>
      <c r="AA46" s="128">
        <f t="shared" si="18"/>
        <v>0</v>
      </c>
    </row>
    <row r="47" spans="1:27" x14ac:dyDescent="0.4">
      <c r="A47" s="128">
        <v>35</v>
      </c>
      <c r="B47" s="39"/>
      <c r="C47" s="185"/>
      <c r="D47" s="185"/>
      <c r="E47" s="185"/>
      <c r="F47" s="186" t="str">
        <f t="shared" si="11"/>
        <v/>
      </c>
      <c r="G47" s="181">
        <f t="shared" si="12"/>
        <v>0</v>
      </c>
      <c r="H47" s="181">
        <f t="shared" si="13"/>
        <v>0</v>
      </c>
      <c r="I47" s="183" t="str">
        <f t="shared" si="14"/>
        <v/>
      </c>
      <c r="M47" s="65" t="str">
        <f t="shared" si="19"/>
        <v/>
      </c>
      <c r="N47" s="65">
        <f t="shared" si="20"/>
        <v>0</v>
      </c>
      <c r="O47" s="65">
        <f t="shared" si="21"/>
        <v>0</v>
      </c>
      <c r="P47" s="66">
        <f t="shared" si="15"/>
        <v>0</v>
      </c>
      <c r="Q47" s="65">
        <f t="shared" si="22"/>
        <v>0</v>
      </c>
      <c r="R47" s="65">
        <f t="shared" si="23"/>
        <v>0</v>
      </c>
      <c r="S47" s="133">
        <f t="shared" si="24"/>
        <v>0</v>
      </c>
      <c r="T47" s="128">
        <f t="shared" si="16"/>
        <v>0</v>
      </c>
      <c r="U47" s="65">
        <f t="shared" si="25"/>
        <v>0</v>
      </c>
      <c r="V47" s="65">
        <f t="shared" si="26"/>
        <v>0</v>
      </c>
      <c r="W47" s="134">
        <f t="shared" si="27"/>
        <v>0</v>
      </c>
      <c r="X47" s="65">
        <f t="shared" si="17"/>
        <v>0</v>
      </c>
      <c r="Y47" s="65">
        <f t="shared" si="28"/>
        <v>0</v>
      </c>
      <c r="Z47" s="135">
        <f t="shared" si="29"/>
        <v>0</v>
      </c>
      <c r="AA47" s="128">
        <f t="shared" si="18"/>
        <v>0</v>
      </c>
    </row>
    <row r="48" spans="1:27" x14ac:dyDescent="0.4">
      <c r="A48" s="128">
        <v>36</v>
      </c>
      <c r="B48" s="39"/>
      <c r="C48" s="185"/>
      <c r="D48" s="185"/>
      <c r="E48" s="185"/>
      <c r="F48" s="186" t="str">
        <f t="shared" si="11"/>
        <v/>
      </c>
      <c r="G48" s="181">
        <f t="shared" si="12"/>
        <v>0</v>
      </c>
      <c r="H48" s="181">
        <f t="shared" si="13"/>
        <v>0</v>
      </c>
      <c r="I48" s="183" t="str">
        <f t="shared" si="14"/>
        <v/>
      </c>
      <c r="M48" s="65" t="str">
        <f t="shared" si="19"/>
        <v/>
      </c>
      <c r="N48" s="65">
        <f t="shared" si="20"/>
        <v>0</v>
      </c>
      <c r="O48" s="65">
        <f t="shared" si="21"/>
        <v>0</v>
      </c>
      <c r="P48" s="66">
        <f t="shared" si="15"/>
        <v>0</v>
      </c>
      <c r="Q48" s="65">
        <f t="shared" si="22"/>
        <v>0</v>
      </c>
      <c r="R48" s="65">
        <f t="shared" si="23"/>
        <v>0</v>
      </c>
      <c r="S48" s="133">
        <f t="shared" si="24"/>
        <v>0</v>
      </c>
      <c r="T48" s="128">
        <f t="shared" si="16"/>
        <v>0</v>
      </c>
      <c r="U48" s="65">
        <f t="shared" si="25"/>
        <v>0</v>
      </c>
      <c r="V48" s="65">
        <f t="shared" si="26"/>
        <v>0</v>
      </c>
      <c r="W48" s="134">
        <f t="shared" si="27"/>
        <v>0</v>
      </c>
      <c r="X48" s="65">
        <f t="shared" si="17"/>
        <v>0</v>
      </c>
      <c r="Y48" s="65">
        <f t="shared" si="28"/>
        <v>0</v>
      </c>
      <c r="Z48" s="135">
        <f t="shared" si="29"/>
        <v>0</v>
      </c>
      <c r="AA48" s="128">
        <f t="shared" si="18"/>
        <v>0</v>
      </c>
    </row>
    <row r="49" spans="1:27" x14ac:dyDescent="0.4">
      <c r="A49" s="128">
        <v>37</v>
      </c>
      <c r="B49" s="39"/>
      <c r="C49" s="185"/>
      <c r="D49" s="185"/>
      <c r="E49" s="185"/>
      <c r="F49" s="186" t="str">
        <f t="shared" si="11"/>
        <v/>
      </c>
      <c r="G49" s="181">
        <f t="shared" si="12"/>
        <v>0</v>
      </c>
      <c r="H49" s="181">
        <f t="shared" si="13"/>
        <v>0</v>
      </c>
      <c r="I49" s="183" t="str">
        <f t="shared" si="14"/>
        <v/>
      </c>
      <c r="M49" s="65" t="str">
        <f t="shared" si="19"/>
        <v/>
      </c>
      <c r="N49" s="65">
        <f t="shared" si="20"/>
        <v>0</v>
      </c>
      <c r="O49" s="65">
        <f t="shared" si="21"/>
        <v>0</v>
      </c>
      <c r="P49" s="66">
        <f t="shared" si="15"/>
        <v>0</v>
      </c>
      <c r="Q49" s="65">
        <f t="shared" si="22"/>
        <v>0</v>
      </c>
      <c r="R49" s="65">
        <f t="shared" si="23"/>
        <v>0</v>
      </c>
      <c r="S49" s="133">
        <f t="shared" si="24"/>
        <v>0</v>
      </c>
      <c r="T49" s="128">
        <f t="shared" si="16"/>
        <v>0</v>
      </c>
      <c r="U49" s="65">
        <f t="shared" si="25"/>
        <v>0</v>
      </c>
      <c r="V49" s="65">
        <f t="shared" si="26"/>
        <v>0</v>
      </c>
      <c r="W49" s="134">
        <f t="shared" si="27"/>
        <v>0</v>
      </c>
      <c r="X49" s="65">
        <f t="shared" si="17"/>
        <v>0</v>
      </c>
      <c r="Y49" s="65">
        <f t="shared" si="28"/>
        <v>0</v>
      </c>
      <c r="Z49" s="135">
        <f t="shared" si="29"/>
        <v>0</v>
      </c>
      <c r="AA49" s="128">
        <f t="shared" si="18"/>
        <v>0</v>
      </c>
    </row>
    <row r="50" spans="1:27" x14ac:dyDescent="0.4">
      <c r="A50" s="128">
        <v>38</v>
      </c>
      <c r="B50" s="39"/>
      <c r="C50" s="185"/>
      <c r="D50" s="185"/>
      <c r="E50" s="185"/>
      <c r="F50" s="186" t="str">
        <f t="shared" si="11"/>
        <v/>
      </c>
      <c r="G50" s="181">
        <f t="shared" si="12"/>
        <v>0</v>
      </c>
      <c r="H50" s="181">
        <f t="shared" si="13"/>
        <v>0</v>
      </c>
      <c r="I50" s="183" t="str">
        <f t="shared" si="14"/>
        <v/>
      </c>
      <c r="M50" s="65" t="str">
        <f t="shared" si="19"/>
        <v/>
      </c>
      <c r="N50" s="65">
        <f t="shared" si="20"/>
        <v>0</v>
      </c>
      <c r="O50" s="65">
        <f t="shared" si="21"/>
        <v>0</v>
      </c>
      <c r="P50" s="66">
        <f t="shared" si="15"/>
        <v>0</v>
      </c>
      <c r="Q50" s="65">
        <f t="shared" si="22"/>
        <v>0</v>
      </c>
      <c r="R50" s="65">
        <f t="shared" si="23"/>
        <v>0</v>
      </c>
      <c r="S50" s="133">
        <f t="shared" si="24"/>
        <v>0</v>
      </c>
      <c r="T50" s="128">
        <f t="shared" si="16"/>
        <v>0</v>
      </c>
      <c r="U50" s="65">
        <f t="shared" si="25"/>
        <v>0</v>
      </c>
      <c r="V50" s="65">
        <f t="shared" si="26"/>
        <v>0</v>
      </c>
      <c r="W50" s="134">
        <f t="shared" si="27"/>
        <v>0</v>
      </c>
      <c r="X50" s="65">
        <f t="shared" si="17"/>
        <v>0</v>
      </c>
      <c r="Y50" s="65">
        <f t="shared" si="28"/>
        <v>0</v>
      </c>
      <c r="Z50" s="135">
        <f t="shared" si="29"/>
        <v>0</v>
      </c>
      <c r="AA50" s="128">
        <f t="shared" si="18"/>
        <v>0</v>
      </c>
    </row>
    <row r="51" spans="1:27" x14ac:dyDescent="0.4">
      <c r="A51" s="128">
        <v>39</v>
      </c>
      <c r="B51" s="39"/>
      <c r="C51" s="185"/>
      <c r="D51" s="185"/>
      <c r="E51" s="185"/>
      <c r="F51" s="186" t="str">
        <f t="shared" si="11"/>
        <v/>
      </c>
      <c r="G51" s="181">
        <f t="shared" si="12"/>
        <v>0</v>
      </c>
      <c r="H51" s="181">
        <f t="shared" si="13"/>
        <v>0</v>
      </c>
      <c r="I51" s="183" t="str">
        <f t="shared" si="14"/>
        <v/>
      </c>
      <c r="M51" s="65" t="str">
        <f t="shared" si="19"/>
        <v/>
      </c>
      <c r="N51" s="65">
        <f t="shared" si="20"/>
        <v>0</v>
      </c>
      <c r="O51" s="65">
        <f t="shared" si="21"/>
        <v>0</v>
      </c>
      <c r="P51" s="66">
        <f t="shared" si="15"/>
        <v>0</v>
      </c>
      <c r="Q51" s="65">
        <f t="shared" si="22"/>
        <v>0</v>
      </c>
      <c r="R51" s="65">
        <f t="shared" si="23"/>
        <v>0</v>
      </c>
      <c r="S51" s="133">
        <f t="shared" si="24"/>
        <v>0</v>
      </c>
      <c r="T51" s="128">
        <f t="shared" si="16"/>
        <v>0</v>
      </c>
      <c r="U51" s="65">
        <f t="shared" si="25"/>
        <v>0</v>
      </c>
      <c r="V51" s="65">
        <f t="shared" si="26"/>
        <v>0</v>
      </c>
      <c r="W51" s="134">
        <f t="shared" si="27"/>
        <v>0</v>
      </c>
      <c r="X51" s="65">
        <f t="shared" si="17"/>
        <v>0</v>
      </c>
      <c r="Y51" s="65">
        <f t="shared" si="28"/>
        <v>0</v>
      </c>
      <c r="Z51" s="135">
        <f t="shared" si="29"/>
        <v>0</v>
      </c>
      <c r="AA51" s="128">
        <f t="shared" si="18"/>
        <v>0</v>
      </c>
    </row>
    <row r="52" spans="1:27" x14ac:dyDescent="0.4">
      <c r="A52" s="128">
        <v>40</v>
      </c>
      <c r="B52" s="39"/>
      <c r="C52" s="185"/>
      <c r="D52" s="185"/>
      <c r="E52" s="185"/>
      <c r="F52" s="186" t="str">
        <f t="shared" si="11"/>
        <v/>
      </c>
      <c r="G52" s="181">
        <f t="shared" si="12"/>
        <v>0</v>
      </c>
      <c r="H52" s="181">
        <f t="shared" si="13"/>
        <v>0</v>
      </c>
      <c r="I52" s="183" t="str">
        <f t="shared" si="14"/>
        <v/>
      </c>
      <c r="M52" s="65" t="str">
        <f t="shared" si="19"/>
        <v/>
      </c>
      <c r="N52" s="65">
        <f t="shared" si="20"/>
        <v>0</v>
      </c>
      <c r="O52" s="65">
        <f t="shared" si="21"/>
        <v>0</v>
      </c>
      <c r="P52" s="66">
        <f t="shared" si="15"/>
        <v>0</v>
      </c>
      <c r="Q52" s="65">
        <f t="shared" si="22"/>
        <v>0</v>
      </c>
      <c r="R52" s="65">
        <f t="shared" si="23"/>
        <v>0</v>
      </c>
      <c r="S52" s="133">
        <f t="shared" si="24"/>
        <v>0</v>
      </c>
      <c r="T52" s="128">
        <f t="shared" si="16"/>
        <v>0</v>
      </c>
      <c r="U52" s="65">
        <f t="shared" si="25"/>
        <v>0</v>
      </c>
      <c r="V52" s="65">
        <f t="shared" si="26"/>
        <v>0</v>
      </c>
      <c r="W52" s="134">
        <f t="shared" si="27"/>
        <v>0</v>
      </c>
      <c r="X52" s="65">
        <f t="shared" si="17"/>
        <v>0</v>
      </c>
      <c r="Y52" s="65">
        <f t="shared" si="28"/>
        <v>0</v>
      </c>
      <c r="Z52" s="135">
        <f t="shared" si="29"/>
        <v>0</v>
      </c>
      <c r="AA52" s="128">
        <f t="shared" si="18"/>
        <v>0</v>
      </c>
    </row>
    <row r="53" spans="1:27" x14ac:dyDescent="0.4">
      <c r="A53" s="128">
        <v>41</v>
      </c>
      <c r="B53" s="39"/>
      <c r="C53" s="185"/>
      <c r="D53" s="185"/>
      <c r="E53" s="185"/>
      <c r="F53" s="186" t="str">
        <f t="shared" si="11"/>
        <v/>
      </c>
      <c r="G53" s="181">
        <f t="shared" si="12"/>
        <v>0</v>
      </c>
      <c r="H53" s="181">
        <f t="shared" si="13"/>
        <v>0</v>
      </c>
      <c r="I53" s="183" t="str">
        <f t="shared" si="14"/>
        <v/>
      </c>
      <c r="M53" s="65" t="str">
        <f t="shared" si="19"/>
        <v/>
      </c>
      <c r="N53" s="65">
        <f t="shared" si="20"/>
        <v>0</v>
      </c>
      <c r="O53" s="65">
        <f t="shared" si="21"/>
        <v>0</v>
      </c>
      <c r="P53" s="66">
        <f t="shared" si="15"/>
        <v>0</v>
      </c>
      <c r="Q53" s="65">
        <f t="shared" si="22"/>
        <v>0</v>
      </c>
      <c r="R53" s="65">
        <f t="shared" si="23"/>
        <v>0</v>
      </c>
      <c r="S53" s="133">
        <f t="shared" si="24"/>
        <v>0</v>
      </c>
      <c r="T53" s="128">
        <f t="shared" si="16"/>
        <v>0</v>
      </c>
      <c r="U53" s="65">
        <f t="shared" si="25"/>
        <v>0</v>
      </c>
      <c r="V53" s="65">
        <f t="shared" si="26"/>
        <v>0</v>
      </c>
      <c r="W53" s="134">
        <f t="shared" si="27"/>
        <v>0</v>
      </c>
      <c r="X53" s="65">
        <f t="shared" si="17"/>
        <v>0</v>
      </c>
      <c r="Y53" s="65">
        <f t="shared" si="28"/>
        <v>0</v>
      </c>
      <c r="Z53" s="135">
        <f t="shared" si="29"/>
        <v>0</v>
      </c>
      <c r="AA53" s="128">
        <f t="shared" si="18"/>
        <v>0</v>
      </c>
    </row>
    <row r="54" spans="1:27" x14ac:dyDescent="0.4">
      <c r="A54" s="128">
        <v>42</v>
      </c>
      <c r="B54" s="39"/>
      <c r="C54" s="185"/>
      <c r="D54" s="185"/>
      <c r="E54" s="185"/>
      <c r="F54" s="186" t="str">
        <f t="shared" si="11"/>
        <v/>
      </c>
      <c r="G54" s="181">
        <f t="shared" si="12"/>
        <v>0</v>
      </c>
      <c r="H54" s="181">
        <f t="shared" si="13"/>
        <v>0</v>
      </c>
      <c r="I54" s="183" t="str">
        <f t="shared" si="14"/>
        <v/>
      </c>
      <c r="M54" s="65" t="str">
        <f t="shared" si="19"/>
        <v/>
      </c>
      <c r="N54" s="65">
        <f t="shared" si="20"/>
        <v>0</v>
      </c>
      <c r="O54" s="65">
        <f t="shared" si="21"/>
        <v>0</v>
      </c>
      <c r="P54" s="66">
        <f t="shared" si="15"/>
        <v>0</v>
      </c>
      <c r="Q54" s="65">
        <f t="shared" si="22"/>
        <v>0</v>
      </c>
      <c r="R54" s="65">
        <f t="shared" si="23"/>
        <v>0</v>
      </c>
      <c r="S54" s="133">
        <f t="shared" si="24"/>
        <v>0</v>
      </c>
      <c r="T54" s="128">
        <f t="shared" si="16"/>
        <v>0</v>
      </c>
      <c r="U54" s="65">
        <f t="shared" si="25"/>
        <v>0</v>
      </c>
      <c r="V54" s="65">
        <f t="shared" si="26"/>
        <v>0</v>
      </c>
      <c r="W54" s="134">
        <f t="shared" si="27"/>
        <v>0</v>
      </c>
      <c r="X54" s="65">
        <f t="shared" si="17"/>
        <v>0</v>
      </c>
      <c r="Y54" s="65">
        <f t="shared" si="28"/>
        <v>0</v>
      </c>
      <c r="Z54" s="135">
        <f t="shared" si="29"/>
        <v>0</v>
      </c>
      <c r="AA54" s="128">
        <f t="shared" si="18"/>
        <v>0</v>
      </c>
    </row>
    <row r="55" spans="1:27" x14ac:dyDescent="0.4">
      <c r="A55" s="128">
        <v>43</v>
      </c>
      <c r="B55" s="39"/>
      <c r="C55" s="185"/>
      <c r="D55" s="185"/>
      <c r="E55" s="185"/>
      <c r="F55" s="186" t="str">
        <f t="shared" si="11"/>
        <v/>
      </c>
      <c r="G55" s="181">
        <f t="shared" si="12"/>
        <v>0</v>
      </c>
      <c r="H55" s="181">
        <f t="shared" si="13"/>
        <v>0</v>
      </c>
      <c r="I55" s="183" t="str">
        <f t="shared" si="14"/>
        <v/>
      </c>
      <c r="M55" s="65" t="str">
        <f t="shared" si="19"/>
        <v/>
      </c>
      <c r="N55" s="65">
        <f t="shared" si="20"/>
        <v>0</v>
      </c>
      <c r="O55" s="65">
        <f t="shared" si="21"/>
        <v>0</v>
      </c>
      <c r="P55" s="66">
        <f t="shared" si="15"/>
        <v>0</v>
      </c>
      <c r="Q55" s="65">
        <f t="shared" si="22"/>
        <v>0</v>
      </c>
      <c r="R55" s="65">
        <f t="shared" si="23"/>
        <v>0</v>
      </c>
      <c r="S55" s="133">
        <f t="shared" si="24"/>
        <v>0</v>
      </c>
      <c r="T55" s="128">
        <f t="shared" si="16"/>
        <v>0</v>
      </c>
      <c r="U55" s="65">
        <f t="shared" si="25"/>
        <v>0</v>
      </c>
      <c r="V55" s="65">
        <f t="shared" si="26"/>
        <v>0</v>
      </c>
      <c r="W55" s="134">
        <f t="shared" si="27"/>
        <v>0</v>
      </c>
      <c r="X55" s="65">
        <f t="shared" si="17"/>
        <v>0</v>
      </c>
      <c r="Y55" s="65">
        <f t="shared" si="28"/>
        <v>0</v>
      </c>
      <c r="Z55" s="135">
        <f t="shared" si="29"/>
        <v>0</v>
      </c>
      <c r="AA55" s="128">
        <f t="shared" si="18"/>
        <v>0</v>
      </c>
    </row>
    <row r="56" spans="1:27" x14ac:dyDescent="0.4">
      <c r="A56" s="128">
        <v>44</v>
      </c>
      <c r="B56" s="39"/>
      <c r="C56" s="185"/>
      <c r="D56" s="185"/>
      <c r="E56" s="185"/>
      <c r="F56" s="186" t="str">
        <f t="shared" si="11"/>
        <v/>
      </c>
      <c r="G56" s="181">
        <f t="shared" si="12"/>
        <v>0</v>
      </c>
      <c r="H56" s="181">
        <f t="shared" si="13"/>
        <v>0</v>
      </c>
      <c r="I56" s="183" t="str">
        <f t="shared" si="14"/>
        <v/>
      </c>
      <c r="M56" s="65" t="str">
        <f t="shared" si="19"/>
        <v/>
      </c>
      <c r="N56" s="65">
        <f t="shared" si="20"/>
        <v>0</v>
      </c>
      <c r="O56" s="65">
        <f t="shared" si="21"/>
        <v>0</v>
      </c>
      <c r="P56" s="66">
        <f t="shared" si="15"/>
        <v>0</v>
      </c>
      <c r="Q56" s="65">
        <f t="shared" si="22"/>
        <v>0</v>
      </c>
      <c r="R56" s="65">
        <f t="shared" si="23"/>
        <v>0</v>
      </c>
      <c r="S56" s="133">
        <f t="shared" si="24"/>
        <v>0</v>
      </c>
      <c r="T56" s="128">
        <f t="shared" si="16"/>
        <v>0</v>
      </c>
      <c r="U56" s="65">
        <f t="shared" si="25"/>
        <v>0</v>
      </c>
      <c r="V56" s="65">
        <f t="shared" si="26"/>
        <v>0</v>
      </c>
      <c r="W56" s="134">
        <f t="shared" si="27"/>
        <v>0</v>
      </c>
      <c r="X56" s="65">
        <f t="shared" si="17"/>
        <v>0</v>
      </c>
      <c r="Y56" s="65">
        <f t="shared" si="28"/>
        <v>0</v>
      </c>
      <c r="Z56" s="135">
        <f t="shared" si="29"/>
        <v>0</v>
      </c>
      <c r="AA56" s="128">
        <f t="shared" si="18"/>
        <v>0</v>
      </c>
    </row>
    <row r="57" spans="1:27" x14ac:dyDescent="0.4">
      <c r="A57" s="128">
        <v>45</v>
      </c>
      <c r="B57" s="39"/>
      <c r="C57" s="185"/>
      <c r="D57" s="185"/>
      <c r="E57" s="185"/>
      <c r="F57" s="186" t="str">
        <f t="shared" si="11"/>
        <v/>
      </c>
      <c r="G57" s="181">
        <f t="shared" si="12"/>
        <v>0</v>
      </c>
      <c r="H57" s="181">
        <f t="shared" si="13"/>
        <v>0</v>
      </c>
      <c r="I57" s="183" t="str">
        <f t="shared" si="14"/>
        <v/>
      </c>
      <c r="M57" s="65" t="str">
        <f t="shared" si="19"/>
        <v/>
      </c>
      <c r="N57" s="65">
        <f t="shared" si="20"/>
        <v>0</v>
      </c>
      <c r="O57" s="65">
        <f t="shared" si="21"/>
        <v>0</v>
      </c>
      <c r="P57" s="66">
        <f t="shared" si="15"/>
        <v>0</v>
      </c>
      <c r="Q57" s="65">
        <f t="shared" si="22"/>
        <v>0</v>
      </c>
      <c r="R57" s="65">
        <f t="shared" si="23"/>
        <v>0</v>
      </c>
      <c r="S57" s="133">
        <f t="shared" si="24"/>
        <v>0</v>
      </c>
      <c r="T57" s="128">
        <f t="shared" si="16"/>
        <v>0</v>
      </c>
      <c r="U57" s="65">
        <f t="shared" si="25"/>
        <v>0</v>
      </c>
      <c r="V57" s="65">
        <f t="shared" si="26"/>
        <v>0</v>
      </c>
      <c r="W57" s="134">
        <f t="shared" si="27"/>
        <v>0</v>
      </c>
      <c r="X57" s="65">
        <f t="shared" si="17"/>
        <v>0</v>
      </c>
      <c r="Y57" s="65">
        <f t="shared" si="28"/>
        <v>0</v>
      </c>
      <c r="Z57" s="135">
        <f t="shared" si="29"/>
        <v>0</v>
      </c>
      <c r="AA57" s="128">
        <f t="shared" si="18"/>
        <v>0</v>
      </c>
    </row>
    <row r="58" spans="1:27" x14ac:dyDescent="0.4">
      <c r="A58" s="128">
        <v>46</v>
      </c>
      <c r="B58" s="39"/>
      <c r="C58" s="185"/>
      <c r="D58" s="185"/>
      <c r="E58" s="185"/>
      <c r="F58" s="186" t="str">
        <f t="shared" si="11"/>
        <v/>
      </c>
      <c r="G58" s="181">
        <f t="shared" si="12"/>
        <v>0</v>
      </c>
      <c r="H58" s="181">
        <f t="shared" si="13"/>
        <v>0</v>
      </c>
      <c r="I58" s="183" t="str">
        <f t="shared" si="14"/>
        <v/>
      </c>
      <c r="M58" s="65" t="str">
        <f t="shared" si="19"/>
        <v/>
      </c>
      <c r="N58" s="65">
        <f t="shared" si="20"/>
        <v>0</v>
      </c>
      <c r="O58" s="65">
        <f t="shared" si="21"/>
        <v>0</v>
      </c>
      <c r="P58" s="66">
        <f t="shared" si="15"/>
        <v>0</v>
      </c>
      <c r="Q58" s="65">
        <f t="shared" si="22"/>
        <v>0</v>
      </c>
      <c r="R58" s="65">
        <f t="shared" si="23"/>
        <v>0</v>
      </c>
      <c r="S58" s="133">
        <f t="shared" si="24"/>
        <v>0</v>
      </c>
      <c r="T58" s="128">
        <f t="shared" si="16"/>
        <v>0</v>
      </c>
      <c r="U58" s="65">
        <f t="shared" si="25"/>
        <v>0</v>
      </c>
      <c r="V58" s="65">
        <f t="shared" si="26"/>
        <v>0</v>
      </c>
      <c r="W58" s="134">
        <f t="shared" si="27"/>
        <v>0</v>
      </c>
      <c r="X58" s="65">
        <f t="shared" si="17"/>
        <v>0</v>
      </c>
      <c r="Y58" s="65">
        <f t="shared" si="28"/>
        <v>0</v>
      </c>
      <c r="Z58" s="135">
        <f t="shared" si="29"/>
        <v>0</v>
      </c>
      <c r="AA58" s="128">
        <f t="shared" si="18"/>
        <v>0</v>
      </c>
    </row>
    <row r="59" spans="1:27" x14ac:dyDescent="0.4">
      <c r="A59" s="128">
        <v>47</v>
      </c>
      <c r="B59" s="39"/>
      <c r="C59" s="185"/>
      <c r="D59" s="185"/>
      <c r="E59" s="185"/>
      <c r="F59" s="186" t="str">
        <f t="shared" si="11"/>
        <v/>
      </c>
      <c r="G59" s="181">
        <f t="shared" si="12"/>
        <v>0</v>
      </c>
      <c r="H59" s="181">
        <f t="shared" si="13"/>
        <v>0</v>
      </c>
      <c r="I59" s="183" t="str">
        <f t="shared" si="14"/>
        <v/>
      </c>
      <c r="M59" s="65" t="str">
        <f t="shared" si="19"/>
        <v/>
      </c>
      <c r="N59" s="65">
        <f t="shared" si="20"/>
        <v>0</v>
      </c>
      <c r="O59" s="65">
        <f t="shared" si="21"/>
        <v>0</v>
      </c>
      <c r="P59" s="66">
        <f t="shared" si="15"/>
        <v>0</v>
      </c>
      <c r="Q59" s="65">
        <f t="shared" si="22"/>
        <v>0</v>
      </c>
      <c r="R59" s="65">
        <f t="shared" si="23"/>
        <v>0</v>
      </c>
      <c r="S59" s="133">
        <f t="shared" si="24"/>
        <v>0</v>
      </c>
      <c r="T59" s="128">
        <f t="shared" si="16"/>
        <v>0</v>
      </c>
      <c r="U59" s="65">
        <f t="shared" si="25"/>
        <v>0</v>
      </c>
      <c r="V59" s="65">
        <f t="shared" si="26"/>
        <v>0</v>
      </c>
      <c r="W59" s="134">
        <f t="shared" si="27"/>
        <v>0</v>
      </c>
      <c r="X59" s="65">
        <f t="shared" si="17"/>
        <v>0</v>
      </c>
      <c r="Y59" s="65">
        <f t="shared" si="28"/>
        <v>0</v>
      </c>
      <c r="Z59" s="135">
        <f t="shared" si="29"/>
        <v>0</v>
      </c>
      <c r="AA59" s="128">
        <f t="shared" si="18"/>
        <v>0</v>
      </c>
    </row>
    <row r="60" spans="1:27" x14ac:dyDescent="0.4">
      <c r="A60" s="128">
        <v>48</v>
      </c>
      <c r="B60" s="39"/>
      <c r="C60" s="185"/>
      <c r="D60" s="185"/>
      <c r="E60" s="185"/>
      <c r="F60" s="186" t="str">
        <f t="shared" si="11"/>
        <v/>
      </c>
      <c r="G60" s="181">
        <f t="shared" si="12"/>
        <v>0</v>
      </c>
      <c r="H60" s="181">
        <f t="shared" si="13"/>
        <v>0</v>
      </c>
      <c r="I60" s="183" t="str">
        <f t="shared" si="14"/>
        <v/>
      </c>
      <c r="M60" s="65" t="str">
        <f t="shared" si="19"/>
        <v/>
      </c>
      <c r="N60" s="65">
        <f t="shared" si="20"/>
        <v>0</v>
      </c>
      <c r="O60" s="65">
        <f t="shared" si="21"/>
        <v>0</v>
      </c>
      <c r="P60" s="66">
        <f t="shared" si="15"/>
        <v>0</v>
      </c>
      <c r="Q60" s="65">
        <f t="shared" si="22"/>
        <v>0</v>
      </c>
      <c r="R60" s="65">
        <f t="shared" si="23"/>
        <v>0</v>
      </c>
      <c r="S60" s="133">
        <f t="shared" si="24"/>
        <v>0</v>
      </c>
      <c r="T60" s="128">
        <f t="shared" si="16"/>
        <v>0</v>
      </c>
      <c r="U60" s="65">
        <f t="shared" si="25"/>
        <v>0</v>
      </c>
      <c r="V60" s="65">
        <f t="shared" si="26"/>
        <v>0</v>
      </c>
      <c r="W60" s="134">
        <f t="shared" si="27"/>
        <v>0</v>
      </c>
      <c r="X60" s="65">
        <f t="shared" si="17"/>
        <v>0</v>
      </c>
      <c r="Y60" s="65">
        <f t="shared" si="28"/>
        <v>0</v>
      </c>
      <c r="Z60" s="135">
        <f t="shared" si="29"/>
        <v>0</v>
      </c>
      <c r="AA60" s="128">
        <f t="shared" si="18"/>
        <v>0</v>
      </c>
    </row>
    <row r="61" spans="1:27" x14ac:dyDescent="0.4">
      <c r="A61" s="128">
        <v>49</v>
      </c>
      <c r="B61" s="39"/>
      <c r="C61" s="185"/>
      <c r="D61" s="185"/>
      <c r="E61" s="185"/>
      <c r="F61" s="186" t="str">
        <f t="shared" si="11"/>
        <v/>
      </c>
      <c r="G61" s="181">
        <f t="shared" si="12"/>
        <v>0</v>
      </c>
      <c r="H61" s="181">
        <f t="shared" si="13"/>
        <v>0</v>
      </c>
      <c r="I61" s="183" t="str">
        <f t="shared" si="14"/>
        <v/>
      </c>
      <c r="M61" s="65" t="str">
        <f t="shared" si="19"/>
        <v/>
      </c>
      <c r="N61" s="65">
        <f t="shared" si="20"/>
        <v>0</v>
      </c>
      <c r="O61" s="65">
        <f t="shared" si="21"/>
        <v>0</v>
      </c>
      <c r="P61" s="66">
        <f t="shared" si="15"/>
        <v>0</v>
      </c>
      <c r="Q61" s="65">
        <f t="shared" si="22"/>
        <v>0</v>
      </c>
      <c r="R61" s="65">
        <f t="shared" si="23"/>
        <v>0</v>
      </c>
      <c r="S61" s="133">
        <f t="shared" si="24"/>
        <v>0</v>
      </c>
      <c r="T61" s="128">
        <f t="shared" si="16"/>
        <v>0</v>
      </c>
      <c r="U61" s="65">
        <f t="shared" si="25"/>
        <v>0</v>
      </c>
      <c r="V61" s="65">
        <f t="shared" si="26"/>
        <v>0</v>
      </c>
      <c r="W61" s="134">
        <f t="shared" si="27"/>
        <v>0</v>
      </c>
      <c r="X61" s="65">
        <f t="shared" si="17"/>
        <v>0</v>
      </c>
      <c r="Y61" s="65">
        <f t="shared" si="28"/>
        <v>0</v>
      </c>
      <c r="Z61" s="135">
        <f t="shared" si="29"/>
        <v>0</v>
      </c>
      <c r="AA61" s="128">
        <f t="shared" si="18"/>
        <v>0</v>
      </c>
    </row>
    <row r="62" spans="1:27" x14ac:dyDescent="0.4">
      <c r="A62" s="128">
        <v>50</v>
      </c>
      <c r="B62" s="39"/>
      <c r="C62" s="185"/>
      <c r="D62" s="185"/>
      <c r="E62" s="185"/>
      <c r="F62" s="186" t="str">
        <f t="shared" si="11"/>
        <v/>
      </c>
      <c r="G62" s="181">
        <f t="shared" si="12"/>
        <v>0</v>
      </c>
      <c r="H62" s="181">
        <f t="shared" si="13"/>
        <v>0</v>
      </c>
      <c r="I62" s="183" t="str">
        <f t="shared" si="14"/>
        <v/>
      </c>
      <c r="M62" s="65" t="str">
        <f t="shared" si="19"/>
        <v/>
      </c>
      <c r="N62" s="65">
        <f t="shared" si="20"/>
        <v>0</v>
      </c>
      <c r="O62" s="65">
        <f t="shared" si="21"/>
        <v>0</v>
      </c>
      <c r="P62" s="66">
        <f t="shared" si="15"/>
        <v>0</v>
      </c>
      <c r="Q62" s="65">
        <f t="shared" si="22"/>
        <v>0</v>
      </c>
      <c r="R62" s="65">
        <f t="shared" si="23"/>
        <v>0</v>
      </c>
      <c r="S62" s="133">
        <f t="shared" si="24"/>
        <v>0</v>
      </c>
      <c r="T62" s="128">
        <f t="shared" si="16"/>
        <v>0</v>
      </c>
      <c r="U62" s="65">
        <f t="shared" si="25"/>
        <v>0</v>
      </c>
      <c r="V62" s="65">
        <f t="shared" si="26"/>
        <v>0</v>
      </c>
      <c r="W62" s="134">
        <f t="shared" si="27"/>
        <v>0</v>
      </c>
      <c r="X62" s="65">
        <f t="shared" si="17"/>
        <v>0</v>
      </c>
      <c r="Y62" s="65">
        <f t="shared" si="28"/>
        <v>0</v>
      </c>
      <c r="Z62" s="135">
        <f t="shared" si="29"/>
        <v>0</v>
      </c>
      <c r="AA62" s="128">
        <f t="shared" si="18"/>
        <v>0</v>
      </c>
    </row>
    <row r="63" spans="1:27" x14ac:dyDescent="0.4">
      <c r="A63" s="128">
        <v>51</v>
      </c>
      <c r="B63" s="39"/>
      <c r="C63" s="185"/>
      <c r="D63" s="185"/>
      <c r="E63" s="185"/>
      <c r="F63" s="186" t="str">
        <f t="shared" si="11"/>
        <v/>
      </c>
      <c r="G63" s="181">
        <f t="shared" si="12"/>
        <v>0</v>
      </c>
      <c r="H63" s="181">
        <f t="shared" si="13"/>
        <v>0</v>
      </c>
      <c r="I63" s="183" t="str">
        <f t="shared" si="14"/>
        <v/>
      </c>
      <c r="M63" s="65" t="str">
        <f t="shared" si="19"/>
        <v/>
      </c>
      <c r="N63" s="65">
        <f t="shared" si="20"/>
        <v>0</v>
      </c>
      <c r="O63" s="65">
        <f t="shared" si="21"/>
        <v>0</v>
      </c>
      <c r="P63" s="66">
        <f t="shared" si="15"/>
        <v>0</v>
      </c>
      <c r="Q63" s="65">
        <f t="shared" si="22"/>
        <v>0</v>
      </c>
      <c r="R63" s="65">
        <f t="shared" si="23"/>
        <v>0</v>
      </c>
      <c r="S63" s="133">
        <f t="shared" si="24"/>
        <v>0</v>
      </c>
      <c r="T63" s="128">
        <f t="shared" si="16"/>
        <v>0</v>
      </c>
      <c r="U63" s="65">
        <f t="shared" si="25"/>
        <v>0</v>
      </c>
      <c r="V63" s="65">
        <f t="shared" si="26"/>
        <v>0</v>
      </c>
      <c r="W63" s="134">
        <f t="shared" si="27"/>
        <v>0</v>
      </c>
      <c r="X63" s="65">
        <f t="shared" si="17"/>
        <v>0</v>
      </c>
      <c r="Y63" s="65">
        <f t="shared" si="28"/>
        <v>0</v>
      </c>
      <c r="Z63" s="135">
        <f t="shared" si="29"/>
        <v>0</v>
      </c>
      <c r="AA63" s="128">
        <f t="shared" si="18"/>
        <v>0</v>
      </c>
    </row>
    <row r="64" spans="1:27" x14ac:dyDescent="0.4">
      <c r="A64" s="128">
        <v>52</v>
      </c>
      <c r="B64" s="39"/>
      <c r="C64" s="185"/>
      <c r="D64" s="185"/>
      <c r="E64" s="185"/>
      <c r="F64" s="186" t="str">
        <f t="shared" si="11"/>
        <v/>
      </c>
      <c r="G64" s="181">
        <f t="shared" si="12"/>
        <v>0</v>
      </c>
      <c r="H64" s="181">
        <f t="shared" si="13"/>
        <v>0</v>
      </c>
      <c r="I64" s="183" t="str">
        <f t="shared" si="14"/>
        <v/>
      </c>
      <c r="M64" s="65" t="str">
        <f t="shared" si="19"/>
        <v/>
      </c>
      <c r="N64" s="65">
        <f t="shared" si="20"/>
        <v>0</v>
      </c>
      <c r="O64" s="65">
        <f t="shared" si="21"/>
        <v>0</v>
      </c>
      <c r="P64" s="66">
        <f t="shared" si="15"/>
        <v>0</v>
      </c>
      <c r="Q64" s="65">
        <f t="shared" si="22"/>
        <v>0</v>
      </c>
      <c r="R64" s="65">
        <f t="shared" si="23"/>
        <v>0</v>
      </c>
      <c r="S64" s="133">
        <f t="shared" si="24"/>
        <v>0</v>
      </c>
      <c r="T64" s="128">
        <f t="shared" si="16"/>
        <v>0</v>
      </c>
      <c r="U64" s="65">
        <f t="shared" si="25"/>
        <v>0</v>
      </c>
      <c r="V64" s="65">
        <f t="shared" si="26"/>
        <v>0</v>
      </c>
      <c r="W64" s="134">
        <f t="shared" si="27"/>
        <v>0</v>
      </c>
      <c r="X64" s="65">
        <f t="shared" si="17"/>
        <v>0</v>
      </c>
      <c r="Y64" s="65">
        <f t="shared" si="28"/>
        <v>0</v>
      </c>
      <c r="Z64" s="135">
        <f t="shared" si="29"/>
        <v>0</v>
      </c>
      <c r="AA64" s="128">
        <f t="shared" si="18"/>
        <v>0</v>
      </c>
    </row>
    <row r="65" spans="1:27" x14ac:dyDescent="0.4">
      <c r="A65" s="128">
        <v>53</v>
      </c>
      <c r="B65" s="39"/>
      <c r="C65" s="185"/>
      <c r="D65" s="185"/>
      <c r="E65" s="185"/>
      <c r="F65" s="186" t="str">
        <f t="shared" si="11"/>
        <v/>
      </c>
      <c r="G65" s="181">
        <f t="shared" si="12"/>
        <v>0</v>
      </c>
      <c r="H65" s="181">
        <f t="shared" si="13"/>
        <v>0</v>
      </c>
      <c r="I65" s="183" t="str">
        <f t="shared" si="14"/>
        <v/>
      </c>
      <c r="M65" s="65" t="str">
        <f t="shared" si="19"/>
        <v/>
      </c>
      <c r="N65" s="65">
        <f t="shared" si="20"/>
        <v>0</v>
      </c>
      <c r="O65" s="65">
        <f t="shared" si="21"/>
        <v>0</v>
      </c>
      <c r="P65" s="66">
        <f t="shared" si="15"/>
        <v>0</v>
      </c>
      <c r="Q65" s="65">
        <f t="shared" si="22"/>
        <v>0</v>
      </c>
      <c r="R65" s="65">
        <f t="shared" si="23"/>
        <v>0</v>
      </c>
      <c r="S65" s="133">
        <f t="shared" si="24"/>
        <v>0</v>
      </c>
      <c r="T65" s="128">
        <f t="shared" si="16"/>
        <v>0</v>
      </c>
      <c r="U65" s="65">
        <f t="shared" si="25"/>
        <v>0</v>
      </c>
      <c r="V65" s="65">
        <f t="shared" si="26"/>
        <v>0</v>
      </c>
      <c r="W65" s="134">
        <f t="shared" si="27"/>
        <v>0</v>
      </c>
      <c r="X65" s="65">
        <f t="shared" si="17"/>
        <v>0</v>
      </c>
      <c r="Y65" s="65">
        <f t="shared" si="28"/>
        <v>0</v>
      </c>
      <c r="Z65" s="135">
        <f t="shared" si="29"/>
        <v>0</v>
      </c>
      <c r="AA65" s="128">
        <f t="shared" si="18"/>
        <v>0</v>
      </c>
    </row>
    <row r="66" spans="1:27" x14ac:dyDescent="0.4">
      <c r="A66" s="128">
        <v>54</v>
      </c>
      <c r="B66" s="39"/>
      <c r="C66" s="185"/>
      <c r="D66" s="185"/>
      <c r="E66" s="185"/>
      <c r="F66" s="186" t="str">
        <f t="shared" si="11"/>
        <v/>
      </c>
      <c r="G66" s="181">
        <f t="shared" si="12"/>
        <v>0</v>
      </c>
      <c r="H66" s="181">
        <f t="shared" si="13"/>
        <v>0</v>
      </c>
      <c r="I66" s="183" t="str">
        <f t="shared" si="14"/>
        <v/>
      </c>
      <c r="M66" s="65" t="str">
        <f t="shared" si="19"/>
        <v/>
      </c>
      <c r="N66" s="65">
        <f t="shared" si="20"/>
        <v>0</v>
      </c>
      <c r="O66" s="65">
        <f t="shared" si="21"/>
        <v>0</v>
      </c>
      <c r="P66" s="66">
        <f t="shared" si="15"/>
        <v>0</v>
      </c>
      <c r="Q66" s="65">
        <f t="shared" si="22"/>
        <v>0</v>
      </c>
      <c r="R66" s="65">
        <f t="shared" si="23"/>
        <v>0</v>
      </c>
      <c r="S66" s="133">
        <f t="shared" si="24"/>
        <v>0</v>
      </c>
      <c r="T66" s="128">
        <f t="shared" si="16"/>
        <v>0</v>
      </c>
      <c r="U66" s="65">
        <f t="shared" si="25"/>
        <v>0</v>
      </c>
      <c r="V66" s="65">
        <f t="shared" si="26"/>
        <v>0</v>
      </c>
      <c r="W66" s="134">
        <f t="shared" si="27"/>
        <v>0</v>
      </c>
      <c r="X66" s="65">
        <f t="shared" si="17"/>
        <v>0</v>
      </c>
      <c r="Y66" s="65">
        <f t="shared" si="28"/>
        <v>0</v>
      </c>
      <c r="Z66" s="135">
        <f t="shared" si="29"/>
        <v>0</v>
      </c>
      <c r="AA66" s="128">
        <f t="shared" si="18"/>
        <v>0</v>
      </c>
    </row>
    <row r="67" spans="1:27" x14ac:dyDescent="0.4">
      <c r="A67" s="128">
        <v>55</v>
      </c>
      <c r="B67" s="39"/>
      <c r="C67" s="185"/>
      <c r="D67" s="185"/>
      <c r="E67" s="185"/>
      <c r="F67" s="186" t="str">
        <f t="shared" si="11"/>
        <v/>
      </c>
      <c r="G67" s="181">
        <f t="shared" si="12"/>
        <v>0</v>
      </c>
      <c r="H67" s="181">
        <f t="shared" si="13"/>
        <v>0</v>
      </c>
      <c r="I67" s="183" t="str">
        <f t="shared" si="14"/>
        <v/>
      </c>
      <c r="M67" s="65" t="str">
        <f t="shared" si="19"/>
        <v/>
      </c>
      <c r="N67" s="65">
        <f t="shared" si="20"/>
        <v>0</v>
      </c>
      <c r="O67" s="65">
        <f t="shared" si="21"/>
        <v>0</v>
      </c>
      <c r="P67" s="66">
        <f t="shared" si="15"/>
        <v>0</v>
      </c>
      <c r="Q67" s="65">
        <f t="shared" si="22"/>
        <v>0</v>
      </c>
      <c r="R67" s="65">
        <f t="shared" si="23"/>
        <v>0</v>
      </c>
      <c r="S67" s="133">
        <f t="shared" si="24"/>
        <v>0</v>
      </c>
      <c r="T67" s="128">
        <f t="shared" si="16"/>
        <v>0</v>
      </c>
      <c r="U67" s="65">
        <f t="shared" si="25"/>
        <v>0</v>
      </c>
      <c r="V67" s="65">
        <f t="shared" si="26"/>
        <v>0</v>
      </c>
      <c r="W67" s="134">
        <f t="shared" si="27"/>
        <v>0</v>
      </c>
      <c r="X67" s="65">
        <f t="shared" si="17"/>
        <v>0</v>
      </c>
      <c r="Y67" s="65">
        <f t="shared" si="28"/>
        <v>0</v>
      </c>
      <c r="Z67" s="135">
        <f t="shared" si="29"/>
        <v>0</v>
      </c>
      <c r="AA67" s="128">
        <f t="shared" si="18"/>
        <v>0</v>
      </c>
    </row>
    <row r="68" spans="1:27" x14ac:dyDescent="0.4">
      <c r="A68" s="128">
        <v>56</v>
      </c>
      <c r="B68" s="39"/>
      <c r="C68" s="185"/>
      <c r="D68" s="185"/>
      <c r="E68" s="185"/>
      <c r="F68" s="186" t="str">
        <f t="shared" si="11"/>
        <v/>
      </c>
      <c r="G68" s="181">
        <f t="shared" si="12"/>
        <v>0</v>
      </c>
      <c r="H68" s="181">
        <f t="shared" si="13"/>
        <v>0</v>
      </c>
      <c r="I68" s="183" t="str">
        <f t="shared" si="14"/>
        <v/>
      </c>
      <c r="M68" s="65" t="str">
        <f t="shared" si="19"/>
        <v/>
      </c>
      <c r="N68" s="65">
        <f t="shared" si="20"/>
        <v>0</v>
      </c>
      <c r="O68" s="65">
        <f t="shared" si="21"/>
        <v>0</v>
      </c>
      <c r="P68" s="66">
        <f t="shared" si="15"/>
        <v>0</v>
      </c>
      <c r="Q68" s="65">
        <f t="shared" si="22"/>
        <v>0</v>
      </c>
      <c r="R68" s="65">
        <f t="shared" si="23"/>
        <v>0</v>
      </c>
      <c r="S68" s="133">
        <f t="shared" si="24"/>
        <v>0</v>
      </c>
      <c r="T68" s="128">
        <f t="shared" si="16"/>
        <v>0</v>
      </c>
      <c r="U68" s="65">
        <f t="shared" si="25"/>
        <v>0</v>
      </c>
      <c r="V68" s="65">
        <f t="shared" si="26"/>
        <v>0</v>
      </c>
      <c r="W68" s="134">
        <f t="shared" si="27"/>
        <v>0</v>
      </c>
      <c r="X68" s="65">
        <f t="shared" si="17"/>
        <v>0</v>
      </c>
      <c r="Y68" s="65">
        <f t="shared" si="28"/>
        <v>0</v>
      </c>
      <c r="Z68" s="135">
        <f t="shared" si="29"/>
        <v>0</v>
      </c>
      <c r="AA68" s="128">
        <f t="shared" si="18"/>
        <v>0</v>
      </c>
    </row>
    <row r="69" spans="1:27" x14ac:dyDescent="0.4">
      <c r="A69" s="128">
        <v>57</v>
      </c>
      <c r="B69" s="39"/>
      <c r="C69" s="185"/>
      <c r="D69" s="185"/>
      <c r="E69" s="185"/>
      <c r="F69" s="186" t="str">
        <f t="shared" si="11"/>
        <v/>
      </c>
      <c r="G69" s="181">
        <f t="shared" si="12"/>
        <v>0</v>
      </c>
      <c r="H69" s="181">
        <f t="shared" si="13"/>
        <v>0</v>
      </c>
      <c r="I69" s="183" t="str">
        <f t="shared" si="14"/>
        <v/>
      </c>
      <c r="M69" s="65" t="str">
        <f t="shared" si="19"/>
        <v/>
      </c>
      <c r="N69" s="65">
        <f t="shared" si="20"/>
        <v>0</v>
      </c>
      <c r="O69" s="65">
        <f t="shared" si="21"/>
        <v>0</v>
      </c>
      <c r="P69" s="66">
        <f t="shared" si="15"/>
        <v>0</v>
      </c>
      <c r="Q69" s="65">
        <f t="shared" si="22"/>
        <v>0</v>
      </c>
      <c r="R69" s="65">
        <f t="shared" si="23"/>
        <v>0</v>
      </c>
      <c r="S69" s="133">
        <f t="shared" si="24"/>
        <v>0</v>
      </c>
      <c r="T69" s="128">
        <f t="shared" si="16"/>
        <v>0</v>
      </c>
      <c r="U69" s="65">
        <f t="shared" si="25"/>
        <v>0</v>
      </c>
      <c r="V69" s="65">
        <f t="shared" si="26"/>
        <v>0</v>
      </c>
      <c r="W69" s="134">
        <f t="shared" si="27"/>
        <v>0</v>
      </c>
      <c r="X69" s="65">
        <f t="shared" si="17"/>
        <v>0</v>
      </c>
      <c r="Y69" s="65">
        <f t="shared" si="28"/>
        <v>0</v>
      </c>
      <c r="Z69" s="135">
        <f t="shared" si="29"/>
        <v>0</v>
      </c>
      <c r="AA69" s="128">
        <f t="shared" si="18"/>
        <v>0</v>
      </c>
    </row>
    <row r="70" spans="1:27" x14ac:dyDescent="0.4">
      <c r="A70" s="128">
        <v>58</v>
      </c>
      <c r="B70" s="39"/>
      <c r="C70" s="185"/>
      <c r="D70" s="185"/>
      <c r="E70" s="185"/>
      <c r="F70" s="186" t="str">
        <f t="shared" si="11"/>
        <v/>
      </c>
      <c r="G70" s="181">
        <f t="shared" si="12"/>
        <v>0</v>
      </c>
      <c r="H70" s="181">
        <f t="shared" si="13"/>
        <v>0</v>
      </c>
      <c r="I70" s="183" t="str">
        <f t="shared" si="14"/>
        <v/>
      </c>
      <c r="M70" s="65" t="str">
        <f t="shared" si="19"/>
        <v/>
      </c>
      <c r="N70" s="65">
        <f t="shared" si="20"/>
        <v>0</v>
      </c>
      <c r="O70" s="65">
        <f t="shared" si="21"/>
        <v>0</v>
      </c>
      <c r="P70" s="66">
        <f t="shared" si="15"/>
        <v>0</v>
      </c>
      <c r="Q70" s="65">
        <f t="shared" si="22"/>
        <v>0</v>
      </c>
      <c r="R70" s="65">
        <f t="shared" si="23"/>
        <v>0</v>
      </c>
      <c r="S70" s="133">
        <f t="shared" si="24"/>
        <v>0</v>
      </c>
      <c r="T70" s="128">
        <f t="shared" si="16"/>
        <v>0</v>
      </c>
      <c r="U70" s="65">
        <f t="shared" si="25"/>
        <v>0</v>
      </c>
      <c r="V70" s="65">
        <f t="shared" si="26"/>
        <v>0</v>
      </c>
      <c r="W70" s="134">
        <f t="shared" si="27"/>
        <v>0</v>
      </c>
      <c r="X70" s="65">
        <f t="shared" si="17"/>
        <v>0</v>
      </c>
      <c r="Y70" s="65">
        <f t="shared" si="28"/>
        <v>0</v>
      </c>
      <c r="Z70" s="135">
        <f t="shared" si="29"/>
        <v>0</v>
      </c>
      <c r="AA70" s="128">
        <f t="shared" si="18"/>
        <v>0</v>
      </c>
    </row>
    <row r="71" spans="1:27" x14ac:dyDescent="0.4">
      <c r="A71" s="128">
        <v>59</v>
      </c>
      <c r="B71" s="39"/>
      <c r="C71" s="185"/>
      <c r="D71" s="185"/>
      <c r="E71" s="185"/>
      <c r="F71" s="186" t="str">
        <f t="shared" si="11"/>
        <v/>
      </c>
      <c r="G71" s="181">
        <f t="shared" si="12"/>
        <v>0</v>
      </c>
      <c r="H71" s="181">
        <f t="shared" si="13"/>
        <v>0</v>
      </c>
      <c r="I71" s="183" t="str">
        <f t="shared" si="14"/>
        <v/>
      </c>
      <c r="M71" s="65" t="str">
        <f t="shared" si="19"/>
        <v/>
      </c>
      <c r="N71" s="65">
        <f t="shared" si="20"/>
        <v>0</v>
      </c>
      <c r="O71" s="65">
        <f t="shared" si="21"/>
        <v>0</v>
      </c>
      <c r="P71" s="66">
        <f t="shared" si="15"/>
        <v>0</v>
      </c>
      <c r="Q71" s="65">
        <f t="shared" si="22"/>
        <v>0</v>
      </c>
      <c r="R71" s="65">
        <f t="shared" si="23"/>
        <v>0</v>
      </c>
      <c r="S71" s="133">
        <f t="shared" si="24"/>
        <v>0</v>
      </c>
      <c r="T71" s="128">
        <f t="shared" si="16"/>
        <v>0</v>
      </c>
      <c r="U71" s="65">
        <f t="shared" si="25"/>
        <v>0</v>
      </c>
      <c r="V71" s="65">
        <f t="shared" si="26"/>
        <v>0</v>
      </c>
      <c r="W71" s="134">
        <f t="shared" si="27"/>
        <v>0</v>
      </c>
      <c r="X71" s="65">
        <f t="shared" si="17"/>
        <v>0</v>
      </c>
      <c r="Y71" s="65">
        <f t="shared" si="28"/>
        <v>0</v>
      </c>
      <c r="Z71" s="135">
        <f t="shared" si="29"/>
        <v>0</v>
      </c>
      <c r="AA71" s="128">
        <f t="shared" si="18"/>
        <v>0</v>
      </c>
    </row>
    <row r="72" spans="1:27" x14ac:dyDescent="0.4">
      <c r="A72" s="128">
        <v>60</v>
      </c>
      <c r="B72" s="39"/>
      <c r="C72" s="185"/>
      <c r="D72" s="185"/>
      <c r="E72" s="185"/>
      <c r="F72" s="186" t="str">
        <f t="shared" si="11"/>
        <v/>
      </c>
      <c r="G72" s="181">
        <f t="shared" si="12"/>
        <v>0</v>
      </c>
      <c r="H72" s="181">
        <f t="shared" si="13"/>
        <v>0</v>
      </c>
      <c r="I72" s="183" t="str">
        <f t="shared" si="14"/>
        <v/>
      </c>
      <c r="M72" s="65" t="str">
        <f t="shared" si="19"/>
        <v/>
      </c>
      <c r="N72" s="65">
        <f t="shared" si="20"/>
        <v>0</v>
      </c>
      <c r="O72" s="65">
        <f t="shared" si="21"/>
        <v>0</v>
      </c>
      <c r="P72" s="66">
        <f t="shared" si="15"/>
        <v>0</v>
      </c>
      <c r="Q72" s="65">
        <f t="shared" si="22"/>
        <v>0</v>
      </c>
      <c r="R72" s="65">
        <f t="shared" si="23"/>
        <v>0</v>
      </c>
      <c r="S72" s="133">
        <f t="shared" si="24"/>
        <v>0</v>
      </c>
      <c r="T72" s="128">
        <f t="shared" si="16"/>
        <v>0</v>
      </c>
      <c r="U72" s="65">
        <f t="shared" si="25"/>
        <v>0</v>
      </c>
      <c r="V72" s="65">
        <f t="shared" si="26"/>
        <v>0</v>
      </c>
      <c r="W72" s="134">
        <f t="shared" si="27"/>
        <v>0</v>
      </c>
      <c r="X72" s="65">
        <f t="shared" si="17"/>
        <v>0</v>
      </c>
      <c r="Y72" s="65">
        <f t="shared" si="28"/>
        <v>0</v>
      </c>
      <c r="Z72" s="135">
        <f t="shared" si="29"/>
        <v>0</v>
      </c>
      <c r="AA72" s="128">
        <f t="shared" si="18"/>
        <v>0</v>
      </c>
    </row>
    <row r="73" spans="1:27" x14ac:dyDescent="0.4">
      <c r="A73" s="128">
        <v>61</v>
      </c>
      <c r="B73" s="39"/>
      <c r="C73" s="185"/>
      <c r="D73" s="185"/>
      <c r="E73" s="185"/>
      <c r="F73" s="186" t="str">
        <f t="shared" si="11"/>
        <v/>
      </c>
      <c r="G73" s="181">
        <f t="shared" si="12"/>
        <v>0</v>
      </c>
      <c r="H73" s="181">
        <f t="shared" si="13"/>
        <v>0</v>
      </c>
      <c r="I73" s="183" t="str">
        <f t="shared" si="14"/>
        <v/>
      </c>
      <c r="M73" s="65" t="str">
        <f t="shared" si="19"/>
        <v/>
      </c>
      <c r="N73" s="65">
        <f t="shared" si="20"/>
        <v>0</v>
      </c>
      <c r="O73" s="65">
        <f t="shared" si="21"/>
        <v>0</v>
      </c>
      <c r="P73" s="66">
        <f t="shared" si="15"/>
        <v>0</v>
      </c>
      <c r="Q73" s="65">
        <f t="shared" si="22"/>
        <v>0</v>
      </c>
      <c r="R73" s="65">
        <f t="shared" si="23"/>
        <v>0</v>
      </c>
      <c r="S73" s="133">
        <f t="shared" si="24"/>
        <v>0</v>
      </c>
      <c r="T73" s="128">
        <f t="shared" si="16"/>
        <v>0</v>
      </c>
      <c r="U73" s="65">
        <f t="shared" si="25"/>
        <v>0</v>
      </c>
      <c r="V73" s="65">
        <f t="shared" si="26"/>
        <v>0</v>
      </c>
      <c r="W73" s="134">
        <f t="shared" si="27"/>
        <v>0</v>
      </c>
      <c r="X73" s="65">
        <f t="shared" si="17"/>
        <v>0</v>
      </c>
      <c r="Y73" s="65">
        <f t="shared" si="28"/>
        <v>0</v>
      </c>
      <c r="Z73" s="135">
        <f t="shared" si="29"/>
        <v>0</v>
      </c>
      <c r="AA73" s="128">
        <f t="shared" si="18"/>
        <v>0</v>
      </c>
    </row>
    <row r="74" spans="1:27" x14ac:dyDescent="0.4">
      <c r="A74" s="128">
        <v>62</v>
      </c>
      <c r="B74" s="39"/>
      <c r="C74" s="185"/>
      <c r="D74" s="185"/>
      <c r="E74" s="185"/>
      <c r="F74" s="186" t="str">
        <f t="shared" si="11"/>
        <v/>
      </c>
      <c r="G74" s="181">
        <f t="shared" si="12"/>
        <v>0</v>
      </c>
      <c r="H74" s="181">
        <f t="shared" si="13"/>
        <v>0</v>
      </c>
      <c r="I74" s="183" t="str">
        <f t="shared" si="14"/>
        <v/>
      </c>
      <c r="M74" s="65" t="str">
        <f t="shared" si="19"/>
        <v/>
      </c>
      <c r="N74" s="65">
        <f t="shared" si="20"/>
        <v>0</v>
      </c>
      <c r="O74" s="65">
        <f t="shared" si="21"/>
        <v>0</v>
      </c>
      <c r="P74" s="66">
        <f t="shared" si="15"/>
        <v>0</v>
      </c>
      <c r="Q74" s="65">
        <f t="shared" si="22"/>
        <v>0</v>
      </c>
      <c r="R74" s="65">
        <f t="shared" si="23"/>
        <v>0</v>
      </c>
      <c r="S74" s="133">
        <f t="shared" si="24"/>
        <v>0</v>
      </c>
      <c r="T74" s="128">
        <f t="shared" si="16"/>
        <v>0</v>
      </c>
      <c r="U74" s="65">
        <f t="shared" si="25"/>
        <v>0</v>
      </c>
      <c r="V74" s="65">
        <f t="shared" si="26"/>
        <v>0</v>
      </c>
      <c r="W74" s="134">
        <f t="shared" si="27"/>
        <v>0</v>
      </c>
      <c r="X74" s="65">
        <f t="shared" si="17"/>
        <v>0</v>
      </c>
      <c r="Y74" s="65">
        <f t="shared" si="28"/>
        <v>0</v>
      </c>
      <c r="Z74" s="135">
        <f t="shared" si="29"/>
        <v>0</v>
      </c>
      <c r="AA74" s="128">
        <f t="shared" si="18"/>
        <v>0</v>
      </c>
    </row>
    <row r="75" spans="1:27" x14ac:dyDescent="0.4">
      <c r="A75" s="128">
        <v>63</v>
      </c>
      <c r="B75" s="39"/>
      <c r="C75" s="185"/>
      <c r="D75" s="185"/>
      <c r="E75" s="185"/>
      <c r="F75" s="186" t="str">
        <f t="shared" si="11"/>
        <v/>
      </c>
      <c r="G75" s="181">
        <f t="shared" si="12"/>
        <v>0</v>
      </c>
      <c r="H75" s="181">
        <f t="shared" si="13"/>
        <v>0</v>
      </c>
      <c r="I75" s="183" t="str">
        <f t="shared" si="14"/>
        <v/>
      </c>
      <c r="M75" s="65" t="str">
        <f t="shared" si="19"/>
        <v/>
      </c>
      <c r="N75" s="65">
        <f t="shared" si="20"/>
        <v>0</v>
      </c>
      <c r="O75" s="65">
        <f t="shared" si="21"/>
        <v>0</v>
      </c>
      <c r="P75" s="66">
        <f t="shared" si="15"/>
        <v>0</v>
      </c>
      <c r="Q75" s="65">
        <f t="shared" si="22"/>
        <v>0</v>
      </c>
      <c r="R75" s="65">
        <f t="shared" si="23"/>
        <v>0</v>
      </c>
      <c r="S75" s="133">
        <f t="shared" si="24"/>
        <v>0</v>
      </c>
      <c r="T75" s="128">
        <f t="shared" si="16"/>
        <v>0</v>
      </c>
      <c r="U75" s="65">
        <f t="shared" si="25"/>
        <v>0</v>
      </c>
      <c r="V75" s="65">
        <f t="shared" si="26"/>
        <v>0</v>
      </c>
      <c r="W75" s="134">
        <f t="shared" si="27"/>
        <v>0</v>
      </c>
      <c r="X75" s="65">
        <f t="shared" si="17"/>
        <v>0</v>
      </c>
      <c r="Y75" s="65">
        <f t="shared" si="28"/>
        <v>0</v>
      </c>
      <c r="Z75" s="135">
        <f t="shared" si="29"/>
        <v>0</v>
      </c>
      <c r="AA75" s="128">
        <f t="shared" si="18"/>
        <v>0</v>
      </c>
    </row>
    <row r="76" spans="1:27" x14ac:dyDescent="0.4">
      <c r="A76" s="128">
        <v>64</v>
      </c>
      <c r="B76" s="39"/>
      <c r="C76" s="185"/>
      <c r="D76" s="185"/>
      <c r="E76" s="185"/>
      <c r="F76" s="186" t="str">
        <f t="shared" si="11"/>
        <v/>
      </c>
      <c r="G76" s="181">
        <f t="shared" si="12"/>
        <v>0</v>
      </c>
      <c r="H76" s="181">
        <f t="shared" si="13"/>
        <v>0</v>
      </c>
      <c r="I76" s="183" t="str">
        <f t="shared" si="14"/>
        <v/>
      </c>
      <c r="M76" s="65" t="str">
        <f t="shared" si="19"/>
        <v/>
      </c>
      <c r="N76" s="65">
        <f t="shared" si="20"/>
        <v>0</v>
      </c>
      <c r="O76" s="65">
        <f t="shared" si="21"/>
        <v>0</v>
      </c>
      <c r="P76" s="66">
        <f t="shared" si="15"/>
        <v>0</v>
      </c>
      <c r="Q76" s="65">
        <f t="shared" si="22"/>
        <v>0</v>
      </c>
      <c r="R76" s="65">
        <f t="shared" si="23"/>
        <v>0</v>
      </c>
      <c r="S76" s="133">
        <f t="shared" si="24"/>
        <v>0</v>
      </c>
      <c r="T76" s="128">
        <f t="shared" si="16"/>
        <v>0</v>
      </c>
      <c r="U76" s="65">
        <f t="shared" si="25"/>
        <v>0</v>
      </c>
      <c r="V76" s="65">
        <f t="shared" si="26"/>
        <v>0</v>
      </c>
      <c r="W76" s="134">
        <f t="shared" si="27"/>
        <v>0</v>
      </c>
      <c r="X76" s="65">
        <f t="shared" si="17"/>
        <v>0</v>
      </c>
      <c r="Y76" s="65">
        <f t="shared" si="28"/>
        <v>0</v>
      </c>
      <c r="Z76" s="135">
        <f t="shared" si="29"/>
        <v>0</v>
      </c>
      <c r="AA76" s="128">
        <f t="shared" si="18"/>
        <v>0</v>
      </c>
    </row>
    <row r="77" spans="1:27" x14ac:dyDescent="0.4">
      <c r="A77" s="128">
        <v>65</v>
      </c>
      <c r="B77" s="39"/>
      <c r="C77" s="185"/>
      <c r="D77" s="185"/>
      <c r="E77" s="185"/>
      <c r="F77" s="186" t="str">
        <f t="shared" si="11"/>
        <v/>
      </c>
      <c r="G77" s="181">
        <f t="shared" si="12"/>
        <v>0</v>
      </c>
      <c r="H77" s="181">
        <f t="shared" si="13"/>
        <v>0</v>
      </c>
      <c r="I77" s="183" t="str">
        <f t="shared" si="14"/>
        <v/>
      </c>
      <c r="M77" s="65" t="str">
        <f t="shared" ref="M77:M108" si="30">IF(C77="", "", IF(C77+$M$11&lt;=$X$10, C77+$M$11, $X$10))</f>
        <v/>
      </c>
      <c r="N77" s="65">
        <f t="shared" ref="N77:N108" si="31">IF(OR(C77="", C77&gt;$P$10),0, C77)</f>
        <v>0</v>
      </c>
      <c r="O77" s="65">
        <f t="shared" ref="O77:O108" si="32">IF(F77="",0, IF(F77&lt;=$P$10,F77,$P$10))</f>
        <v>0</v>
      </c>
      <c r="P77" s="66">
        <f t="shared" si="15"/>
        <v>0</v>
      </c>
      <c r="Q77" s="65">
        <f t="shared" ref="Q77:Q108" si="33">IF(OR(D77="", D77&gt;$P$10), 0, IF(C77=D77, D77, D77+1))</f>
        <v>0</v>
      </c>
      <c r="R77" s="65">
        <f t="shared" ref="R77:R108" si="34">IF(OR(E77="", AND(D77&gt;$P$10, E77&gt;$P$10)),0, IF(E77&lt;=$P$10,E77,$P$10))</f>
        <v>0</v>
      </c>
      <c r="S77" s="133">
        <f t="shared" ref="S77:S108" si="35">IF(OR(D77="",Q77=0, Q77&gt;R77, R77=0, R77&gt;C77+$M$11, P77=0),0,DATEDIF(Q77,R77,"D")+IF(AND(D77=Q77, D77+1=E77),1,0)+IF(AND(N77+1=R77,Q77=R77),1,0)+IF(AND(E77&gt;$P$10, R77=$P$10),1,0)+IF(C77+1=E77,-1,0))</f>
        <v>0</v>
      </c>
      <c r="T77" s="128">
        <f t="shared" si="16"/>
        <v>0</v>
      </c>
      <c r="U77" s="65">
        <f t="shared" ref="U77:U108" si="36">IF(OR(C77="", AND(D77&lt;$W$10, F77&lt;$W$10)), 0, IF(C77&gt;=$W$10,C77, $W$10))</f>
        <v>0</v>
      </c>
      <c r="V77" s="65">
        <f t="shared" ref="V77:V108" si="37">IF(F77="",0, IF(F77&gt;=$W$10,F77,$W$10))</f>
        <v>0</v>
      </c>
      <c r="W77" s="134">
        <f t="shared" ref="W77:W108" si="38">IF(OR(U77=0,U77&gt;V77, AND(C77=U77, U77=V77)),0, DATEDIF(U77,V77,"D")+1)</f>
        <v>0</v>
      </c>
      <c r="X77" s="65">
        <f t="shared" si="17"/>
        <v>0</v>
      </c>
      <c r="Y77" s="65">
        <f t="shared" ref="Y77:Y108" si="39">IF(OR(E77="",F77&lt;$W$10),0,IF(E77&gt;=$W$10,E77,$W$10))</f>
        <v>0</v>
      </c>
      <c r="Z77" s="135">
        <f t="shared" ref="Z77:Z108" si="40">IF(OR(D77="",X77=0, Y77=0, X77&gt;Y77, Y77&gt;C77+$M$11, W77=0),0,DATEDIF(X77,Y77,"D")+IF(AND(D77=X77, D77+1=E77),1,0)+IF(AND(C77+1=Y77,X77=Y77),1,0)+IF(C77+1=E77,-1,0))</f>
        <v>0</v>
      </c>
      <c r="AA77" s="128">
        <f t="shared" si="18"/>
        <v>0</v>
      </c>
    </row>
    <row r="78" spans="1:27" x14ac:dyDescent="0.4">
      <c r="A78" s="128">
        <v>66</v>
      </c>
      <c r="B78" s="39"/>
      <c r="C78" s="185"/>
      <c r="D78" s="185"/>
      <c r="E78" s="185"/>
      <c r="F78" s="186" t="str">
        <f t="shared" ref="F78:F132" si="41">IF(OR(C78="", I78="×",AND(D78&lt;&gt;"", D78&lt;C78), AND(C78=D78, E78=""), AND(E78&lt;&gt;"", OR(E78&lt;C78,E78&lt;D78))), "", IF(D78="",M78, IF(E78="", IF(AND(D78&gt;C78, D78&lt;M78), D78, IF(D78&gt;M78, M78, D78)), IF(OR(E78&lt;=M78, D78&gt;M78), M78, D78))))</f>
        <v/>
      </c>
      <c r="G78" s="181">
        <f t="shared" ref="G78:G132" si="42">IF(I78="×",0,T78)</f>
        <v>0</v>
      </c>
      <c r="H78" s="181">
        <f t="shared" ref="H78:H132" si="43">IF(I78="×",0,AA78)</f>
        <v>0</v>
      </c>
      <c r="I78" s="183" t="str">
        <f t="shared" ref="I78:I132" si="44">IF(C78="","", IF(OR(AND(D78="", E78&lt;&gt;""), AND(D78&lt;&gt;"", D78&lt;C78), AND(E78&lt;&gt;"", OR(E78&lt;C78, E78&lt;D78))), "×", IF(AND(C78=D78,OR(E78="", E78&gt;M78)),"×", "○")))</f>
        <v/>
      </c>
      <c r="M78" s="65" t="str">
        <f t="shared" si="30"/>
        <v/>
      </c>
      <c r="N78" s="65">
        <f t="shared" si="31"/>
        <v>0</v>
      </c>
      <c r="O78" s="65">
        <f t="shared" si="32"/>
        <v>0</v>
      </c>
      <c r="P78" s="66">
        <f t="shared" ref="P78:P132" si="45">IF(OR(N78=0,N78&gt;O78, AND(M78=O78,N78=O78)),0, DATEDIF(N78,O78,"D")+1)</f>
        <v>0</v>
      </c>
      <c r="Q78" s="65">
        <f t="shared" si="33"/>
        <v>0</v>
      </c>
      <c r="R78" s="65">
        <f t="shared" si="34"/>
        <v>0</v>
      </c>
      <c r="S78" s="133">
        <f t="shared" si="35"/>
        <v>0</v>
      </c>
      <c r="T78" s="128">
        <f t="shared" ref="T78:T132" si="46">P78-S78</f>
        <v>0</v>
      </c>
      <c r="U78" s="65">
        <f t="shared" si="36"/>
        <v>0</v>
      </c>
      <c r="V78" s="65">
        <f t="shared" si="37"/>
        <v>0</v>
      </c>
      <c r="W78" s="134">
        <f t="shared" si="38"/>
        <v>0</v>
      </c>
      <c r="X78" s="65">
        <f t="shared" ref="X78:X132" si="47">IF(OR(D78="", E78&lt;$W$10, F78&lt;$W$10),0,IF(D78&gt;$W$10, IF(C78=D78,D78, D78+1), IF(AND(C78&lt;&gt;D78, D78=$W$10), D78+1, $W$10)))</f>
        <v>0</v>
      </c>
      <c r="Y78" s="65">
        <f t="shared" si="39"/>
        <v>0</v>
      </c>
      <c r="Z78" s="135">
        <f t="shared" si="40"/>
        <v>0</v>
      </c>
      <c r="AA78" s="128">
        <f t="shared" ref="AA78:AA132" si="48">W78-Z78</f>
        <v>0</v>
      </c>
    </row>
    <row r="79" spans="1:27" x14ac:dyDescent="0.4">
      <c r="A79" s="128">
        <v>67</v>
      </c>
      <c r="B79" s="39"/>
      <c r="C79" s="185"/>
      <c r="D79" s="185"/>
      <c r="E79" s="185"/>
      <c r="F79" s="186" t="str">
        <f t="shared" si="41"/>
        <v/>
      </c>
      <c r="G79" s="181">
        <f t="shared" si="42"/>
        <v>0</v>
      </c>
      <c r="H79" s="181">
        <f t="shared" si="43"/>
        <v>0</v>
      </c>
      <c r="I79" s="183" t="str">
        <f t="shared" si="44"/>
        <v/>
      </c>
      <c r="M79" s="65" t="str">
        <f t="shared" si="30"/>
        <v/>
      </c>
      <c r="N79" s="65">
        <f t="shared" si="31"/>
        <v>0</v>
      </c>
      <c r="O79" s="65">
        <f t="shared" si="32"/>
        <v>0</v>
      </c>
      <c r="P79" s="66">
        <f t="shared" si="45"/>
        <v>0</v>
      </c>
      <c r="Q79" s="65">
        <f t="shared" si="33"/>
        <v>0</v>
      </c>
      <c r="R79" s="65">
        <f t="shared" si="34"/>
        <v>0</v>
      </c>
      <c r="S79" s="133">
        <f t="shared" si="35"/>
        <v>0</v>
      </c>
      <c r="T79" s="128">
        <f t="shared" si="46"/>
        <v>0</v>
      </c>
      <c r="U79" s="65">
        <f t="shared" si="36"/>
        <v>0</v>
      </c>
      <c r="V79" s="65">
        <f t="shared" si="37"/>
        <v>0</v>
      </c>
      <c r="W79" s="134">
        <f t="shared" si="38"/>
        <v>0</v>
      </c>
      <c r="X79" s="65">
        <f t="shared" si="47"/>
        <v>0</v>
      </c>
      <c r="Y79" s="65">
        <f t="shared" si="39"/>
        <v>0</v>
      </c>
      <c r="Z79" s="135">
        <f t="shared" si="40"/>
        <v>0</v>
      </c>
      <c r="AA79" s="128">
        <f t="shared" si="48"/>
        <v>0</v>
      </c>
    </row>
    <row r="80" spans="1:27" x14ac:dyDescent="0.4">
      <c r="A80" s="128">
        <v>68</v>
      </c>
      <c r="B80" s="39"/>
      <c r="C80" s="185"/>
      <c r="D80" s="185"/>
      <c r="E80" s="185"/>
      <c r="F80" s="186" t="str">
        <f t="shared" si="41"/>
        <v/>
      </c>
      <c r="G80" s="181">
        <f t="shared" si="42"/>
        <v>0</v>
      </c>
      <c r="H80" s="181">
        <f t="shared" si="43"/>
        <v>0</v>
      </c>
      <c r="I80" s="183" t="str">
        <f t="shared" si="44"/>
        <v/>
      </c>
      <c r="M80" s="65" t="str">
        <f t="shared" si="30"/>
        <v/>
      </c>
      <c r="N80" s="65">
        <f t="shared" si="31"/>
        <v>0</v>
      </c>
      <c r="O80" s="65">
        <f t="shared" si="32"/>
        <v>0</v>
      </c>
      <c r="P80" s="66">
        <f t="shared" si="45"/>
        <v>0</v>
      </c>
      <c r="Q80" s="65">
        <f t="shared" si="33"/>
        <v>0</v>
      </c>
      <c r="R80" s="65">
        <f t="shared" si="34"/>
        <v>0</v>
      </c>
      <c r="S80" s="133">
        <f t="shared" si="35"/>
        <v>0</v>
      </c>
      <c r="T80" s="128">
        <f t="shared" si="46"/>
        <v>0</v>
      </c>
      <c r="U80" s="65">
        <f t="shared" si="36"/>
        <v>0</v>
      </c>
      <c r="V80" s="65">
        <f t="shared" si="37"/>
        <v>0</v>
      </c>
      <c r="W80" s="134">
        <f t="shared" si="38"/>
        <v>0</v>
      </c>
      <c r="X80" s="65">
        <f t="shared" si="47"/>
        <v>0</v>
      </c>
      <c r="Y80" s="65">
        <f t="shared" si="39"/>
        <v>0</v>
      </c>
      <c r="Z80" s="135">
        <f t="shared" si="40"/>
        <v>0</v>
      </c>
      <c r="AA80" s="128">
        <f t="shared" si="48"/>
        <v>0</v>
      </c>
    </row>
    <row r="81" spans="1:27" x14ac:dyDescent="0.4">
      <c r="A81" s="128">
        <v>69</v>
      </c>
      <c r="B81" s="39"/>
      <c r="C81" s="185"/>
      <c r="D81" s="185"/>
      <c r="E81" s="185"/>
      <c r="F81" s="186" t="str">
        <f t="shared" si="41"/>
        <v/>
      </c>
      <c r="G81" s="181">
        <f t="shared" si="42"/>
        <v>0</v>
      </c>
      <c r="H81" s="181">
        <f t="shared" si="43"/>
        <v>0</v>
      </c>
      <c r="I81" s="183" t="str">
        <f t="shared" si="44"/>
        <v/>
      </c>
      <c r="M81" s="65" t="str">
        <f t="shared" si="30"/>
        <v/>
      </c>
      <c r="N81" s="65">
        <f t="shared" si="31"/>
        <v>0</v>
      </c>
      <c r="O81" s="65">
        <f t="shared" si="32"/>
        <v>0</v>
      </c>
      <c r="P81" s="66">
        <f t="shared" si="45"/>
        <v>0</v>
      </c>
      <c r="Q81" s="65">
        <f t="shared" si="33"/>
        <v>0</v>
      </c>
      <c r="R81" s="65">
        <f t="shared" si="34"/>
        <v>0</v>
      </c>
      <c r="S81" s="133">
        <f t="shared" si="35"/>
        <v>0</v>
      </c>
      <c r="T81" s="128">
        <f t="shared" si="46"/>
        <v>0</v>
      </c>
      <c r="U81" s="65">
        <f t="shared" si="36"/>
        <v>0</v>
      </c>
      <c r="V81" s="65">
        <f t="shared" si="37"/>
        <v>0</v>
      </c>
      <c r="W81" s="134">
        <f t="shared" si="38"/>
        <v>0</v>
      </c>
      <c r="X81" s="65">
        <f t="shared" si="47"/>
        <v>0</v>
      </c>
      <c r="Y81" s="65">
        <f t="shared" si="39"/>
        <v>0</v>
      </c>
      <c r="Z81" s="135">
        <f t="shared" si="40"/>
        <v>0</v>
      </c>
      <c r="AA81" s="128">
        <f t="shared" si="48"/>
        <v>0</v>
      </c>
    </row>
    <row r="82" spans="1:27" x14ac:dyDescent="0.4">
      <c r="A82" s="128">
        <v>70</v>
      </c>
      <c r="B82" s="39"/>
      <c r="C82" s="185"/>
      <c r="D82" s="185"/>
      <c r="E82" s="185"/>
      <c r="F82" s="186" t="str">
        <f t="shared" si="41"/>
        <v/>
      </c>
      <c r="G82" s="181">
        <f t="shared" si="42"/>
        <v>0</v>
      </c>
      <c r="H82" s="181">
        <f t="shared" si="43"/>
        <v>0</v>
      </c>
      <c r="I82" s="183" t="str">
        <f t="shared" si="44"/>
        <v/>
      </c>
      <c r="M82" s="65" t="str">
        <f t="shared" si="30"/>
        <v/>
      </c>
      <c r="N82" s="65">
        <f t="shared" si="31"/>
        <v>0</v>
      </c>
      <c r="O82" s="65">
        <f t="shared" si="32"/>
        <v>0</v>
      </c>
      <c r="P82" s="66">
        <f t="shared" si="45"/>
        <v>0</v>
      </c>
      <c r="Q82" s="65">
        <f t="shared" si="33"/>
        <v>0</v>
      </c>
      <c r="R82" s="65">
        <f t="shared" si="34"/>
        <v>0</v>
      </c>
      <c r="S82" s="133">
        <f t="shared" si="35"/>
        <v>0</v>
      </c>
      <c r="T82" s="128">
        <f t="shared" si="46"/>
        <v>0</v>
      </c>
      <c r="U82" s="65">
        <f t="shared" si="36"/>
        <v>0</v>
      </c>
      <c r="V82" s="65">
        <f t="shared" si="37"/>
        <v>0</v>
      </c>
      <c r="W82" s="134">
        <f t="shared" si="38"/>
        <v>0</v>
      </c>
      <c r="X82" s="65">
        <f t="shared" si="47"/>
        <v>0</v>
      </c>
      <c r="Y82" s="65">
        <f t="shared" si="39"/>
        <v>0</v>
      </c>
      <c r="Z82" s="135">
        <f t="shared" si="40"/>
        <v>0</v>
      </c>
      <c r="AA82" s="128">
        <f t="shared" si="48"/>
        <v>0</v>
      </c>
    </row>
    <row r="83" spans="1:27" x14ac:dyDescent="0.4">
      <c r="A83" s="128">
        <v>71</v>
      </c>
      <c r="B83" s="39"/>
      <c r="C83" s="185"/>
      <c r="D83" s="185"/>
      <c r="E83" s="185"/>
      <c r="F83" s="186" t="str">
        <f t="shared" si="41"/>
        <v/>
      </c>
      <c r="G83" s="181">
        <f t="shared" si="42"/>
        <v>0</v>
      </c>
      <c r="H83" s="181">
        <f t="shared" si="43"/>
        <v>0</v>
      </c>
      <c r="I83" s="183" t="str">
        <f t="shared" si="44"/>
        <v/>
      </c>
      <c r="M83" s="65" t="str">
        <f t="shared" si="30"/>
        <v/>
      </c>
      <c r="N83" s="65">
        <f t="shared" si="31"/>
        <v>0</v>
      </c>
      <c r="O83" s="65">
        <f t="shared" si="32"/>
        <v>0</v>
      </c>
      <c r="P83" s="66">
        <f t="shared" si="45"/>
        <v>0</v>
      </c>
      <c r="Q83" s="65">
        <f t="shared" si="33"/>
        <v>0</v>
      </c>
      <c r="R83" s="65">
        <f t="shared" si="34"/>
        <v>0</v>
      </c>
      <c r="S83" s="133">
        <f t="shared" si="35"/>
        <v>0</v>
      </c>
      <c r="T83" s="128">
        <f t="shared" si="46"/>
        <v>0</v>
      </c>
      <c r="U83" s="65">
        <f t="shared" si="36"/>
        <v>0</v>
      </c>
      <c r="V83" s="65">
        <f t="shared" si="37"/>
        <v>0</v>
      </c>
      <c r="W83" s="134">
        <f t="shared" si="38"/>
        <v>0</v>
      </c>
      <c r="X83" s="65">
        <f t="shared" si="47"/>
        <v>0</v>
      </c>
      <c r="Y83" s="65">
        <f t="shared" si="39"/>
        <v>0</v>
      </c>
      <c r="Z83" s="135">
        <f t="shared" si="40"/>
        <v>0</v>
      </c>
      <c r="AA83" s="128">
        <f t="shared" si="48"/>
        <v>0</v>
      </c>
    </row>
    <row r="84" spans="1:27" x14ac:dyDescent="0.4">
      <c r="A84" s="128">
        <v>72</v>
      </c>
      <c r="B84" s="39"/>
      <c r="C84" s="185"/>
      <c r="D84" s="185"/>
      <c r="E84" s="185"/>
      <c r="F84" s="186" t="str">
        <f t="shared" si="41"/>
        <v/>
      </c>
      <c r="G84" s="181">
        <f t="shared" si="42"/>
        <v>0</v>
      </c>
      <c r="H84" s="181">
        <f t="shared" si="43"/>
        <v>0</v>
      </c>
      <c r="I84" s="183" t="str">
        <f t="shared" si="44"/>
        <v/>
      </c>
      <c r="M84" s="65" t="str">
        <f t="shared" si="30"/>
        <v/>
      </c>
      <c r="N84" s="65">
        <f t="shared" si="31"/>
        <v>0</v>
      </c>
      <c r="O84" s="65">
        <f t="shared" si="32"/>
        <v>0</v>
      </c>
      <c r="P84" s="66">
        <f t="shared" si="45"/>
        <v>0</v>
      </c>
      <c r="Q84" s="65">
        <f t="shared" si="33"/>
        <v>0</v>
      </c>
      <c r="R84" s="65">
        <f t="shared" si="34"/>
        <v>0</v>
      </c>
      <c r="S84" s="133">
        <f t="shared" si="35"/>
        <v>0</v>
      </c>
      <c r="T84" s="128">
        <f t="shared" si="46"/>
        <v>0</v>
      </c>
      <c r="U84" s="65">
        <f t="shared" si="36"/>
        <v>0</v>
      </c>
      <c r="V84" s="65">
        <f t="shared" si="37"/>
        <v>0</v>
      </c>
      <c r="W84" s="134">
        <f t="shared" si="38"/>
        <v>0</v>
      </c>
      <c r="X84" s="65">
        <f t="shared" si="47"/>
        <v>0</v>
      </c>
      <c r="Y84" s="65">
        <f t="shared" si="39"/>
        <v>0</v>
      </c>
      <c r="Z84" s="135">
        <f t="shared" si="40"/>
        <v>0</v>
      </c>
      <c r="AA84" s="128">
        <f t="shared" si="48"/>
        <v>0</v>
      </c>
    </row>
    <row r="85" spans="1:27" x14ac:dyDescent="0.4">
      <c r="A85" s="128">
        <v>73</v>
      </c>
      <c r="B85" s="39"/>
      <c r="C85" s="185"/>
      <c r="D85" s="185"/>
      <c r="E85" s="185"/>
      <c r="F85" s="186" t="str">
        <f t="shared" si="41"/>
        <v/>
      </c>
      <c r="G85" s="181">
        <f t="shared" si="42"/>
        <v>0</v>
      </c>
      <c r="H85" s="181">
        <f t="shared" si="43"/>
        <v>0</v>
      </c>
      <c r="I85" s="183" t="str">
        <f t="shared" si="44"/>
        <v/>
      </c>
      <c r="M85" s="65" t="str">
        <f t="shared" si="30"/>
        <v/>
      </c>
      <c r="N85" s="65">
        <f t="shared" si="31"/>
        <v>0</v>
      </c>
      <c r="O85" s="65">
        <f t="shared" si="32"/>
        <v>0</v>
      </c>
      <c r="P85" s="66">
        <f t="shared" si="45"/>
        <v>0</v>
      </c>
      <c r="Q85" s="65">
        <f t="shared" si="33"/>
        <v>0</v>
      </c>
      <c r="R85" s="65">
        <f t="shared" si="34"/>
        <v>0</v>
      </c>
      <c r="S85" s="133">
        <f t="shared" si="35"/>
        <v>0</v>
      </c>
      <c r="T85" s="128">
        <f t="shared" si="46"/>
        <v>0</v>
      </c>
      <c r="U85" s="65">
        <f t="shared" si="36"/>
        <v>0</v>
      </c>
      <c r="V85" s="65">
        <f t="shared" si="37"/>
        <v>0</v>
      </c>
      <c r="W85" s="134">
        <f t="shared" si="38"/>
        <v>0</v>
      </c>
      <c r="X85" s="65">
        <f t="shared" si="47"/>
        <v>0</v>
      </c>
      <c r="Y85" s="65">
        <f t="shared" si="39"/>
        <v>0</v>
      </c>
      <c r="Z85" s="135">
        <f t="shared" si="40"/>
        <v>0</v>
      </c>
      <c r="AA85" s="128">
        <f t="shared" si="48"/>
        <v>0</v>
      </c>
    </row>
    <row r="86" spans="1:27" x14ac:dyDescent="0.4">
      <c r="A86" s="128">
        <v>74</v>
      </c>
      <c r="B86" s="39"/>
      <c r="C86" s="185"/>
      <c r="D86" s="185"/>
      <c r="E86" s="185"/>
      <c r="F86" s="186" t="str">
        <f t="shared" si="41"/>
        <v/>
      </c>
      <c r="G86" s="181">
        <f t="shared" si="42"/>
        <v>0</v>
      </c>
      <c r="H86" s="181">
        <f t="shared" si="43"/>
        <v>0</v>
      </c>
      <c r="I86" s="183" t="str">
        <f t="shared" si="44"/>
        <v/>
      </c>
      <c r="M86" s="65" t="str">
        <f t="shared" si="30"/>
        <v/>
      </c>
      <c r="N86" s="65">
        <f t="shared" si="31"/>
        <v>0</v>
      </c>
      <c r="O86" s="65">
        <f t="shared" si="32"/>
        <v>0</v>
      </c>
      <c r="P86" s="66">
        <f t="shared" si="45"/>
        <v>0</v>
      </c>
      <c r="Q86" s="65">
        <f t="shared" si="33"/>
        <v>0</v>
      </c>
      <c r="R86" s="65">
        <f t="shared" si="34"/>
        <v>0</v>
      </c>
      <c r="S86" s="133">
        <f t="shared" si="35"/>
        <v>0</v>
      </c>
      <c r="T86" s="128">
        <f t="shared" si="46"/>
        <v>0</v>
      </c>
      <c r="U86" s="65">
        <f t="shared" si="36"/>
        <v>0</v>
      </c>
      <c r="V86" s="65">
        <f t="shared" si="37"/>
        <v>0</v>
      </c>
      <c r="W86" s="134">
        <f t="shared" si="38"/>
        <v>0</v>
      </c>
      <c r="X86" s="65">
        <f t="shared" si="47"/>
        <v>0</v>
      </c>
      <c r="Y86" s="65">
        <f t="shared" si="39"/>
        <v>0</v>
      </c>
      <c r="Z86" s="135">
        <f t="shared" si="40"/>
        <v>0</v>
      </c>
      <c r="AA86" s="128">
        <f t="shared" si="48"/>
        <v>0</v>
      </c>
    </row>
    <row r="87" spans="1:27" x14ac:dyDescent="0.4">
      <c r="A87" s="128">
        <v>75</v>
      </c>
      <c r="B87" s="39"/>
      <c r="C87" s="185"/>
      <c r="D87" s="185"/>
      <c r="E87" s="185"/>
      <c r="F87" s="186" t="str">
        <f t="shared" si="41"/>
        <v/>
      </c>
      <c r="G87" s="181">
        <f t="shared" si="42"/>
        <v>0</v>
      </c>
      <c r="H87" s="181">
        <f t="shared" si="43"/>
        <v>0</v>
      </c>
      <c r="I87" s="183" t="str">
        <f t="shared" si="44"/>
        <v/>
      </c>
      <c r="M87" s="65" t="str">
        <f t="shared" si="30"/>
        <v/>
      </c>
      <c r="N87" s="65">
        <f t="shared" si="31"/>
        <v>0</v>
      </c>
      <c r="O87" s="65">
        <f t="shared" si="32"/>
        <v>0</v>
      </c>
      <c r="P87" s="66">
        <f t="shared" si="45"/>
        <v>0</v>
      </c>
      <c r="Q87" s="65">
        <f t="shared" si="33"/>
        <v>0</v>
      </c>
      <c r="R87" s="65">
        <f t="shared" si="34"/>
        <v>0</v>
      </c>
      <c r="S87" s="133">
        <f t="shared" si="35"/>
        <v>0</v>
      </c>
      <c r="T87" s="128">
        <f t="shared" si="46"/>
        <v>0</v>
      </c>
      <c r="U87" s="65">
        <f t="shared" si="36"/>
        <v>0</v>
      </c>
      <c r="V87" s="65">
        <f t="shared" si="37"/>
        <v>0</v>
      </c>
      <c r="W87" s="134">
        <f t="shared" si="38"/>
        <v>0</v>
      </c>
      <c r="X87" s="65">
        <f t="shared" si="47"/>
        <v>0</v>
      </c>
      <c r="Y87" s="65">
        <f t="shared" si="39"/>
        <v>0</v>
      </c>
      <c r="Z87" s="135">
        <f t="shared" si="40"/>
        <v>0</v>
      </c>
      <c r="AA87" s="128">
        <f t="shared" si="48"/>
        <v>0</v>
      </c>
    </row>
    <row r="88" spans="1:27" x14ac:dyDescent="0.4">
      <c r="A88" s="128">
        <v>76</v>
      </c>
      <c r="B88" s="39"/>
      <c r="C88" s="185"/>
      <c r="D88" s="185"/>
      <c r="E88" s="185"/>
      <c r="F88" s="186" t="str">
        <f t="shared" si="41"/>
        <v/>
      </c>
      <c r="G88" s="181">
        <f t="shared" si="42"/>
        <v>0</v>
      </c>
      <c r="H88" s="181">
        <f t="shared" si="43"/>
        <v>0</v>
      </c>
      <c r="I88" s="183" t="str">
        <f t="shared" si="44"/>
        <v/>
      </c>
      <c r="M88" s="65" t="str">
        <f t="shared" si="30"/>
        <v/>
      </c>
      <c r="N88" s="65">
        <f t="shared" si="31"/>
        <v>0</v>
      </c>
      <c r="O88" s="65">
        <f t="shared" si="32"/>
        <v>0</v>
      </c>
      <c r="P88" s="66">
        <f t="shared" si="45"/>
        <v>0</v>
      </c>
      <c r="Q88" s="65">
        <f t="shared" si="33"/>
        <v>0</v>
      </c>
      <c r="R88" s="65">
        <f t="shared" si="34"/>
        <v>0</v>
      </c>
      <c r="S88" s="133">
        <f t="shared" si="35"/>
        <v>0</v>
      </c>
      <c r="T88" s="128">
        <f t="shared" si="46"/>
        <v>0</v>
      </c>
      <c r="U88" s="65">
        <f t="shared" si="36"/>
        <v>0</v>
      </c>
      <c r="V88" s="65">
        <f t="shared" si="37"/>
        <v>0</v>
      </c>
      <c r="W88" s="134">
        <f t="shared" si="38"/>
        <v>0</v>
      </c>
      <c r="X88" s="65">
        <f t="shared" si="47"/>
        <v>0</v>
      </c>
      <c r="Y88" s="65">
        <f t="shared" si="39"/>
        <v>0</v>
      </c>
      <c r="Z88" s="135">
        <f t="shared" si="40"/>
        <v>0</v>
      </c>
      <c r="AA88" s="128">
        <f t="shared" si="48"/>
        <v>0</v>
      </c>
    </row>
    <row r="89" spans="1:27" x14ac:dyDescent="0.4">
      <c r="A89" s="128">
        <v>77</v>
      </c>
      <c r="B89" s="39"/>
      <c r="C89" s="185"/>
      <c r="D89" s="185"/>
      <c r="E89" s="185"/>
      <c r="F89" s="186" t="str">
        <f t="shared" si="41"/>
        <v/>
      </c>
      <c r="G89" s="181">
        <f t="shared" si="42"/>
        <v>0</v>
      </c>
      <c r="H89" s="181">
        <f t="shared" si="43"/>
        <v>0</v>
      </c>
      <c r="I89" s="183" t="str">
        <f t="shared" si="44"/>
        <v/>
      </c>
      <c r="M89" s="65" t="str">
        <f t="shared" si="30"/>
        <v/>
      </c>
      <c r="N89" s="65">
        <f t="shared" si="31"/>
        <v>0</v>
      </c>
      <c r="O89" s="65">
        <f t="shared" si="32"/>
        <v>0</v>
      </c>
      <c r="P89" s="66">
        <f t="shared" si="45"/>
        <v>0</v>
      </c>
      <c r="Q89" s="65">
        <f t="shared" si="33"/>
        <v>0</v>
      </c>
      <c r="R89" s="65">
        <f t="shared" si="34"/>
        <v>0</v>
      </c>
      <c r="S89" s="133">
        <f t="shared" si="35"/>
        <v>0</v>
      </c>
      <c r="T89" s="128">
        <f t="shared" si="46"/>
        <v>0</v>
      </c>
      <c r="U89" s="65">
        <f t="shared" si="36"/>
        <v>0</v>
      </c>
      <c r="V89" s="65">
        <f t="shared" si="37"/>
        <v>0</v>
      </c>
      <c r="W89" s="134">
        <f t="shared" si="38"/>
        <v>0</v>
      </c>
      <c r="X89" s="65">
        <f t="shared" si="47"/>
        <v>0</v>
      </c>
      <c r="Y89" s="65">
        <f t="shared" si="39"/>
        <v>0</v>
      </c>
      <c r="Z89" s="135">
        <f t="shared" si="40"/>
        <v>0</v>
      </c>
      <c r="AA89" s="128">
        <f t="shared" si="48"/>
        <v>0</v>
      </c>
    </row>
    <row r="90" spans="1:27" x14ac:dyDescent="0.4">
      <c r="A90" s="128">
        <v>78</v>
      </c>
      <c r="B90" s="39"/>
      <c r="C90" s="185"/>
      <c r="D90" s="185"/>
      <c r="E90" s="185"/>
      <c r="F90" s="186" t="str">
        <f t="shared" si="41"/>
        <v/>
      </c>
      <c r="G90" s="181">
        <f t="shared" si="42"/>
        <v>0</v>
      </c>
      <c r="H90" s="181">
        <f t="shared" si="43"/>
        <v>0</v>
      </c>
      <c r="I90" s="183" t="str">
        <f t="shared" si="44"/>
        <v/>
      </c>
      <c r="M90" s="65" t="str">
        <f t="shared" si="30"/>
        <v/>
      </c>
      <c r="N90" s="65">
        <f t="shared" si="31"/>
        <v>0</v>
      </c>
      <c r="O90" s="65">
        <f t="shared" si="32"/>
        <v>0</v>
      </c>
      <c r="P90" s="66">
        <f t="shared" si="45"/>
        <v>0</v>
      </c>
      <c r="Q90" s="65">
        <f t="shared" si="33"/>
        <v>0</v>
      </c>
      <c r="R90" s="65">
        <f t="shared" si="34"/>
        <v>0</v>
      </c>
      <c r="S90" s="133">
        <f t="shared" si="35"/>
        <v>0</v>
      </c>
      <c r="T90" s="128">
        <f t="shared" si="46"/>
        <v>0</v>
      </c>
      <c r="U90" s="65">
        <f t="shared" si="36"/>
        <v>0</v>
      </c>
      <c r="V90" s="65">
        <f t="shared" si="37"/>
        <v>0</v>
      </c>
      <c r="W90" s="134">
        <f t="shared" si="38"/>
        <v>0</v>
      </c>
      <c r="X90" s="65">
        <f t="shared" si="47"/>
        <v>0</v>
      </c>
      <c r="Y90" s="65">
        <f t="shared" si="39"/>
        <v>0</v>
      </c>
      <c r="Z90" s="135">
        <f t="shared" si="40"/>
        <v>0</v>
      </c>
      <c r="AA90" s="128">
        <f t="shared" si="48"/>
        <v>0</v>
      </c>
    </row>
    <row r="91" spans="1:27" x14ac:dyDescent="0.4">
      <c r="A91" s="128">
        <v>79</v>
      </c>
      <c r="B91" s="39"/>
      <c r="C91" s="185"/>
      <c r="D91" s="185"/>
      <c r="E91" s="185"/>
      <c r="F91" s="186" t="str">
        <f t="shared" si="41"/>
        <v/>
      </c>
      <c r="G91" s="181">
        <f t="shared" si="42"/>
        <v>0</v>
      </c>
      <c r="H91" s="181">
        <f t="shared" si="43"/>
        <v>0</v>
      </c>
      <c r="I91" s="183" t="str">
        <f t="shared" si="44"/>
        <v/>
      </c>
      <c r="M91" s="65" t="str">
        <f t="shared" si="30"/>
        <v/>
      </c>
      <c r="N91" s="65">
        <f t="shared" si="31"/>
        <v>0</v>
      </c>
      <c r="O91" s="65">
        <f t="shared" si="32"/>
        <v>0</v>
      </c>
      <c r="P91" s="66">
        <f t="shared" si="45"/>
        <v>0</v>
      </c>
      <c r="Q91" s="65">
        <f t="shared" si="33"/>
        <v>0</v>
      </c>
      <c r="R91" s="65">
        <f t="shared" si="34"/>
        <v>0</v>
      </c>
      <c r="S91" s="133">
        <f t="shared" si="35"/>
        <v>0</v>
      </c>
      <c r="T91" s="128">
        <f t="shared" si="46"/>
        <v>0</v>
      </c>
      <c r="U91" s="65">
        <f t="shared" si="36"/>
        <v>0</v>
      </c>
      <c r="V91" s="65">
        <f t="shared" si="37"/>
        <v>0</v>
      </c>
      <c r="W91" s="134">
        <f t="shared" si="38"/>
        <v>0</v>
      </c>
      <c r="X91" s="65">
        <f t="shared" si="47"/>
        <v>0</v>
      </c>
      <c r="Y91" s="65">
        <f t="shared" si="39"/>
        <v>0</v>
      </c>
      <c r="Z91" s="135">
        <f t="shared" si="40"/>
        <v>0</v>
      </c>
      <c r="AA91" s="128">
        <f t="shared" si="48"/>
        <v>0</v>
      </c>
    </row>
    <row r="92" spans="1:27" x14ac:dyDescent="0.4">
      <c r="A92" s="128">
        <v>80</v>
      </c>
      <c r="B92" s="39"/>
      <c r="C92" s="185"/>
      <c r="D92" s="185"/>
      <c r="E92" s="185"/>
      <c r="F92" s="186" t="str">
        <f t="shared" si="41"/>
        <v/>
      </c>
      <c r="G92" s="181">
        <f t="shared" si="42"/>
        <v>0</v>
      </c>
      <c r="H92" s="181">
        <f t="shared" si="43"/>
        <v>0</v>
      </c>
      <c r="I92" s="183" t="str">
        <f t="shared" si="44"/>
        <v/>
      </c>
      <c r="M92" s="65" t="str">
        <f t="shared" si="30"/>
        <v/>
      </c>
      <c r="N92" s="65">
        <f t="shared" si="31"/>
        <v>0</v>
      </c>
      <c r="O92" s="65">
        <f t="shared" si="32"/>
        <v>0</v>
      </c>
      <c r="P92" s="66">
        <f t="shared" si="45"/>
        <v>0</v>
      </c>
      <c r="Q92" s="65">
        <f t="shared" si="33"/>
        <v>0</v>
      </c>
      <c r="R92" s="65">
        <f t="shared" si="34"/>
        <v>0</v>
      </c>
      <c r="S92" s="133">
        <f t="shared" si="35"/>
        <v>0</v>
      </c>
      <c r="T92" s="128">
        <f t="shared" si="46"/>
        <v>0</v>
      </c>
      <c r="U92" s="65">
        <f t="shared" si="36"/>
        <v>0</v>
      </c>
      <c r="V92" s="65">
        <f t="shared" si="37"/>
        <v>0</v>
      </c>
      <c r="W92" s="134">
        <f t="shared" si="38"/>
        <v>0</v>
      </c>
      <c r="X92" s="65">
        <f t="shared" si="47"/>
        <v>0</v>
      </c>
      <c r="Y92" s="65">
        <f t="shared" si="39"/>
        <v>0</v>
      </c>
      <c r="Z92" s="135">
        <f t="shared" si="40"/>
        <v>0</v>
      </c>
      <c r="AA92" s="128">
        <f t="shared" si="48"/>
        <v>0</v>
      </c>
    </row>
    <row r="93" spans="1:27" x14ac:dyDescent="0.4">
      <c r="A93" s="128">
        <v>81</v>
      </c>
      <c r="B93" s="39"/>
      <c r="C93" s="185"/>
      <c r="D93" s="185"/>
      <c r="E93" s="185"/>
      <c r="F93" s="186" t="str">
        <f t="shared" si="41"/>
        <v/>
      </c>
      <c r="G93" s="181">
        <f t="shared" si="42"/>
        <v>0</v>
      </c>
      <c r="H93" s="181">
        <f t="shared" si="43"/>
        <v>0</v>
      </c>
      <c r="I93" s="183" t="str">
        <f t="shared" si="44"/>
        <v/>
      </c>
      <c r="M93" s="65" t="str">
        <f t="shared" si="30"/>
        <v/>
      </c>
      <c r="N93" s="65">
        <f t="shared" si="31"/>
        <v>0</v>
      </c>
      <c r="O93" s="65">
        <f t="shared" si="32"/>
        <v>0</v>
      </c>
      <c r="P93" s="66">
        <f t="shared" si="45"/>
        <v>0</v>
      </c>
      <c r="Q93" s="65">
        <f t="shared" si="33"/>
        <v>0</v>
      </c>
      <c r="R93" s="65">
        <f t="shared" si="34"/>
        <v>0</v>
      </c>
      <c r="S93" s="133">
        <f t="shared" si="35"/>
        <v>0</v>
      </c>
      <c r="T93" s="128">
        <f t="shared" si="46"/>
        <v>0</v>
      </c>
      <c r="U93" s="65">
        <f t="shared" si="36"/>
        <v>0</v>
      </c>
      <c r="V93" s="65">
        <f t="shared" si="37"/>
        <v>0</v>
      </c>
      <c r="W93" s="134">
        <f t="shared" si="38"/>
        <v>0</v>
      </c>
      <c r="X93" s="65">
        <f t="shared" si="47"/>
        <v>0</v>
      </c>
      <c r="Y93" s="65">
        <f t="shared" si="39"/>
        <v>0</v>
      </c>
      <c r="Z93" s="135">
        <f t="shared" si="40"/>
        <v>0</v>
      </c>
      <c r="AA93" s="128">
        <f t="shared" si="48"/>
        <v>0</v>
      </c>
    </row>
    <row r="94" spans="1:27" x14ac:dyDescent="0.4">
      <c r="A94" s="128">
        <v>82</v>
      </c>
      <c r="B94" s="39"/>
      <c r="C94" s="185"/>
      <c r="D94" s="185"/>
      <c r="E94" s="185"/>
      <c r="F94" s="186" t="str">
        <f t="shared" si="41"/>
        <v/>
      </c>
      <c r="G94" s="181">
        <f t="shared" si="42"/>
        <v>0</v>
      </c>
      <c r="H94" s="181">
        <f t="shared" si="43"/>
        <v>0</v>
      </c>
      <c r="I94" s="183" t="str">
        <f t="shared" si="44"/>
        <v/>
      </c>
      <c r="M94" s="65" t="str">
        <f t="shared" si="30"/>
        <v/>
      </c>
      <c r="N94" s="65">
        <f t="shared" si="31"/>
        <v>0</v>
      </c>
      <c r="O94" s="65">
        <f t="shared" si="32"/>
        <v>0</v>
      </c>
      <c r="P94" s="66">
        <f t="shared" si="45"/>
        <v>0</v>
      </c>
      <c r="Q94" s="65">
        <f t="shared" si="33"/>
        <v>0</v>
      </c>
      <c r="R94" s="65">
        <f t="shared" si="34"/>
        <v>0</v>
      </c>
      <c r="S94" s="133">
        <f t="shared" si="35"/>
        <v>0</v>
      </c>
      <c r="T94" s="128">
        <f t="shared" si="46"/>
        <v>0</v>
      </c>
      <c r="U94" s="65">
        <f t="shared" si="36"/>
        <v>0</v>
      </c>
      <c r="V94" s="65">
        <f t="shared" si="37"/>
        <v>0</v>
      </c>
      <c r="W94" s="134">
        <f t="shared" si="38"/>
        <v>0</v>
      </c>
      <c r="X94" s="65">
        <f t="shared" si="47"/>
        <v>0</v>
      </c>
      <c r="Y94" s="65">
        <f t="shared" si="39"/>
        <v>0</v>
      </c>
      <c r="Z94" s="135">
        <f t="shared" si="40"/>
        <v>0</v>
      </c>
      <c r="AA94" s="128">
        <f t="shared" si="48"/>
        <v>0</v>
      </c>
    </row>
    <row r="95" spans="1:27" x14ac:dyDescent="0.4">
      <c r="A95" s="128">
        <v>83</v>
      </c>
      <c r="B95" s="39"/>
      <c r="C95" s="185"/>
      <c r="D95" s="185"/>
      <c r="E95" s="185"/>
      <c r="F95" s="186" t="str">
        <f t="shared" si="41"/>
        <v/>
      </c>
      <c r="G95" s="181">
        <f t="shared" si="42"/>
        <v>0</v>
      </c>
      <c r="H95" s="181">
        <f t="shared" si="43"/>
        <v>0</v>
      </c>
      <c r="I95" s="183" t="str">
        <f t="shared" si="44"/>
        <v/>
      </c>
      <c r="M95" s="65" t="str">
        <f t="shared" si="30"/>
        <v/>
      </c>
      <c r="N95" s="65">
        <f t="shared" si="31"/>
        <v>0</v>
      </c>
      <c r="O95" s="65">
        <f t="shared" si="32"/>
        <v>0</v>
      </c>
      <c r="P95" s="66">
        <f t="shared" si="45"/>
        <v>0</v>
      </c>
      <c r="Q95" s="65">
        <f t="shared" si="33"/>
        <v>0</v>
      </c>
      <c r="R95" s="65">
        <f t="shared" si="34"/>
        <v>0</v>
      </c>
      <c r="S95" s="133">
        <f t="shared" si="35"/>
        <v>0</v>
      </c>
      <c r="T95" s="128">
        <f t="shared" si="46"/>
        <v>0</v>
      </c>
      <c r="U95" s="65">
        <f t="shared" si="36"/>
        <v>0</v>
      </c>
      <c r="V95" s="65">
        <f t="shared" si="37"/>
        <v>0</v>
      </c>
      <c r="W95" s="134">
        <f t="shared" si="38"/>
        <v>0</v>
      </c>
      <c r="X95" s="65">
        <f t="shared" si="47"/>
        <v>0</v>
      </c>
      <c r="Y95" s="65">
        <f t="shared" si="39"/>
        <v>0</v>
      </c>
      <c r="Z95" s="135">
        <f t="shared" si="40"/>
        <v>0</v>
      </c>
      <c r="AA95" s="128">
        <f t="shared" si="48"/>
        <v>0</v>
      </c>
    </row>
    <row r="96" spans="1:27" x14ac:dyDescent="0.4">
      <c r="A96" s="128">
        <v>84</v>
      </c>
      <c r="B96" s="39"/>
      <c r="C96" s="185"/>
      <c r="D96" s="185"/>
      <c r="E96" s="185"/>
      <c r="F96" s="186" t="str">
        <f t="shared" si="41"/>
        <v/>
      </c>
      <c r="G96" s="181">
        <f t="shared" si="42"/>
        <v>0</v>
      </c>
      <c r="H96" s="181">
        <f t="shared" si="43"/>
        <v>0</v>
      </c>
      <c r="I96" s="183" t="str">
        <f t="shared" si="44"/>
        <v/>
      </c>
      <c r="M96" s="65" t="str">
        <f t="shared" si="30"/>
        <v/>
      </c>
      <c r="N96" s="65">
        <f t="shared" si="31"/>
        <v>0</v>
      </c>
      <c r="O96" s="65">
        <f t="shared" si="32"/>
        <v>0</v>
      </c>
      <c r="P96" s="66">
        <f t="shared" si="45"/>
        <v>0</v>
      </c>
      <c r="Q96" s="65">
        <f t="shared" si="33"/>
        <v>0</v>
      </c>
      <c r="R96" s="65">
        <f t="shared" si="34"/>
        <v>0</v>
      </c>
      <c r="S96" s="133">
        <f t="shared" si="35"/>
        <v>0</v>
      </c>
      <c r="T96" s="128">
        <f t="shared" si="46"/>
        <v>0</v>
      </c>
      <c r="U96" s="65">
        <f t="shared" si="36"/>
        <v>0</v>
      </c>
      <c r="V96" s="65">
        <f t="shared" si="37"/>
        <v>0</v>
      </c>
      <c r="W96" s="134">
        <f t="shared" si="38"/>
        <v>0</v>
      </c>
      <c r="X96" s="65">
        <f t="shared" si="47"/>
        <v>0</v>
      </c>
      <c r="Y96" s="65">
        <f t="shared" si="39"/>
        <v>0</v>
      </c>
      <c r="Z96" s="135">
        <f t="shared" si="40"/>
        <v>0</v>
      </c>
      <c r="AA96" s="128">
        <f t="shared" si="48"/>
        <v>0</v>
      </c>
    </row>
    <row r="97" spans="1:27" x14ac:dyDescent="0.4">
      <c r="A97" s="128">
        <v>85</v>
      </c>
      <c r="B97" s="39"/>
      <c r="C97" s="185"/>
      <c r="D97" s="185"/>
      <c r="E97" s="185"/>
      <c r="F97" s="186" t="str">
        <f t="shared" si="41"/>
        <v/>
      </c>
      <c r="G97" s="181">
        <f t="shared" si="42"/>
        <v>0</v>
      </c>
      <c r="H97" s="181">
        <f t="shared" si="43"/>
        <v>0</v>
      </c>
      <c r="I97" s="183" t="str">
        <f t="shared" si="44"/>
        <v/>
      </c>
      <c r="M97" s="65" t="str">
        <f t="shared" si="30"/>
        <v/>
      </c>
      <c r="N97" s="65">
        <f t="shared" si="31"/>
        <v>0</v>
      </c>
      <c r="O97" s="65">
        <f t="shared" si="32"/>
        <v>0</v>
      </c>
      <c r="P97" s="66">
        <f t="shared" si="45"/>
        <v>0</v>
      </c>
      <c r="Q97" s="65">
        <f t="shared" si="33"/>
        <v>0</v>
      </c>
      <c r="R97" s="65">
        <f t="shared" si="34"/>
        <v>0</v>
      </c>
      <c r="S97" s="133">
        <f t="shared" si="35"/>
        <v>0</v>
      </c>
      <c r="T97" s="128">
        <f t="shared" si="46"/>
        <v>0</v>
      </c>
      <c r="U97" s="65">
        <f t="shared" si="36"/>
        <v>0</v>
      </c>
      <c r="V97" s="65">
        <f t="shared" si="37"/>
        <v>0</v>
      </c>
      <c r="W97" s="134">
        <f t="shared" si="38"/>
        <v>0</v>
      </c>
      <c r="X97" s="65">
        <f t="shared" si="47"/>
        <v>0</v>
      </c>
      <c r="Y97" s="65">
        <f t="shared" si="39"/>
        <v>0</v>
      </c>
      <c r="Z97" s="135">
        <f t="shared" si="40"/>
        <v>0</v>
      </c>
      <c r="AA97" s="128">
        <f t="shared" si="48"/>
        <v>0</v>
      </c>
    </row>
    <row r="98" spans="1:27" x14ac:dyDescent="0.4">
      <c r="A98" s="128">
        <v>86</v>
      </c>
      <c r="B98" s="39"/>
      <c r="C98" s="185"/>
      <c r="D98" s="185"/>
      <c r="E98" s="185"/>
      <c r="F98" s="186" t="str">
        <f t="shared" si="41"/>
        <v/>
      </c>
      <c r="G98" s="181">
        <f t="shared" si="42"/>
        <v>0</v>
      </c>
      <c r="H98" s="181">
        <f t="shared" si="43"/>
        <v>0</v>
      </c>
      <c r="I98" s="183" t="str">
        <f t="shared" si="44"/>
        <v/>
      </c>
      <c r="M98" s="65" t="str">
        <f t="shared" si="30"/>
        <v/>
      </c>
      <c r="N98" s="65">
        <f t="shared" si="31"/>
        <v>0</v>
      </c>
      <c r="O98" s="65">
        <f t="shared" si="32"/>
        <v>0</v>
      </c>
      <c r="P98" s="66">
        <f t="shared" si="45"/>
        <v>0</v>
      </c>
      <c r="Q98" s="65">
        <f t="shared" si="33"/>
        <v>0</v>
      </c>
      <c r="R98" s="65">
        <f t="shared" si="34"/>
        <v>0</v>
      </c>
      <c r="S98" s="133">
        <f t="shared" si="35"/>
        <v>0</v>
      </c>
      <c r="T98" s="128">
        <f t="shared" si="46"/>
        <v>0</v>
      </c>
      <c r="U98" s="65">
        <f t="shared" si="36"/>
        <v>0</v>
      </c>
      <c r="V98" s="65">
        <f t="shared" si="37"/>
        <v>0</v>
      </c>
      <c r="W98" s="134">
        <f t="shared" si="38"/>
        <v>0</v>
      </c>
      <c r="X98" s="65">
        <f t="shared" si="47"/>
        <v>0</v>
      </c>
      <c r="Y98" s="65">
        <f t="shared" si="39"/>
        <v>0</v>
      </c>
      <c r="Z98" s="135">
        <f t="shared" si="40"/>
        <v>0</v>
      </c>
      <c r="AA98" s="128">
        <f t="shared" si="48"/>
        <v>0</v>
      </c>
    </row>
    <row r="99" spans="1:27" x14ac:dyDescent="0.4">
      <c r="A99" s="128">
        <v>87</v>
      </c>
      <c r="B99" s="39"/>
      <c r="C99" s="185"/>
      <c r="D99" s="185"/>
      <c r="E99" s="185"/>
      <c r="F99" s="186" t="str">
        <f t="shared" si="41"/>
        <v/>
      </c>
      <c r="G99" s="181">
        <f t="shared" si="42"/>
        <v>0</v>
      </c>
      <c r="H99" s="181">
        <f t="shared" si="43"/>
        <v>0</v>
      </c>
      <c r="I99" s="183" t="str">
        <f t="shared" si="44"/>
        <v/>
      </c>
      <c r="M99" s="65" t="str">
        <f t="shared" si="30"/>
        <v/>
      </c>
      <c r="N99" s="65">
        <f t="shared" si="31"/>
        <v>0</v>
      </c>
      <c r="O99" s="65">
        <f t="shared" si="32"/>
        <v>0</v>
      </c>
      <c r="P99" s="66">
        <f t="shared" si="45"/>
        <v>0</v>
      </c>
      <c r="Q99" s="65">
        <f t="shared" si="33"/>
        <v>0</v>
      </c>
      <c r="R99" s="65">
        <f t="shared" si="34"/>
        <v>0</v>
      </c>
      <c r="S99" s="133">
        <f t="shared" si="35"/>
        <v>0</v>
      </c>
      <c r="T99" s="128">
        <f t="shared" si="46"/>
        <v>0</v>
      </c>
      <c r="U99" s="65">
        <f t="shared" si="36"/>
        <v>0</v>
      </c>
      <c r="V99" s="65">
        <f t="shared" si="37"/>
        <v>0</v>
      </c>
      <c r="W99" s="134">
        <f t="shared" si="38"/>
        <v>0</v>
      </c>
      <c r="X99" s="65">
        <f t="shared" si="47"/>
        <v>0</v>
      </c>
      <c r="Y99" s="65">
        <f t="shared" si="39"/>
        <v>0</v>
      </c>
      <c r="Z99" s="135">
        <f t="shared" si="40"/>
        <v>0</v>
      </c>
      <c r="AA99" s="128">
        <f t="shared" si="48"/>
        <v>0</v>
      </c>
    </row>
    <row r="100" spans="1:27" x14ac:dyDescent="0.4">
      <c r="A100" s="128">
        <v>88</v>
      </c>
      <c r="B100" s="39"/>
      <c r="C100" s="185"/>
      <c r="D100" s="185"/>
      <c r="E100" s="185"/>
      <c r="F100" s="186" t="str">
        <f t="shared" si="41"/>
        <v/>
      </c>
      <c r="G100" s="181">
        <f t="shared" si="42"/>
        <v>0</v>
      </c>
      <c r="H100" s="181">
        <f t="shared" si="43"/>
        <v>0</v>
      </c>
      <c r="I100" s="183" t="str">
        <f t="shared" si="44"/>
        <v/>
      </c>
      <c r="M100" s="65" t="str">
        <f t="shared" si="30"/>
        <v/>
      </c>
      <c r="N100" s="65">
        <f t="shared" si="31"/>
        <v>0</v>
      </c>
      <c r="O100" s="65">
        <f t="shared" si="32"/>
        <v>0</v>
      </c>
      <c r="P100" s="66">
        <f t="shared" si="45"/>
        <v>0</v>
      </c>
      <c r="Q100" s="65">
        <f t="shared" si="33"/>
        <v>0</v>
      </c>
      <c r="R100" s="65">
        <f t="shared" si="34"/>
        <v>0</v>
      </c>
      <c r="S100" s="133">
        <f t="shared" si="35"/>
        <v>0</v>
      </c>
      <c r="T100" s="128">
        <f t="shared" si="46"/>
        <v>0</v>
      </c>
      <c r="U100" s="65">
        <f t="shared" si="36"/>
        <v>0</v>
      </c>
      <c r="V100" s="65">
        <f t="shared" si="37"/>
        <v>0</v>
      </c>
      <c r="W100" s="134">
        <f t="shared" si="38"/>
        <v>0</v>
      </c>
      <c r="X100" s="65">
        <f t="shared" si="47"/>
        <v>0</v>
      </c>
      <c r="Y100" s="65">
        <f t="shared" si="39"/>
        <v>0</v>
      </c>
      <c r="Z100" s="135">
        <f t="shared" si="40"/>
        <v>0</v>
      </c>
      <c r="AA100" s="128">
        <f t="shared" si="48"/>
        <v>0</v>
      </c>
    </row>
    <row r="101" spans="1:27" x14ac:dyDescent="0.4">
      <c r="A101" s="128">
        <v>89</v>
      </c>
      <c r="B101" s="39"/>
      <c r="C101" s="185"/>
      <c r="D101" s="185"/>
      <c r="E101" s="185"/>
      <c r="F101" s="186" t="str">
        <f t="shared" si="41"/>
        <v/>
      </c>
      <c r="G101" s="181">
        <f t="shared" si="42"/>
        <v>0</v>
      </c>
      <c r="H101" s="181">
        <f t="shared" si="43"/>
        <v>0</v>
      </c>
      <c r="I101" s="183" t="str">
        <f t="shared" si="44"/>
        <v/>
      </c>
      <c r="M101" s="65" t="str">
        <f t="shared" si="30"/>
        <v/>
      </c>
      <c r="N101" s="65">
        <f t="shared" si="31"/>
        <v>0</v>
      </c>
      <c r="O101" s="65">
        <f t="shared" si="32"/>
        <v>0</v>
      </c>
      <c r="P101" s="66">
        <f t="shared" si="45"/>
        <v>0</v>
      </c>
      <c r="Q101" s="65">
        <f t="shared" si="33"/>
        <v>0</v>
      </c>
      <c r="R101" s="65">
        <f t="shared" si="34"/>
        <v>0</v>
      </c>
      <c r="S101" s="133">
        <f t="shared" si="35"/>
        <v>0</v>
      </c>
      <c r="T101" s="128">
        <f t="shared" si="46"/>
        <v>0</v>
      </c>
      <c r="U101" s="65">
        <f t="shared" si="36"/>
        <v>0</v>
      </c>
      <c r="V101" s="65">
        <f t="shared" si="37"/>
        <v>0</v>
      </c>
      <c r="W101" s="134">
        <f t="shared" si="38"/>
        <v>0</v>
      </c>
      <c r="X101" s="65">
        <f t="shared" si="47"/>
        <v>0</v>
      </c>
      <c r="Y101" s="65">
        <f t="shared" si="39"/>
        <v>0</v>
      </c>
      <c r="Z101" s="135">
        <f t="shared" si="40"/>
        <v>0</v>
      </c>
      <c r="AA101" s="128">
        <f t="shared" si="48"/>
        <v>0</v>
      </c>
    </row>
    <row r="102" spans="1:27" x14ac:dyDescent="0.4">
      <c r="A102" s="128">
        <v>90</v>
      </c>
      <c r="B102" s="39"/>
      <c r="C102" s="185"/>
      <c r="D102" s="185"/>
      <c r="E102" s="185"/>
      <c r="F102" s="186" t="str">
        <f t="shared" si="41"/>
        <v/>
      </c>
      <c r="G102" s="181">
        <f t="shared" si="42"/>
        <v>0</v>
      </c>
      <c r="H102" s="181">
        <f t="shared" si="43"/>
        <v>0</v>
      </c>
      <c r="I102" s="183" t="str">
        <f t="shared" si="44"/>
        <v/>
      </c>
      <c r="M102" s="65" t="str">
        <f t="shared" si="30"/>
        <v/>
      </c>
      <c r="N102" s="65">
        <f t="shared" si="31"/>
        <v>0</v>
      </c>
      <c r="O102" s="65">
        <f t="shared" si="32"/>
        <v>0</v>
      </c>
      <c r="P102" s="66">
        <f t="shared" si="45"/>
        <v>0</v>
      </c>
      <c r="Q102" s="65">
        <f t="shared" si="33"/>
        <v>0</v>
      </c>
      <c r="R102" s="65">
        <f t="shared" si="34"/>
        <v>0</v>
      </c>
      <c r="S102" s="133">
        <f t="shared" si="35"/>
        <v>0</v>
      </c>
      <c r="T102" s="128">
        <f t="shared" si="46"/>
        <v>0</v>
      </c>
      <c r="U102" s="65">
        <f t="shared" si="36"/>
        <v>0</v>
      </c>
      <c r="V102" s="65">
        <f t="shared" si="37"/>
        <v>0</v>
      </c>
      <c r="W102" s="134">
        <f t="shared" si="38"/>
        <v>0</v>
      </c>
      <c r="X102" s="65">
        <f t="shared" si="47"/>
        <v>0</v>
      </c>
      <c r="Y102" s="65">
        <f t="shared" si="39"/>
        <v>0</v>
      </c>
      <c r="Z102" s="135">
        <f t="shared" si="40"/>
        <v>0</v>
      </c>
      <c r="AA102" s="128">
        <f t="shared" si="48"/>
        <v>0</v>
      </c>
    </row>
    <row r="103" spans="1:27" x14ac:dyDescent="0.4">
      <c r="A103" s="128">
        <v>91</v>
      </c>
      <c r="B103" s="39"/>
      <c r="C103" s="185"/>
      <c r="D103" s="185"/>
      <c r="E103" s="185"/>
      <c r="F103" s="186" t="str">
        <f t="shared" si="41"/>
        <v/>
      </c>
      <c r="G103" s="181">
        <f t="shared" si="42"/>
        <v>0</v>
      </c>
      <c r="H103" s="181">
        <f t="shared" si="43"/>
        <v>0</v>
      </c>
      <c r="I103" s="183" t="str">
        <f t="shared" si="44"/>
        <v/>
      </c>
      <c r="M103" s="65" t="str">
        <f t="shared" si="30"/>
        <v/>
      </c>
      <c r="N103" s="65">
        <f t="shared" si="31"/>
        <v>0</v>
      </c>
      <c r="O103" s="65">
        <f t="shared" si="32"/>
        <v>0</v>
      </c>
      <c r="P103" s="66">
        <f t="shared" si="45"/>
        <v>0</v>
      </c>
      <c r="Q103" s="65">
        <f t="shared" si="33"/>
        <v>0</v>
      </c>
      <c r="R103" s="65">
        <f t="shared" si="34"/>
        <v>0</v>
      </c>
      <c r="S103" s="133">
        <f t="shared" si="35"/>
        <v>0</v>
      </c>
      <c r="T103" s="128">
        <f t="shared" si="46"/>
        <v>0</v>
      </c>
      <c r="U103" s="65">
        <f t="shared" si="36"/>
        <v>0</v>
      </c>
      <c r="V103" s="65">
        <f t="shared" si="37"/>
        <v>0</v>
      </c>
      <c r="W103" s="134">
        <f t="shared" si="38"/>
        <v>0</v>
      </c>
      <c r="X103" s="65">
        <f t="shared" si="47"/>
        <v>0</v>
      </c>
      <c r="Y103" s="65">
        <f t="shared" si="39"/>
        <v>0</v>
      </c>
      <c r="Z103" s="135">
        <f t="shared" si="40"/>
        <v>0</v>
      </c>
      <c r="AA103" s="128">
        <f t="shared" si="48"/>
        <v>0</v>
      </c>
    </row>
    <row r="104" spans="1:27" x14ac:dyDescent="0.4">
      <c r="A104" s="128">
        <v>92</v>
      </c>
      <c r="B104" s="39"/>
      <c r="C104" s="185"/>
      <c r="D104" s="185"/>
      <c r="E104" s="185"/>
      <c r="F104" s="186" t="str">
        <f t="shared" si="41"/>
        <v/>
      </c>
      <c r="G104" s="181">
        <f t="shared" si="42"/>
        <v>0</v>
      </c>
      <c r="H104" s="181">
        <f t="shared" si="43"/>
        <v>0</v>
      </c>
      <c r="I104" s="183" t="str">
        <f t="shared" si="44"/>
        <v/>
      </c>
      <c r="M104" s="65" t="str">
        <f t="shared" si="30"/>
        <v/>
      </c>
      <c r="N104" s="65">
        <f t="shared" si="31"/>
        <v>0</v>
      </c>
      <c r="O104" s="65">
        <f t="shared" si="32"/>
        <v>0</v>
      </c>
      <c r="P104" s="66">
        <f t="shared" si="45"/>
        <v>0</v>
      </c>
      <c r="Q104" s="65">
        <f t="shared" si="33"/>
        <v>0</v>
      </c>
      <c r="R104" s="65">
        <f t="shared" si="34"/>
        <v>0</v>
      </c>
      <c r="S104" s="133">
        <f t="shared" si="35"/>
        <v>0</v>
      </c>
      <c r="T104" s="128">
        <f t="shared" si="46"/>
        <v>0</v>
      </c>
      <c r="U104" s="65">
        <f t="shared" si="36"/>
        <v>0</v>
      </c>
      <c r="V104" s="65">
        <f t="shared" si="37"/>
        <v>0</v>
      </c>
      <c r="W104" s="134">
        <f t="shared" si="38"/>
        <v>0</v>
      </c>
      <c r="X104" s="65">
        <f t="shared" si="47"/>
        <v>0</v>
      </c>
      <c r="Y104" s="65">
        <f t="shared" si="39"/>
        <v>0</v>
      </c>
      <c r="Z104" s="135">
        <f t="shared" si="40"/>
        <v>0</v>
      </c>
      <c r="AA104" s="128">
        <f t="shared" si="48"/>
        <v>0</v>
      </c>
    </row>
    <row r="105" spans="1:27" x14ac:dyDescent="0.4">
      <c r="A105" s="128">
        <v>93</v>
      </c>
      <c r="B105" s="39"/>
      <c r="C105" s="185"/>
      <c r="D105" s="185"/>
      <c r="E105" s="185"/>
      <c r="F105" s="186" t="str">
        <f t="shared" si="41"/>
        <v/>
      </c>
      <c r="G105" s="181">
        <f t="shared" si="42"/>
        <v>0</v>
      </c>
      <c r="H105" s="181">
        <f t="shared" si="43"/>
        <v>0</v>
      </c>
      <c r="I105" s="183" t="str">
        <f t="shared" si="44"/>
        <v/>
      </c>
      <c r="M105" s="65" t="str">
        <f t="shared" si="30"/>
        <v/>
      </c>
      <c r="N105" s="65">
        <f t="shared" si="31"/>
        <v>0</v>
      </c>
      <c r="O105" s="65">
        <f t="shared" si="32"/>
        <v>0</v>
      </c>
      <c r="P105" s="66">
        <f t="shared" si="45"/>
        <v>0</v>
      </c>
      <c r="Q105" s="65">
        <f t="shared" si="33"/>
        <v>0</v>
      </c>
      <c r="R105" s="65">
        <f t="shared" si="34"/>
        <v>0</v>
      </c>
      <c r="S105" s="133">
        <f t="shared" si="35"/>
        <v>0</v>
      </c>
      <c r="T105" s="128">
        <f t="shared" si="46"/>
        <v>0</v>
      </c>
      <c r="U105" s="65">
        <f t="shared" si="36"/>
        <v>0</v>
      </c>
      <c r="V105" s="65">
        <f t="shared" si="37"/>
        <v>0</v>
      </c>
      <c r="W105" s="134">
        <f t="shared" si="38"/>
        <v>0</v>
      </c>
      <c r="X105" s="65">
        <f t="shared" si="47"/>
        <v>0</v>
      </c>
      <c r="Y105" s="65">
        <f t="shared" si="39"/>
        <v>0</v>
      </c>
      <c r="Z105" s="135">
        <f t="shared" si="40"/>
        <v>0</v>
      </c>
      <c r="AA105" s="128">
        <f t="shared" si="48"/>
        <v>0</v>
      </c>
    </row>
    <row r="106" spans="1:27" x14ac:dyDescent="0.4">
      <c r="A106" s="128">
        <v>94</v>
      </c>
      <c r="B106" s="39"/>
      <c r="C106" s="185"/>
      <c r="D106" s="185"/>
      <c r="E106" s="185"/>
      <c r="F106" s="186" t="str">
        <f t="shared" si="41"/>
        <v/>
      </c>
      <c r="G106" s="181">
        <f t="shared" si="42"/>
        <v>0</v>
      </c>
      <c r="H106" s="181">
        <f t="shared" si="43"/>
        <v>0</v>
      </c>
      <c r="I106" s="183" t="str">
        <f t="shared" si="44"/>
        <v/>
      </c>
      <c r="M106" s="65" t="str">
        <f t="shared" si="30"/>
        <v/>
      </c>
      <c r="N106" s="65">
        <f t="shared" si="31"/>
        <v>0</v>
      </c>
      <c r="O106" s="65">
        <f t="shared" si="32"/>
        <v>0</v>
      </c>
      <c r="P106" s="66">
        <f t="shared" si="45"/>
        <v>0</v>
      </c>
      <c r="Q106" s="65">
        <f t="shared" si="33"/>
        <v>0</v>
      </c>
      <c r="R106" s="65">
        <f t="shared" si="34"/>
        <v>0</v>
      </c>
      <c r="S106" s="133">
        <f t="shared" si="35"/>
        <v>0</v>
      </c>
      <c r="T106" s="128">
        <f t="shared" si="46"/>
        <v>0</v>
      </c>
      <c r="U106" s="65">
        <f t="shared" si="36"/>
        <v>0</v>
      </c>
      <c r="V106" s="65">
        <f t="shared" si="37"/>
        <v>0</v>
      </c>
      <c r="W106" s="134">
        <f t="shared" si="38"/>
        <v>0</v>
      </c>
      <c r="X106" s="65">
        <f t="shared" si="47"/>
        <v>0</v>
      </c>
      <c r="Y106" s="65">
        <f t="shared" si="39"/>
        <v>0</v>
      </c>
      <c r="Z106" s="135">
        <f t="shared" si="40"/>
        <v>0</v>
      </c>
      <c r="AA106" s="128">
        <f t="shared" si="48"/>
        <v>0</v>
      </c>
    </row>
    <row r="107" spans="1:27" x14ac:dyDescent="0.4">
      <c r="A107" s="128">
        <v>95</v>
      </c>
      <c r="B107" s="39"/>
      <c r="C107" s="185"/>
      <c r="D107" s="185"/>
      <c r="E107" s="185"/>
      <c r="F107" s="186" t="str">
        <f t="shared" si="41"/>
        <v/>
      </c>
      <c r="G107" s="181">
        <f t="shared" si="42"/>
        <v>0</v>
      </c>
      <c r="H107" s="181">
        <f t="shared" si="43"/>
        <v>0</v>
      </c>
      <c r="I107" s="183" t="str">
        <f t="shared" si="44"/>
        <v/>
      </c>
      <c r="M107" s="65" t="str">
        <f t="shared" si="30"/>
        <v/>
      </c>
      <c r="N107" s="65">
        <f t="shared" si="31"/>
        <v>0</v>
      </c>
      <c r="O107" s="65">
        <f t="shared" si="32"/>
        <v>0</v>
      </c>
      <c r="P107" s="66">
        <f t="shared" si="45"/>
        <v>0</v>
      </c>
      <c r="Q107" s="65">
        <f t="shared" si="33"/>
        <v>0</v>
      </c>
      <c r="R107" s="65">
        <f t="shared" si="34"/>
        <v>0</v>
      </c>
      <c r="S107" s="133">
        <f t="shared" si="35"/>
        <v>0</v>
      </c>
      <c r="T107" s="128">
        <f t="shared" si="46"/>
        <v>0</v>
      </c>
      <c r="U107" s="65">
        <f t="shared" si="36"/>
        <v>0</v>
      </c>
      <c r="V107" s="65">
        <f t="shared" si="37"/>
        <v>0</v>
      </c>
      <c r="W107" s="134">
        <f t="shared" si="38"/>
        <v>0</v>
      </c>
      <c r="X107" s="65">
        <f t="shared" si="47"/>
        <v>0</v>
      </c>
      <c r="Y107" s="65">
        <f t="shared" si="39"/>
        <v>0</v>
      </c>
      <c r="Z107" s="135">
        <f t="shared" si="40"/>
        <v>0</v>
      </c>
      <c r="AA107" s="128">
        <f t="shared" si="48"/>
        <v>0</v>
      </c>
    </row>
    <row r="108" spans="1:27" x14ac:dyDescent="0.4">
      <c r="A108" s="128">
        <v>96</v>
      </c>
      <c r="B108" s="39"/>
      <c r="C108" s="185"/>
      <c r="D108" s="185"/>
      <c r="E108" s="185"/>
      <c r="F108" s="186" t="str">
        <f t="shared" si="41"/>
        <v/>
      </c>
      <c r="G108" s="181">
        <f t="shared" si="42"/>
        <v>0</v>
      </c>
      <c r="H108" s="181">
        <f t="shared" si="43"/>
        <v>0</v>
      </c>
      <c r="I108" s="183" t="str">
        <f t="shared" si="44"/>
        <v/>
      </c>
      <c r="M108" s="65" t="str">
        <f t="shared" si="30"/>
        <v/>
      </c>
      <c r="N108" s="65">
        <f t="shared" si="31"/>
        <v>0</v>
      </c>
      <c r="O108" s="65">
        <f t="shared" si="32"/>
        <v>0</v>
      </c>
      <c r="P108" s="66">
        <f t="shared" si="45"/>
        <v>0</v>
      </c>
      <c r="Q108" s="65">
        <f t="shared" si="33"/>
        <v>0</v>
      </c>
      <c r="R108" s="65">
        <f t="shared" si="34"/>
        <v>0</v>
      </c>
      <c r="S108" s="133">
        <f t="shared" si="35"/>
        <v>0</v>
      </c>
      <c r="T108" s="128">
        <f t="shared" si="46"/>
        <v>0</v>
      </c>
      <c r="U108" s="65">
        <f t="shared" si="36"/>
        <v>0</v>
      </c>
      <c r="V108" s="65">
        <f t="shared" si="37"/>
        <v>0</v>
      </c>
      <c r="W108" s="134">
        <f t="shared" si="38"/>
        <v>0</v>
      </c>
      <c r="X108" s="65">
        <f t="shared" si="47"/>
        <v>0</v>
      </c>
      <c r="Y108" s="65">
        <f t="shared" si="39"/>
        <v>0</v>
      </c>
      <c r="Z108" s="135">
        <f t="shared" si="40"/>
        <v>0</v>
      </c>
      <c r="AA108" s="128">
        <f t="shared" si="48"/>
        <v>0</v>
      </c>
    </row>
    <row r="109" spans="1:27" x14ac:dyDescent="0.4">
      <c r="A109" s="128">
        <v>97</v>
      </c>
      <c r="B109" s="39"/>
      <c r="C109" s="185"/>
      <c r="D109" s="185"/>
      <c r="E109" s="185"/>
      <c r="F109" s="186" t="str">
        <f t="shared" si="41"/>
        <v/>
      </c>
      <c r="G109" s="181">
        <f t="shared" si="42"/>
        <v>0</v>
      </c>
      <c r="H109" s="181">
        <f t="shared" si="43"/>
        <v>0</v>
      </c>
      <c r="I109" s="183" t="str">
        <f t="shared" si="44"/>
        <v/>
      </c>
      <c r="M109" s="65" t="str">
        <f t="shared" ref="M109:M132" si="49">IF(C109="", "", IF(C109+$M$11&lt;=$X$10, C109+$M$11, $X$10))</f>
        <v/>
      </c>
      <c r="N109" s="65">
        <f t="shared" ref="N109:N132" si="50">IF(OR(C109="", C109&gt;$P$10),0, C109)</f>
        <v>0</v>
      </c>
      <c r="O109" s="65">
        <f t="shared" ref="O109:O132" si="51">IF(F109="",0, IF(F109&lt;=$P$10,F109,$P$10))</f>
        <v>0</v>
      </c>
      <c r="P109" s="66">
        <f t="shared" si="45"/>
        <v>0</v>
      </c>
      <c r="Q109" s="65">
        <f t="shared" ref="Q109:Q132" si="52">IF(OR(D109="", D109&gt;$P$10), 0, IF(C109=D109, D109, D109+1))</f>
        <v>0</v>
      </c>
      <c r="R109" s="65">
        <f t="shared" ref="R109:R132" si="53">IF(OR(E109="", AND(D109&gt;$P$10, E109&gt;$P$10)),0, IF(E109&lt;=$P$10,E109,$P$10))</f>
        <v>0</v>
      </c>
      <c r="S109" s="133">
        <f t="shared" ref="S109:S132" si="54">IF(OR(D109="",Q109=0, Q109&gt;R109, R109=0, R109&gt;C109+$M$11, P109=0),0,DATEDIF(Q109,R109,"D")+IF(AND(D109=Q109, D109+1=E109),1,0)+IF(AND(N109+1=R109,Q109=R109),1,0)+IF(AND(E109&gt;$P$10, R109=$P$10),1,0)+IF(C109+1=E109,-1,0))</f>
        <v>0</v>
      </c>
      <c r="T109" s="128">
        <f t="shared" si="46"/>
        <v>0</v>
      </c>
      <c r="U109" s="65">
        <f t="shared" ref="U109:U132" si="55">IF(OR(C109="", AND(D109&lt;$W$10, F109&lt;$W$10)), 0, IF(C109&gt;=$W$10,C109, $W$10))</f>
        <v>0</v>
      </c>
      <c r="V109" s="65">
        <f t="shared" ref="V109:V132" si="56">IF(F109="",0, IF(F109&gt;=$W$10,F109,$W$10))</f>
        <v>0</v>
      </c>
      <c r="W109" s="134">
        <f t="shared" ref="W109:W132" si="57">IF(OR(U109=0,U109&gt;V109, AND(C109=U109, U109=V109)),0, DATEDIF(U109,V109,"D")+1)</f>
        <v>0</v>
      </c>
      <c r="X109" s="65">
        <f t="shared" si="47"/>
        <v>0</v>
      </c>
      <c r="Y109" s="65">
        <f t="shared" ref="Y109:Y132" si="58">IF(OR(E109="",F109&lt;$W$10),0,IF(E109&gt;=$W$10,E109,$W$10))</f>
        <v>0</v>
      </c>
      <c r="Z109" s="135">
        <f t="shared" ref="Z109:Z132" si="59">IF(OR(D109="",X109=0, Y109=0, X109&gt;Y109, Y109&gt;C109+$M$11, W109=0),0,DATEDIF(X109,Y109,"D")+IF(AND(D109=X109, D109+1=E109),1,0)+IF(AND(C109+1=Y109,X109=Y109),1,0)+IF(C109+1=E109,-1,0))</f>
        <v>0</v>
      </c>
      <c r="AA109" s="128">
        <f t="shared" si="48"/>
        <v>0</v>
      </c>
    </row>
    <row r="110" spans="1:27" x14ac:dyDescent="0.4">
      <c r="A110" s="128">
        <v>98</v>
      </c>
      <c r="B110" s="39"/>
      <c r="C110" s="185"/>
      <c r="D110" s="185"/>
      <c r="E110" s="185"/>
      <c r="F110" s="186" t="str">
        <f t="shared" si="41"/>
        <v/>
      </c>
      <c r="G110" s="181">
        <f t="shared" si="42"/>
        <v>0</v>
      </c>
      <c r="H110" s="181">
        <f t="shared" si="43"/>
        <v>0</v>
      </c>
      <c r="I110" s="183" t="str">
        <f t="shared" si="44"/>
        <v/>
      </c>
      <c r="M110" s="65" t="str">
        <f t="shared" si="49"/>
        <v/>
      </c>
      <c r="N110" s="65">
        <f t="shared" si="50"/>
        <v>0</v>
      </c>
      <c r="O110" s="65">
        <f t="shared" si="51"/>
        <v>0</v>
      </c>
      <c r="P110" s="66">
        <f t="shared" si="45"/>
        <v>0</v>
      </c>
      <c r="Q110" s="65">
        <f t="shared" si="52"/>
        <v>0</v>
      </c>
      <c r="R110" s="65">
        <f t="shared" si="53"/>
        <v>0</v>
      </c>
      <c r="S110" s="133">
        <f t="shared" si="54"/>
        <v>0</v>
      </c>
      <c r="T110" s="128">
        <f t="shared" si="46"/>
        <v>0</v>
      </c>
      <c r="U110" s="65">
        <f t="shared" si="55"/>
        <v>0</v>
      </c>
      <c r="V110" s="65">
        <f t="shared" si="56"/>
        <v>0</v>
      </c>
      <c r="W110" s="134">
        <f t="shared" si="57"/>
        <v>0</v>
      </c>
      <c r="X110" s="65">
        <f t="shared" si="47"/>
        <v>0</v>
      </c>
      <c r="Y110" s="65">
        <f t="shared" si="58"/>
        <v>0</v>
      </c>
      <c r="Z110" s="135">
        <f t="shared" si="59"/>
        <v>0</v>
      </c>
      <c r="AA110" s="128">
        <f t="shared" si="48"/>
        <v>0</v>
      </c>
    </row>
    <row r="111" spans="1:27" x14ac:dyDescent="0.4">
      <c r="A111" s="128">
        <v>99</v>
      </c>
      <c r="B111" s="39"/>
      <c r="C111" s="185"/>
      <c r="D111" s="185"/>
      <c r="E111" s="185"/>
      <c r="F111" s="186" t="str">
        <f t="shared" si="41"/>
        <v/>
      </c>
      <c r="G111" s="181">
        <f t="shared" si="42"/>
        <v>0</v>
      </c>
      <c r="H111" s="181">
        <f t="shared" si="43"/>
        <v>0</v>
      </c>
      <c r="I111" s="183" t="str">
        <f t="shared" si="44"/>
        <v/>
      </c>
      <c r="M111" s="65" t="str">
        <f t="shared" si="49"/>
        <v/>
      </c>
      <c r="N111" s="65">
        <f t="shared" si="50"/>
        <v>0</v>
      </c>
      <c r="O111" s="65">
        <f t="shared" si="51"/>
        <v>0</v>
      </c>
      <c r="P111" s="66">
        <f t="shared" si="45"/>
        <v>0</v>
      </c>
      <c r="Q111" s="65">
        <f t="shared" si="52"/>
        <v>0</v>
      </c>
      <c r="R111" s="65">
        <f t="shared" si="53"/>
        <v>0</v>
      </c>
      <c r="S111" s="133">
        <f t="shared" si="54"/>
        <v>0</v>
      </c>
      <c r="T111" s="128">
        <f t="shared" si="46"/>
        <v>0</v>
      </c>
      <c r="U111" s="65">
        <f t="shared" si="55"/>
        <v>0</v>
      </c>
      <c r="V111" s="65">
        <f t="shared" si="56"/>
        <v>0</v>
      </c>
      <c r="W111" s="134">
        <f t="shared" si="57"/>
        <v>0</v>
      </c>
      <c r="X111" s="65">
        <f t="shared" si="47"/>
        <v>0</v>
      </c>
      <c r="Y111" s="65">
        <f t="shared" si="58"/>
        <v>0</v>
      </c>
      <c r="Z111" s="135">
        <f t="shared" si="59"/>
        <v>0</v>
      </c>
      <c r="AA111" s="128">
        <f t="shared" si="48"/>
        <v>0</v>
      </c>
    </row>
    <row r="112" spans="1:27" x14ac:dyDescent="0.4">
      <c r="A112" s="128">
        <v>100</v>
      </c>
      <c r="B112" s="39"/>
      <c r="C112" s="185"/>
      <c r="D112" s="185"/>
      <c r="E112" s="185"/>
      <c r="F112" s="186" t="str">
        <f t="shared" si="41"/>
        <v/>
      </c>
      <c r="G112" s="181">
        <f t="shared" si="42"/>
        <v>0</v>
      </c>
      <c r="H112" s="181">
        <f t="shared" si="43"/>
        <v>0</v>
      </c>
      <c r="I112" s="183" t="str">
        <f t="shared" si="44"/>
        <v/>
      </c>
      <c r="M112" s="65" t="str">
        <f t="shared" si="49"/>
        <v/>
      </c>
      <c r="N112" s="65">
        <f t="shared" si="50"/>
        <v>0</v>
      </c>
      <c r="O112" s="65">
        <f t="shared" si="51"/>
        <v>0</v>
      </c>
      <c r="P112" s="66">
        <f t="shared" si="45"/>
        <v>0</v>
      </c>
      <c r="Q112" s="65">
        <f t="shared" si="52"/>
        <v>0</v>
      </c>
      <c r="R112" s="65">
        <f t="shared" si="53"/>
        <v>0</v>
      </c>
      <c r="S112" s="133">
        <f t="shared" si="54"/>
        <v>0</v>
      </c>
      <c r="T112" s="128">
        <f t="shared" si="46"/>
        <v>0</v>
      </c>
      <c r="U112" s="65">
        <f t="shared" si="55"/>
        <v>0</v>
      </c>
      <c r="V112" s="65">
        <f t="shared" si="56"/>
        <v>0</v>
      </c>
      <c r="W112" s="134">
        <f t="shared" si="57"/>
        <v>0</v>
      </c>
      <c r="X112" s="65">
        <f t="shared" si="47"/>
        <v>0</v>
      </c>
      <c r="Y112" s="65">
        <f t="shared" si="58"/>
        <v>0</v>
      </c>
      <c r="Z112" s="135">
        <f t="shared" si="59"/>
        <v>0</v>
      </c>
      <c r="AA112" s="128">
        <f t="shared" si="48"/>
        <v>0</v>
      </c>
    </row>
    <row r="113" spans="1:27" x14ac:dyDescent="0.4">
      <c r="A113" s="128">
        <v>101</v>
      </c>
      <c r="B113" s="39"/>
      <c r="C113" s="185"/>
      <c r="D113" s="185"/>
      <c r="E113" s="185"/>
      <c r="F113" s="186" t="str">
        <f t="shared" si="41"/>
        <v/>
      </c>
      <c r="G113" s="181">
        <f t="shared" si="42"/>
        <v>0</v>
      </c>
      <c r="H113" s="181">
        <f t="shared" si="43"/>
        <v>0</v>
      </c>
      <c r="I113" s="183" t="str">
        <f t="shared" si="44"/>
        <v/>
      </c>
      <c r="M113" s="65" t="str">
        <f t="shared" si="49"/>
        <v/>
      </c>
      <c r="N113" s="65">
        <f t="shared" si="50"/>
        <v>0</v>
      </c>
      <c r="O113" s="65">
        <f t="shared" si="51"/>
        <v>0</v>
      </c>
      <c r="P113" s="66">
        <f t="shared" si="45"/>
        <v>0</v>
      </c>
      <c r="Q113" s="65">
        <f t="shared" si="52"/>
        <v>0</v>
      </c>
      <c r="R113" s="65">
        <f t="shared" si="53"/>
        <v>0</v>
      </c>
      <c r="S113" s="133">
        <f t="shared" si="54"/>
        <v>0</v>
      </c>
      <c r="T113" s="128">
        <f t="shared" si="46"/>
        <v>0</v>
      </c>
      <c r="U113" s="65">
        <f t="shared" si="55"/>
        <v>0</v>
      </c>
      <c r="V113" s="65">
        <f t="shared" si="56"/>
        <v>0</v>
      </c>
      <c r="W113" s="134">
        <f t="shared" si="57"/>
        <v>0</v>
      </c>
      <c r="X113" s="65">
        <f t="shared" si="47"/>
        <v>0</v>
      </c>
      <c r="Y113" s="65">
        <f t="shared" si="58"/>
        <v>0</v>
      </c>
      <c r="Z113" s="135">
        <f t="shared" si="59"/>
        <v>0</v>
      </c>
      <c r="AA113" s="128">
        <f t="shared" si="48"/>
        <v>0</v>
      </c>
    </row>
    <row r="114" spans="1:27" x14ac:dyDescent="0.4">
      <c r="A114" s="128">
        <v>102</v>
      </c>
      <c r="B114" s="39"/>
      <c r="C114" s="185"/>
      <c r="D114" s="185"/>
      <c r="E114" s="185"/>
      <c r="F114" s="186" t="str">
        <f t="shared" si="41"/>
        <v/>
      </c>
      <c r="G114" s="181">
        <f t="shared" si="42"/>
        <v>0</v>
      </c>
      <c r="H114" s="181">
        <f t="shared" si="43"/>
        <v>0</v>
      </c>
      <c r="I114" s="183" t="str">
        <f t="shared" si="44"/>
        <v/>
      </c>
      <c r="M114" s="65" t="str">
        <f t="shared" si="49"/>
        <v/>
      </c>
      <c r="N114" s="65">
        <f t="shared" si="50"/>
        <v>0</v>
      </c>
      <c r="O114" s="65">
        <f t="shared" si="51"/>
        <v>0</v>
      </c>
      <c r="P114" s="66">
        <f t="shared" si="45"/>
        <v>0</v>
      </c>
      <c r="Q114" s="65">
        <f t="shared" si="52"/>
        <v>0</v>
      </c>
      <c r="R114" s="65">
        <f t="shared" si="53"/>
        <v>0</v>
      </c>
      <c r="S114" s="133">
        <f t="shared" si="54"/>
        <v>0</v>
      </c>
      <c r="T114" s="128">
        <f t="shared" si="46"/>
        <v>0</v>
      </c>
      <c r="U114" s="65">
        <f t="shared" si="55"/>
        <v>0</v>
      </c>
      <c r="V114" s="65">
        <f t="shared" si="56"/>
        <v>0</v>
      </c>
      <c r="W114" s="134">
        <f t="shared" si="57"/>
        <v>0</v>
      </c>
      <c r="X114" s="65">
        <f t="shared" si="47"/>
        <v>0</v>
      </c>
      <c r="Y114" s="65">
        <f t="shared" si="58"/>
        <v>0</v>
      </c>
      <c r="Z114" s="135">
        <f t="shared" si="59"/>
        <v>0</v>
      </c>
      <c r="AA114" s="128">
        <f t="shared" si="48"/>
        <v>0</v>
      </c>
    </row>
    <row r="115" spans="1:27" x14ac:dyDescent="0.4">
      <c r="A115" s="128">
        <v>103</v>
      </c>
      <c r="B115" s="39"/>
      <c r="C115" s="185"/>
      <c r="D115" s="185"/>
      <c r="E115" s="185"/>
      <c r="F115" s="186" t="str">
        <f t="shared" si="41"/>
        <v/>
      </c>
      <c r="G115" s="181">
        <f t="shared" si="42"/>
        <v>0</v>
      </c>
      <c r="H115" s="181">
        <f t="shared" si="43"/>
        <v>0</v>
      </c>
      <c r="I115" s="183" t="str">
        <f t="shared" si="44"/>
        <v/>
      </c>
      <c r="M115" s="65" t="str">
        <f t="shared" si="49"/>
        <v/>
      </c>
      <c r="N115" s="65">
        <f t="shared" si="50"/>
        <v>0</v>
      </c>
      <c r="O115" s="65">
        <f t="shared" si="51"/>
        <v>0</v>
      </c>
      <c r="P115" s="66">
        <f t="shared" si="45"/>
        <v>0</v>
      </c>
      <c r="Q115" s="65">
        <f t="shared" si="52"/>
        <v>0</v>
      </c>
      <c r="R115" s="65">
        <f t="shared" si="53"/>
        <v>0</v>
      </c>
      <c r="S115" s="133">
        <f t="shared" si="54"/>
        <v>0</v>
      </c>
      <c r="T115" s="128">
        <f t="shared" si="46"/>
        <v>0</v>
      </c>
      <c r="U115" s="65">
        <f t="shared" si="55"/>
        <v>0</v>
      </c>
      <c r="V115" s="65">
        <f t="shared" si="56"/>
        <v>0</v>
      </c>
      <c r="W115" s="134">
        <f t="shared" si="57"/>
        <v>0</v>
      </c>
      <c r="X115" s="65">
        <f t="shared" si="47"/>
        <v>0</v>
      </c>
      <c r="Y115" s="65">
        <f t="shared" si="58"/>
        <v>0</v>
      </c>
      <c r="Z115" s="135">
        <f t="shared" si="59"/>
        <v>0</v>
      </c>
      <c r="AA115" s="128">
        <f t="shared" si="48"/>
        <v>0</v>
      </c>
    </row>
    <row r="116" spans="1:27" x14ac:dyDescent="0.4">
      <c r="A116" s="128">
        <v>104</v>
      </c>
      <c r="B116" s="39"/>
      <c r="C116" s="185"/>
      <c r="D116" s="185"/>
      <c r="E116" s="185"/>
      <c r="F116" s="186" t="str">
        <f t="shared" si="41"/>
        <v/>
      </c>
      <c r="G116" s="181">
        <f t="shared" si="42"/>
        <v>0</v>
      </c>
      <c r="H116" s="181">
        <f t="shared" si="43"/>
        <v>0</v>
      </c>
      <c r="I116" s="183" t="str">
        <f t="shared" si="44"/>
        <v/>
      </c>
      <c r="M116" s="65" t="str">
        <f t="shared" si="49"/>
        <v/>
      </c>
      <c r="N116" s="65">
        <f t="shared" si="50"/>
        <v>0</v>
      </c>
      <c r="O116" s="65">
        <f t="shared" si="51"/>
        <v>0</v>
      </c>
      <c r="P116" s="66">
        <f t="shared" si="45"/>
        <v>0</v>
      </c>
      <c r="Q116" s="65">
        <f t="shared" si="52"/>
        <v>0</v>
      </c>
      <c r="R116" s="65">
        <f t="shared" si="53"/>
        <v>0</v>
      </c>
      <c r="S116" s="133">
        <f t="shared" si="54"/>
        <v>0</v>
      </c>
      <c r="T116" s="128">
        <f t="shared" si="46"/>
        <v>0</v>
      </c>
      <c r="U116" s="65">
        <f t="shared" si="55"/>
        <v>0</v>
      </c>
      <c r="V116" s="65">
        <f t="shared" si="56"/>
        <v>0</v>
      </c>
      <c r="W116" s="134">
        <f t="shared" si="57"/>
        <v>0</v>
      </c>
      <c r="X116" s="65">
        <f t="shared" si="47"/>
        <v>0</v>
      </c>
      <c r="Y116" s="65">
        <f t="shared" si="58"/>
        <v>0</v>
      </c>
      <c r="Z116" s="135">
        <f t="shared" si="59"/>
        <v>0</v>
      </c>
      <c r="AA116" s="128">
        <f t="shared" si="48"/>
        <v>0</v>
      </c>
    </row>
    <row r="117" spans="1:27" x14ac:dyDescent="0.4">
      <c r="A117" s="128">
        <v>105</v>
      </c>
      <c r="B117" s="39"/>
      <c r="C117" s="185"/>
      <c r="D117" s="185"/>
      <c r="E117" s="185"/>
      <c r="F117" s="186" t="str">
        <f t="shared" si="41"/>
        <v/>
      </c>
      <c r="G117" s="181">
        <f t="shared" si="42"/>
        <v>0</v>
      </c>
      <c r="H117" s="181">
        <f t="shared" si="43"/>
        <v>0</v>
      </c>
      <c r="I117" s="183" t="str">
        <f t="shared" si="44"/>
        <v/>
      </c>
      <c r="M117" s="65" t="str">
        <f t="shared" si="49"/>
        <v/>
      </c>
      <c r="N117" s="65">
        <f t="shared" si="50"/>
        <v>0</v>
      </c>
      <c r="O117" s="65">
        <f t="shared" si="51"/>
        <v>0</v>
      </c>
      <c r="P117" s="66">
        <f t="shared" si="45"/>
        <v>0</v>
      </c>
      <c r="Q117" s="65">
        <f t="shared" si="52"/>
        <v>0</v>
      </c>
      <c r="R117" s="65">
        <f t="shared" si="53"/>
        <v>0</v>
      </c>
      <c r="S117" s="133">
        <f t="shared" si="54"/>
        <v>0</v>
      </c>
      <c r="T117" s="128">
        <f t="shared" si="46"/>
        <v>0</v>
      </c>
      <c r="U117" s="65">
        <f t="shared" si="55"/>
        <v>0</v>
      </c>
      <c r="V117" s="65">
        <f t="shared" si="56"/>
        <v>0</v>
      </c>
      <c r="W117" s="134">
        <f t="shared" si="57"/>
        <v>0</v>
      </c>
      <c r="X117" s="65">
        <f t="shared" si="47"/>
        <v>0</v>
      </c>
      <c r="Y117" s="65">
        <f t="shared" si="58"/>
        <v>0</v>
      </c>
      <c r="Z117" s="135">
        <f t="shared" si="59"/>
        <v>0</v>
      </c>
      <c r="AA117" s="128">
        <f t="shared" si="48"/>
        <v>0</v>
      </c>
    </row>
    <row r="118" spans="1:27" x14ac:dyDescent="0.4">
      <c r="A118" s="128">
        <v>106</v>
      </c>
      <c r="B118" s="39"/>
      <c r="C118" s="185"/>
      <c r="D118" s="185"/>
      <c r="E118" s="185"/>
      <c r="F118" s="186" t="str">
        <f t="shared" si="41"/>
        <v/>
      </c>
      <c r="G118" s="181">
        <f t="shared" si="42"/>
        <v>0</v>
      </c>
      <c r="H118" s="181">
        <f t="shared" si="43"/>
        <v>0</v>
      </c>
      <c r="I118" s="183" t="str">
        <f t="shared" si="44"/>
        <v/>
      </c>
      <c r="M118" s="65" t="str">
        <f t="shared" si="49"/>
        <v/>
      </c>
      <c r="N118" s="65">
        <f t="shared" si="50"/>
        <v>0</v>
      </c>
      <c r="O118" s="65">
        <f t="shared" si="51"/>
        <v>0</v>
      </c>
      <c r="P118" s="66">
        <f t="shared" si="45"/>
        <v>0</v>
      </c>
      <c r="Q118" s="65">
        <f t="shared" si="52"/>
        <v>0</v>
      </c>
      <c r="R118" s="65">
        <f t="shared" si="53"/>
        <v>0</v>
      </c>
      <c r="S118" s="133">
        <f t="shared" si="54"/>
        <v>0</v>
      </c>
      <c r="T118" s="128">
        <f t="shared" si="46"/>
        <v>0</v>
      </c>
      <c r="U118" s="65">
        <f t="shared" si="55"/>
        <v>0</v>
      </c>
      <c r="V118" s="65">
        <f t="shared" si="56"/>
        <v>0</v>
      </c>
      <c r="W118" s="134">
        <f t="shared" si="57"/>
        <v>0</v>
      </c>
      <c r="X118" s="65">
        <f t="shared" si="47"/>
        <v>0</v>
      </c>
      <c r="Y118" s="65">
        <f t="shared" si="58"/>
        <v>0</v>
      </c>
      <c r="Z118" s="135">
        <f t="shared" si="59"/>
        <v>0</v>
      </c>
      <c r="AA118" s="128">
        <f t="shared" si="48"/>
        <v>0</v>
      </c>
    </row>
    <row r="119" spans="1:27" x14ac:dyDescent="0.4">
      <c r="A119" s="128">
        <v>107</v>
      </c>
      <c r="B119" s="39"/>
      <c r="C119" s="185"/>
      <c r="D119" s="185"/>
      <c r="E119" s="185"/>
      <c r="F119" s="186" t="str">
        <f t="shared" si="41"/>
        <v/>
      </c>
      <c r="G119" s="181">
        <f t="shared" si="42"/>
        <v>0</v>
      </c>
      <c r="H119" s="181">
        <f t="shared" si="43"/>
        <v>0</v>
      </c>
      <c r="I119" s="183" t="str">
        <f t="shared" si="44"/>
        <v/>
      </c>
      <c r="M119" s="65" t="str">
        <f t="shared" si="49"/>
        <v/>
      </c>
      <c r="N119" s="65">
        <f t="shared" si="50"/>
        <v>0</v>
      </c>
      <c r="O119" s="65">
        <f t="shared" si="51"/>
        <v>0</v>
      </c>
      <c r="P119" s="66">
        <f t="shared" si="45"/>
        <v>0</v>
      </c>
      <c r="Q119" s="65">
        <f t="shared" si="52"/>
        <v>0</v>
      </c>
      <c r="R119" s="65">
        <f t="shared" si="53"/>
        <v>0</v>
      </c>
      <c r="S119" s="133">
        <f t="shared" si="54"/>
        <v>0</v>
      </c>
      <c r="T119" s="128">
        <f t="shared" si="46"/>
        <v>0</v>
      </c>
      <c r="U119" s="65">
        <f t="shared" si="55"/>
        <v>0</v>
      </c>
      <c r="V119" s="65">
        <f t="shared" si="56"/>
        <v>0</v>
      </c>
      <c r="W119" s="134">
        <f t="shared" si="57"/>
        <v>0</v>
      </c>
      <c r="X119" s="65">
        <f t="shared" si="47"/>
        <v>0</v>
      </c>
      <c r="Y119" s="65">
        <f t="shared" si="58"/>
        <v>0</v>
      </c>
      <c r="Z119" s="135">
        <f t="shared" si="59"/>
        <v>0</v>
      </c>
      <c r="AA119" s="128">
        <f t="shared" si="48"/>
        <v>0</v>
      </c>
    </row>
    <row r="120" spans="1:27" x14ac:dyDescent="0.4">
      <c r="A120" s="128">
        <v>108</v>
      </c>
      <c r="B120" s="39"/>
      <c r="C120" s="185"/>
      <c r="D120" s="185"/>
      <c r="E120" s="185"/>
      <c r="F120" s="186" t="str">
        <f t="shared" si="41"/>
        <v/>
      </c>
      <c r="G120" s="181">
        <f t="shared" si="42"/>
        <v>0</v>
      </c>
      <c r="H120" s="181">
        <f t="shared" si="43"/>
        <v>0</v>
      </c>
      <c r="I120" s="183" t="str">
        <f t="shared" si="44"/>
        <v/>
      </c>
      <c r="M120" s="65" t="str">
        <f t="shared" si="49"/>
        <v/>
      </c>
      <c r="N120" s="65">
        <f t="shared" si="50"/>
        <v>0</v>
      </c>
      <c r="O120" s="65">
        <f t="shared" si="51"/>
        <v>0</v>
      </c>
      <c r="P120" s="66">
        <f t="shared" si="45"/>
        <v>0</v>
      </c>
      <c r="Q120" s="65">
        <f t="shared" si="52"/>
        <v>0</v>
      </c>
      <c r="R120" s="65">
        <f t="shared" si="53"/>
        <v>0</v>
      </c>
      <c r="S120" s="133">
        <f t="shared" si="54"/>
        <v>0</v>
      </c>
      <c r="T120" s="128">
        <f t="shared" si="46"/>
        <v>0</v>
      </c>
      <c r="U120" s="65">
        <f t="shared" si="55"/>
        <v>0</v>
      </c>
      <c r="V120" s="65">
        <f t="shared" si="56"/>
        <v>0</v>
      </c>
      <c r="W120" s="134">
        <f t="shared" si="57"/>
        <v>0</v>
      </c>
      <c r="X120" s="65">
        <f t="shared" si="47"/>
        <v>0</v>
      </c>
      <c r="Y120" s="65">
        <f t="shared" si="58"/>
        <v>0</v>
      </c>
      <c r="Z120" s="135">
        <f t="shared" si="59"/>
        <v>0</v>
      </c>
      <c r="AA120" s="128">
        <f t="shared" si="48"/>
        <v>0</v>
      </c>
    </row>
    <row r="121" spans="1:27" x14ac:dyDescent="0.4">
      <c r="A121" s="128">
        <v>109</v>
      </c>
      <c r="B121" s="39"/>
      <c r="C121" s="185"/>
      <c r="D121" s="185"/>
      <c r="E121" s="185"/>
      <c r="F121" s="186" t="str">
        <f t="shared" si="41"/>
        <v/>
      </c>
      <c r="G121" s="181">
        <f t="shared" si="42"/>
        <v>0</v>
      </c>
      <c r="H121" s="181">
        <f t="shared" si="43"/>
        <v>0</v>
      </c>
      <c r="I121" s="183" t="str">
        <f t="shared" si="44"/>
        <v/>
      </c>
      <c r="M121" s="65" t="str">
        <f t="shared" si="49"/>
        <v/>
      </c>
      <c r="N121" s="65">
        <f t="shared" si="50"/>
        <v>0</v>
      </c>
      <c r="O121" s="65">
        <f t="shared" si="51"/>
        <v>0</v>
      </c>
      <c r="P121" s="66">
        <f t="shared" si="45"/>
        <v>0</v>
      </c>
      <c r="Q121" s="65">
        <f t="shared" si="52"/>
        <v>0</v>
      </c>
      <c r="R121" s="65">
        <f t="shared" si="53"/>
        <v>0</v>
      </c>
      <c r="S121" s="133">
        <f t="shared" si="54"/>
        <v>0</v>
      </c>
      <c r="T121" s="128">
        <f t="shared" si="46"/>
        <v>0</v>
      </c>
      <c r="U121" s="65">
        <f t="shared" si="55"/>
        <v>0</v>
      </c>
      <c r="V121" s="65">
        <f t="shared" si="56"/>
        <v>0</v>
      </c>
      <c r="W121" s="134">
        <f t="shared" si="57"/>
        <v>0</v>
      </c>
      <c r="X121" s="65">
        <f t="shared" si="47"/>
        <v>0</v>
      </c>
      <c r="Y121" s="65">
        <f t="shared" si="58"/>
        <v>0</v>
      </c>
      <c r="Z121" s="135">
        <f t="shared" si="59"/>
        <v>0</v>
      </c>
      <c r="AA121" s="128">
        <f t="shared" si="48"/>
        <v>0</v>
      </c>
    </row>
    <row r="122" spans="1:27" x14ac:dyDescent="0.4">
      <c r="A122" s="128">
        <v>110</v>
      </c>
      <c r="B122" s="39"/>
      <c r="C122" s="185"/>
      <c r="D122" s="185"/>
      <c r="E122" s="185"/>
      <c r="F122" s="186" t="str">
        <f t="shared" si="41"/>
        <v/>
      </c>
      <c r="G122" s="181">
        <f t="shared" si="42"/>
        <v>0</v>
      </c>
      <c r="H122" s="181">
        <f t="shared" si="43"/>
        <v>0</v>
      </c>
      <c r="I122" s="183" t="str">
        <f t="shared" si="44"/>
        <v/>
      </c>
      <c r="M122" s="65" t="str">
        <f t="shared" si="49"/>
        <v/>
      </c>
      <c r="N122" s="65">
        <f t="shared" si="50"/>
        <v>0</v>
      </c>
      <c r="O122" s="65">
        <f t="shared" si="51"/>
        <v>0</v>
      </c>
      <c r="P122" s="66">
        <f t="shared" si="45"/>
        <v>0</v>
      </c>
      <c r="Q122" s="65">
        <f t="shared" si="52"/>
        <v>0</v>
      </c>
      <c r="R122" s="65">
        <f t="shared" si="53"/>
        <v>0</v>
      </c>
      <c r="S122" s="133">
        <f t="shared" si="54"/>
        <v>0</v>
      </c>
      <c r="T122" s="128">
        <f t="shared" si="46"/>
        <v>0</v>
      </c>
      <c r="U122" s="65">
        <f t="shared" si="55"/>
        <v>0</v>
      </c>
      <c r="V122" s="65">
        <f t="shared" si="56"/>
        <v>0</v>
      </c>
      <c r="W122" s="134">
        <f t="shared" si="57"/>
        <v>0</v>
      </c>
      <c r="X122" s="65">
        <f t="shared" si="47"/>
        <v>0</v>
      </c>
      <c r="Y122" s="65">
        <f t="shared" si="58"/>
        <v>0</v>
      </c>
      <c r="Z122" s="135">
        <f t="shared" si="59"/>
        <v>0</v>
      </c>
      <c r="AA122" s="128">
        <f t="shared" si="48"/>
        <v>0</v>
      </c>
    </row>
    <row r="123" spans="1:27" x14ac:dyDescent="0.4">
      <c r="A123" s="128">
        <v>111</v>
      </c>
      <c r="B123" s="39"/>
      <c r="C123" s="185"/>
      <c r="D123" s="185"/>
      <c r="E123" s="185"/>
      <c r="F123" s="186" t="str">
        <f t="shared" si="41"/>
        <v/>
      </c>
      <c r="G123" s="181">
        <f t="shared" si="42"/>
        <v>0</v>
      </c>
      <c r="H123" s="181">
        <f t="shared" si="43"/>
        <v>0</v>
      </c>
      <c r="I123" s="183" t="str">
        <f t="shared" si="44"/>
        <v/>
      </c>
      <c r="M123" s="65" t="str">
        <f t="shared" si="49"/>
        <v/>
      </c>
      <c r="N123" s="65">
        <f t="shared" si="50"/>
        <v>0</v>
      </c>
      <c r="O123" s="65">
        <f t="shared" si="51"/>
        <v>0</v>
      </c>
      <c r="P123" s="66">
        <f t="shared" si="45"/>
        <v>0</v>
      </c>
      <c r="Q123" s="65">
        <f t="shared" si="52"/>
        <v>0</v>
      </c>
      <c r="R123" s="65">
        <f t="shared" si="53"/>
        <v>0</v>
      </c>
      <c r="S123" s="133">
        <f t="shared" si="54"/>
        <v>0</v>
      </c>
      <c r="T123" s="128">
        <f t="shared" si="46"/>
        <v>0</v>
      </c>
      <c r="U123" s="65">
        <f t="shared" si="55"/>
        <v>0</v>
      </c>
      <c r="V123" s="65">
        <f t="shared" si="56"/>
        <v>0</v>
      </c>
      <c r="W123" s="134">
        <f t="shared" si="57"/>
        <v>0</v>
      </c>
      <c r="X123" s="65">
        <f t="shared" si="47"/>
        <v>0</v>
      </c>
      <c r="Y123" s="65">
        <f t="shared" si="58"/>
        <v>0</v>
      </c>
      <c r="Z123" s="135">
        <f t="shared" si="59"/>
        <v>0</v>
      </c>
      <c r="AA123" s="128">
        <f t="shared" si="48"/>
        <v>0</v>
      </c>
    </row>
    <row r="124" spans="1:27" x14ac:dyDescent="0.4">
      <c r="A124" s="128">
        <v>112</v>
      </c>
      <c r="B124" s="39"/>
      <c r="C124" s="185"/>
      <c r="D124" s="185"/>
      <c r="E124" s="185"/>
      <c r="F124" s="186" t="str">
        <f t="shared" si="41"/>
        <v/>
      </c>
      <c r="G124" s="181">
        <f t="shared" si="42"/>
        <v>0</v>
      </c>
      <c r="H124" s="181">
        <f t="shared" si="43"/>
        <v>0</v>
      </c>
      <c r="I124" s="183" t="str">
        <f t="shared" si="44"/>
        <v/>
      </c>
      <c r="M124" s="65" t="str">
        <f t="shared" si="49"/>
        <v/>
      </c>
      <c r="N124" s="65">
        <f t="shared" si="50"/>
        <v>0</v>
      </c>
      <c r="O124" s="65">
        <f t="shared" si="51"/>
        <v>0</v>
      </c>
      <c r="P124" s="66">
        <f t="shared" si="45"/>
        <v>0</v>
      </c>
      <c r="Q124" s="65">
        <f t="shared" si="52"/>
        <v>0</v>
      </c>
      <c r="R124" s="65">
        <f t="shared" si="53"/>
        <v>0</v>
      </c>
      <c r="S124" s="133">
        <f t="shared" si="54"/>
        <v>0</v>
      </c>
      <c r="T124" s="128">
        <f t="shared" si="46"/>
        <v>0</v>
      </c>
      <c r="U124" s="65">
        <f t="shared" si="55"/>
        <v>0</v>
      </c>
      <c r="V124" s="65">
        <f t="shared" si="56"/>
        <v>0</v>
      </c>
      <c r="W124" s="134">
        <f t="shared" si="57"/>
        <v>0</v>
      </c>
      <c r="X124" s="65">
        <f t="shared" si="47"/>
        <v>0</v>
      </c>
      <c r="Y124" s="65">
        <f t="shared" si="58"/>
        <v>0</v>
      </c>
      <c r="Z124" s="135">
        <f t="shared" si="59"/>
        <v>0</v>
      </c>
      <c r="AA124" s="128">
        <f t="shared" si="48"/>
        <v>0</v>
      </c>
    </row>
    <row r="125" spans="1:27" x14ac:dyDescent="0.4">
      <c r="A125" s="128">
        <v>113</v>
      </c>
      <c r="B125" s="39"/>
      <c r="C125" s="185"/>
      <c r="D125" s="185"/>
      <c r="E125" s="185"/>
      <c r="F125" s="186" t="str">
        <f t="shared" si="41"/>
        <v/>
      </c>
      <c r="G125" s="181">
        <f t="shared" si="42"/>
        <v>0</v>
      </c>
      <c r="H125" s="181">
        <f t="shared" si="43"/>
        <v>0</v>
      </c>
      <c r="I125" s="183" t="str">
        <f t="shared" si="44"/>
        <v/>
      </c>
      <c r="M125" s="65" t="str">
        <f t="shared" si="49"/>
        <v/>
      </c>
      <c r="N125" s="65">
        <f t="shared" si="50"/>
        <v>0</v>
      </c>
      <c r="O125" s="65">
        <f t="shared" si="51"/>
        <v>0</v>
      </c>
      <c r="P125" s="66">
        <f t="shared" si="45"/>
        <v>0</v>
      </c>
      <c r="Q125" s="65">
        <f t="shared" si="52"/>
        <v>0</v>
      </c>
      <c r="R125" s="65">
        <f t="shared" si="53"/>
        <v>0</v>
      </c>
      <c r="S125" s="133">
        <f t="shared" si="54"/>
        <v>0</v>
      </c>
      <c r="T125" s="128">
        <f t="shared" si="46"/>
        <v>0</v>
      </c>
      <c r="U125" s="65">
        <f t="shared" si="55"/>
        <v>0</v>
      </c>
      <c r="V125" s="65">
        <f t="shared" si="56"/>
        <v>0</v>
      </c>
      <c r="W125" s="134">
        <f t="shared" si="57"/>
        <v>0</v>
      </c>
      <c r="X125" s="65">
        <f t="shared" si="47"/>
        <v>0</v>
      </c>
      <c r="Y125" s="65">
        <f t="shared" si="58"/>
        <v>0</v>
      </c>
      <c r="Z125" s="135">
        <f t="shared" si="59"/>
        <v>0</v>
      </c>
      <c r="AA125" s="128">
        <f t="shared" si="48"/>
        <v>0</v>
      </c>
    </row>
    <row r="126" spans="1:27" x14ac:dyDescent="0.4">
      <c r="A126" s="128">
        <v>114</v>
      </c>
      <c r="B126" s="39"/>
      <c r="C126" s="185"/>
      <c r="D126" s="185"/>
      <c r="E126" s="185"/>
      <c r="F126" s="186" t="str">
        <f t="shared" si="41"/>
        <v/>
      </c>
      <c r="G126" s="181">
        <f t="shared" si="42"/>
        <v>0</v>
      </c>
      <c r="H126" s="181">
        <f t="shared" si="43"/>
        <v>0</v>
      </c>
      <c r="I126" s="183" t="str">
        <f t="shared" si="44"/>
        <v/>
      </c>
      <c r="M126" s="65" t="str">
        <f t="shared" si="49"/>
        <v/>
      </c>
      <c r="N126" s="65">
        <f t="shared" si="50"/>
        <v>0</v>
      </c>
      <c r="O126" s="65">
        <f t="shared" si="51"/>
        <v>0</v>
      </c>
      <c r="P126" s="66">
        <f t="shared" si="45"/>
        <v>0</v>
      </c>
      <c r="Q126" s="65">
        <f t="shared" si="52"/>
        <v>0</v>
      </c>
      <c r="R126" s="65">
        <f t="shared" si="53"/>
        <v>0</v>
      </c>
      <c r="S126" s="133">
        <f t="shared" si="54"/>
        <v>0</v>
      </c>
      <c r="T126" s="128">
        <f t="shared" si="46"/>
        <v>0</v>
      </c>
      <c r="U126" s="65">
        <f t="shared" si="55"/>
        <v>0</v>
      </c>
      <c r="V126" s="65">
        <f t="shared" si="56"/>
        <v>0</v>
      </c>
      <c r="W126" s="134">
        <f t="shared" si="57"/>
        <v>0</v>
      </c>
      <c r="X126" s="65">
        <f t="shared" si="47"/>
        <v>0</v>
      </c>
      <c r="Y126" s="65">
        <f t="shared" si="58"/>
        <v>0</v>
      </c>
      <c r="Z126" s="135">
        <f t="shared" si="59"/>
        <v>0</v>
      </c>
      <c r="AA126" s="128">
        <f t="shared" si="48"/>
        <v>0</v>
      </c>
    </row>
    <row r="127" spans="1:27" x14ac:dyDescent="0.4">
      <c r="A127" s="128">
        <v>115</v>
      </c>
      <c r="B127" s="39"/>
      <c r="C127" s="185"/>
      <c r="D127" s="185"/>
      <c r="E127" s="185"/>
      <c r="F127" s="186" t="str">
        <f t="shared" si="41"/>
        <v/>
      </c>
      <c r="G127" s="181">
        <f t="shared" si="42"/>
        <v>0</v>
      </c>
      <c r="H127" s="181">
        <f t="shared" si="43"/>
        <v>0</v>
      </c>
      <c r="I127" s="183" t="str">
        <f t="shared" si="44"/>
        <v/>
      </c>
      <c r="M127" s="65" t="str">
        <f t="shared" si="49"/>
        <v/>
      </c>
      <c r="N127" s="65">
        <f t="shared" si="50"/>
        <v>0</v>
      </c>
      <c r="O127" s="65">
        <f t="shared" si="51"/>
        <v>0</v>
      </c>
      <c r="P127" s="66">
        <f t="shared" si="45"/>
        <v>0</v>
      </c>
      <c r="Q127" s="65">
        <f t="shared" si="52"/>
        <v>0</v>
      </c>
      <c r="R127" s="65">
        <f t="shared" si="53"/>
        <v>0</v>
      </c>
      <c r="S127" s="133">
        <f t="shared" si="54"/>
        <v>0</v>
      </c>
      <c r="T127" s="128">
        <f t="shared" si="46"/>
        <v>0</v>
      </c>
      <c r="U127" s="65">
        <f t="shared" si="55"/>
        <v>0</v>
      </c>
      <c r="V127" s="65">
        <f t="shared" si="56"/>
        <v>0</v>
      </c>
      <c r="W127" s="134">
        <f t="shared" si="57"/>
        <v>0</v>
      </c>
      <c r="X127" s="65">
        <f t="shared" si="47"/>
        <v>0</v>
      </c>
      <c r="Y127" s="65">
        <f t="shared" si="58"/>
        <v>0</v>
      </c>
      <c r="Z127" s="135">
        <f t="shared" si="59"/>
        <v>0</v>
      </c>
      <c r="AA127" s="128">
        <f t="shared" si="48"/>
        <v>0</v>
      </c>
    </row>
    <row r="128" spans="1:27" x14ac:dyDescent="0.4">
      <c r="A128" s="128">
        <v>116</v>
      </c>
      <c r="B128" s="39"/>
      <c r="C128" s="185"/>
      <c r="D128" s="185"/>
      <c r="E128" s="185"/>
      <c r="F128" s="186" t="str">
        <f t="shared" si="41"/>
        <v/>
      </c>
      <c r="G128" s="181">
        <f t="shared" si="42"/>
        <v>0</v>
      </c>
      <c r="H128" s="181">
        <f t="shared" si="43"/>
        <v>0</v>
      </c>
      <c r="I128" s="183" t="str">
        <f t="shared" si="44"/>
        <v/>
      </c>
      <c r="M128" s="65" t="str">
        <f t="shared" si="49"/>
        <v/>
      </c>
      <c r="N128" s="65">
        <f t="shared" si="50"/>
        <v>0</v>
      </c>
      <c r="O128" s="65">
        <f t="shared" si="51"/>
        <v>0</v>
      </c>
      <c r="P128" s="66">
        <f t="shared" si="45"/>
        <v>0</v>
      </c>
      <c r="Q128" s="65">
        <f t="shared" si="52"/>
        <v>0</v>
      </c>
      <c r="R128" s="65">
        <f t="shared" si="53"/>
        <v>0</v>
      </c>
      <c r="S128" s="133">
        <f t="shared" si="54"/>
        <v>0</v>
      </c>
      <c r="T128" s="128">
        <f t="shared" si="46"/>
        <v>0</v>
      </c>
      <c r="U128" s="65">
        <f t="shared" si="55"/>
        <v>0</v>
      </c>
      <c r="V128" s="65">
        <f t="shared" si="56"/>
        <v>0</v>
      </c>
      <c r="W128" s="134">
        <f t="shared" si="57"/>
        <v>0</v>
      </c>
      <c r="X128" s="65">
        <f t="shared" si="47"/>
        <v>0</v>
      </c>
      <c r="Y128" s="65">
        <f t="shared" si="58"/>
        <v>0</v>
      </c>
      <c r="Z128" s="135">
        <f t="shared" si="59"/>
        <v>0</v>
      </c>
      <c r="AA128" s="128">
        <f t="shared" si="48"/>
        <v>0</v>
      </c>
    </row>
    <row r="129" spans="1:27" x14ac:dyDescent="0.4">
      <c r="A129" s="128">
        <v>117</v>
      </c>
      <c r="B129" s="39"/>
      <c r="C129" s="185"/>
      <c r="D129" s="185"/>
      <c r="E129" s="185"/>
      <c r="F129" s="186" t="str">
        <f t="shared" si="41"/>
        <v/>
      </c>
      <c r="G129" s="181">
        <f t="shared" si="42"/>
        <v>0</v>
      </c>
      <c r="H129" s="181">
        <f t="shared" si="43"/>
        <v>0</v>
      </c>
      <c r="I129" s="183" t="str">
        <f t="shared" si="44"/>
        <v/>
      </c>
      <c r="M129" s="65" t="str">
        <f t="shared" si="49"/>
        <v/>
      </c>
      <c r="N129" s="65">
        <f t="shared" si="50"/>
        <v>0</v>
      </c>
      <c r="O129" s="65">
        <f t="shared" si="51"/>
        <v>0</v>
      </c>
      <c r="P129" s="66">
        <f t="shared" si="45"/>
        <v>0</v>
      </c>
      <c r="Q129" s="65">
        <f t="shared" si="52"/>
        <v>0</v>
      </c>
      <c r="R129" s="65">
        <f t="shared" si="53"/>
        <v>0</v>
      </c>
      <c r="S129" s="133">
        <f t="shared" si="54"/>
        <v>0</v>
      </c>
      <c r="T129" s="128">
        <f t="shared" si="46"/>
        <v>0</v>
      </c>
      <c r="U129" s="65">
        <f t="shared" si="55"/>
        <v>0</v>
      </c>
      <c r="V129" s="65">
        <f t="shared" si="56"/>
        <v>0</v>
      </c>
      <c r="W129" s="134">
        <f t="shared" si="57"/>
        <v>0</v>
      </c>
      <c r="X129" s="65">
        <f t="shared" si="47"/>
        <v>0</v>
      </c>
      <c r="Y129" s="65">
        <f t="shared" si="58"/>
        <v>0</v>
      </c>
      <c r="Z129" s="135">
        <f t="shared" si="59"/>
        <v>0</v>
      </c>
      <c r="AA129" s="128">
        <f t="shared" si="48"/>
        <v>0</v>
      </c>
    </row>
    <row r="130" spans="1:27" x14ac:dyDescent="0.4">
      <c r="A130" s="128">
        <v>118</v>
      </c>
      <c r="B130" s="39"/>
      <c r="C130" s="185"/>
      <c r="D130" s="185"/>
      <c r="E130" s="185"/>
      <c r="F130" s="186" t="str">
        <f t="shared" si="41"/>
        <v/>
      </c>
      <c r="G130" s="181">
        <f t="shared" si="42"/>
        <v>0</v>
      </c>
      <c r="H130" s="181">
        <f t="shared" si="43"/>
        <v>0</v>
      </c>
      <c r="I130" s="183" t="str">
        <f t="shared" si="44"/>
        <v/>
      </c>
      <c r="M130" s="65" t="str">
        <f t="shared" si="49"/>
        <v/>
      </c>
      <c r="N130" s="65">
        <f t="shared" si="50"/>
        <v>0</v>
      </c>
      <c r="O130" s="65">
        <f t="shared" si="51"/>
        <v>0</v>
      </c>
      <c r="P130" s="66">
        <f t="shared" si="45"/>
        <v>0</v>
      </c>
      <c r="Q130" s="65">
        <f t="shared" si="52"/>
        <v>0</v>
      </c>
      <c r="R130" s="65">
        <f t="shared" si="53"/>
        <v>0</v>
      </c>
      <c r="S130" s="133">
        <f t="shared" si="54"/>
        <v>0</v>
      </c>
      <c r="T130" s="128">
        <f t="shared" si="46"/>
        <v>0</v>
      </c>
      <c r="U130" s="65">
        <f t="shared" si="55"/>
        <v>0</v>
      </c>
      <c r="V130" s="65">
        <f t="shared" si="56"/>
        <v>0</v>
      </c>
      <c r="W130" s="134">
        <f t="shared" si="57"/>
        <v>0</v>
      </c>
      <c r="X130" s="65">
        <f t="shared" si="47"/>
        <v>0</v>
      </c>
      <c r="Y130" s="65">
        <f t="shared" si="58"/>
        <v>0</v>
      </c>
      <c r="Z130" s="135">
        <f t="shared" si="59"/>
        <v>0</v>
      </c>
      <c r="AA130" s="128">
        <f t="shared" si="48"/>
        <v>0</v>
      </c>
    </row>
    <row r="131" spans="1:27" x14ac:dyDescent="0.4">
      <c r="A131" s="128">
        <v>119</v>
      </c>
      <c r="B131" s="39"/>
      <c r="C131" s="185"/>
      <c r="D131" s="185"/>
      <c r="E131" s="185"/>
      <c r="F131" s="186" t="str">
        <f t="shared" si="41"/>
        <v/>
      </c>
      <c r="G131" s="181">
        <f t="shared" si="42"/>
        <v>0</v>
      </c>
      <c r="H131" s="181">
        <f t="shared" si="43"/>
        <v>0</v>
      </c>
      <c r="I131" s="183" t="str">
        <f t="shared" si="44"/>
        <v/>
      </c>
      <c r="M131" s="65" t="str">
        <f t="shared" si="49"/>
        <v/>
      </c>
      <c r="N131" s="65">
        <f t="shared" si="50"/>
        <v>0</v>
      </c>
      <c r="O131" s="65">
        <f t="shared" si="51"/>
        <v>0</v>
      </c>
      <c r="P131" s="66">
        <f t="shared" si="45"/>
        <v>0</v>
      </c>
      <c r="Q131" s="65">
        <f t="shared" si="52"/>
        <v>0</v>
      </c>
      <c r="R131" s="65">
        <f t="shared" si="53"/>
        <v>0</v>
      </c>
      <c r="S131" s="133">
        <f t="shared" si="54"/>
        <v>0</v>
      </c>
      <c r="T131" s="128">
        <f t="shared" si="46"/>
        <v>0</v>
      </c>
      <c r="U131" s="65">
        <f t="shared" si="55"/>
        <v>0</v>
      </c>
      <c r="V131" s="65">
        <f t="shared" si="56"/>
        <v>0</v>
      </c>
      <c r="W131" s="134">
        <f t="shared" si="57"/>
        <v>0</v>
      </c>
      <c r="X131" s="65">
        <f t="shared" si="47"/>
        <v>0</v>
      </c>
      <c r="Y131" s="65">
        <f t="shared" si="58"/>
        <v>0</v>
      </c>
      <c r="Z131" s="135">
        <f t="shared" si="59"/>
        <v>0</v>
      </c>
      <c r="AA131" s="128">
        <f t="shared" si="48"/>
        <v>0</v>
      </c>
    </row>
    <row r="132" spans="1:27" x14ac:dyDescent="0.4">
      <c r="A132" s="128">
        <v>120</v>
      </c>
      <c r="B132" s="39"/>
      <c r="C132" s="185"/>
      <c r="D132" s="185"/>
      <c r="E132" s="185"/>
      <c r="F132" s="186" t="str">
        <f t="shared" si="41"/>
        <v/>
      </c>
      <c r="G132" s="181">
        <f t="shared" si="42"/>
        <v>0</v>
      </c>
      <c r="H132" s="181">
        <f t="shared" si="43"/>
        <v>0</v>
      </c>
      <c r="I132" s="183" t="str">
        <f t="shared" si="44"/>
        <v/>
      </c>
      <c r="M132" s="65" t="str">
        <f t="shared" si="49"/>
        <v/>
      </c>
      <c r="N132" s="65">
        <f t="shared" si="50"/>
        <v>0</v>
      </c>
      <c r="O132" s="65">
        <f t="shared" si="51"/>
        <v>0</v>
      </c>
      <c r="P132" s="66">
        <f t="shared" si="45"/>
        <v>0</v>
      </c>
      <c r="Q132" s="65">
        <f t="shared" si="52"/>
        <v>0</v>
      </c>
      <c r="R132" s="65">
        <f t="shared" si="53"/>
        <v>0</v>
      </c>
      <c r="S132" s="133">
        <f t="shared" si="54"/>
        <v>0</v>
      </c>
      <c r="T132" s="128">
        <f t="shared" si="46"/>
        <v>0</v>
      </c>
      <c r="U132" s="65">
        <f t="shared" si="55"/>
        <v>0</v>
      </c>
      <c r="V132" s="65">
        <f t="shared" si="56"/>
        <v>0</v>
      </c>
      <c r="W132" s="134">
        <f t="shared" si="57"/>
        <v>0</v>
      </c>
      <c r="X132" s="65">
        <f t="shared" si="47"/>
        <v>0</v>
      </c>
      <c r="Y132" s="65">
        <f t="shared" si="58"/>
        <v>0</v>
      </c>
      <c r="Z132" s="135">
        <f t="shared" si="59"/>
        <v>0</v>
      </c>
      <c r="AA132" s="128">
        <f t="shared" si="48"/>
        <v>0</v>
      </c>
    </row>
  </sheetData>
  <sheetProtection password="D2DD" sheet="1" insertRows="0"/>
  <mergeCells count="17">
    <mergeCell ref="N11:T11"/>
    <mergeCell ref="U11:AA11"/>
    <mergeCell ref="E9:F9"/>
    <mergeCell ref="F11:F12"/>
    <mergeCell ref="E11:E12"/>
    <mergeCell ref="A11:A12"/>
    <mergeCell ref="B11:B12"/>
    <mergeCell ref="C11:C12"/>
    <mergeCell ref="D11:D12"/>
    <mergeCell ref="I11:I12"/>
    <mergeCell ref="G11:H11"/>
    <mergeCell ref="A2:I2"/>
    <mergeCell ref="C4:H4"/>
    <mergeCell ref="C5:H5"/>
    <mergeCell ref="E8:F8"/>
    <mergeCell ref="C7:D7"/>
    <mergeCell ref="E7:G7"/>
  </mergeCells>
  <phoneticPr fontId="1"/>
  <conditionalFormatting sqref="A13:I132">
    <cfRule type="expression" dxfId="7" priority="1">
      <formula>$I13="×"</formula>
    </cfRule>
  </conditionalFormatting>
  <dataValidations count="5">
    <dataValidation type="custom" imeMode="off" showInputMessage="1" showErrorMessage="1" errorTitle="入力エラー" error="発症日以降の日付を入力してください" sqref="D13:D132">
      <formula1>C13&lt;=D13</formula1>
    </dataValidation>
    <dataValidation imeMode="hiragana" allowBlank="1" showInputMessage="1" showErrorMessage="1" sqref="E8 B13:B331 B8"/>
    <dataValidation imeMode="off" allowBlank="1" showInputMessage="1" showErrorMessage="1" sqref="C133:F258"/>
    <dataValidation type="date" imeMode="off" allowBlank="1" showInputMessage="1" showErrorMessage="1" errorTitle="入力エラー" error="2022/1/1～2022/9/30までの日付を半角数字で入力してください。_x000a_（例）2022/4/1_x000a__x000a_※2022/10/1以降に発症した分は、入力シートが変わります。" sqref="C13:C132">
      <formula1>44562</formula1>
      <formula2>44834</formula2>
    </dataValidation>
    <dataValidation type="custom" showInputMessage="1" showErrorMessage="1" error="入院・退所日より後の日付を入力してください" sqref="E13:E132">
      <formula1>IF(D13="", E13="", D13&lt;E13)</formula1>
    </dataValidation>
  </dataValidations>
  <pageMargins left="0.70866141732283472" right="0.39370078740157483" top="0.74803149606299213" bottom="0.74803149606299213" header="0.31496062992125984" footer="0.31496062992125984"/>
  <pageSetup paperSize="9"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A131"/>
  <sheetViews>
    <sheetView view="pageBreakPreview" zoomScaleNormal="100" zoomScaleSheetLayoutView="100" workbookViewId="0">
      <selection activeCell="C12" sqref="C12"/>
    </sheetView>
  </sheetViews>
  <sheetFormatPr defaultRowHeight="18.75" x14ac:dyDescent="0.4"/>
  <cols>
    <col min="1" max="1" width="4.5" style="46" bestFit="1" customWidth="1"/>
    <col min="2" max="2" width="16.625" style="46" customWidth="1"/>
    <col min="3" max="7" width="10.625" style="47" customWidth="1"/>
    <col min="8" max="8" width="9.25" style="46" bestFit="1" customWidth="1"/>
    <col min="9" max="9" width="6.625" style="46" customWidth="1"/>
    <col min="10" max="10" width="39.25" style="46" customWidth="1"/>
    <col min="11" max="12" width="7.125" style="46" customWidth="1"/>
    <col min="13" max="17" width="7.125" style="46" hidden="1" customWidth="1"/>
    <col min="18" max="18" width="5.25" style="46" hidden="1" customWidth="1"/>
    <col min="19" max="21" width="7.125" style="46" hidden="1" customWidth="1"/>
    <col min="22" max="22" width="5.25" style="46" hidden="1" customWidth="1"/>
    <col min="23" max="23" width="9" style="46" hidden="1" customWidth="1"/>
    <col min="24" max="24" width="37.5" style="46" hidden="1" customWidth="1"/>
    <col min="25" max="16384" width="9" style="46"/>
  </cols>
  <sheetData>
    <row r="1" spans="1:27" x14ac:dyDescent="0.4">
      <c r="A1" s="46" t="s">
        <v>95</v>
      </c>
    </row>
    <row r="2" spans="1:27" ht="45" customHeight="1" x14ac:dyDescent="0.4">
      <c r="A2" s="237" t="s">
        <v>126</v>
      </c>
      <c r="B2" s="237"/>
      <c r="C2" s="237"/>
      <c r="D2" s="237"/>
      <c r="E2" s="237"/>
      <c r="F2" s="237"/>
      <c r="G2" s="237"/>
      <c r="H2" s="237"/>
      <c r="I2" s="237"/>
      <c r="J2" s="126"/>
      <c r="K2" s="126"/>
      <c r="L2" s="126"/>
      <c r="M2" s="126"/>
      <c r="N2" s="126"/>
      <c r="O2" s="126"/>
      <c r="X2" s="46" t="s">
        <v>94</v>
      </c>
      <c r="Y2" s="48"/>
    </row>
    <row r="3" spans="1:27" s="16" customFormat="1" ht="14.1" customHeight="1" x14ac:dyDescent="0.4">
      <c r="A3" s="49"/>
      <c r="B3" s="49"/>
      <c r="C3" s="49"/>
      <c r="D3" s="49"/>
      <c r="E3" s="49"/>
      <c r="F3" s="49"/>
      <c r="G3" s="49"/>
      <c r="I3" s="159"/>
      <c r="X3" s="50" t="s">
        <v>26</v>
      </c>
      <c r="Y3" s="48"/>
    </row>
    <row r="4" spans="1:27" ht="20.100000000000001" customHeight="1" x14ac:dyDescent="0.4">
      <c r="B4" s="51" t="s">
        <v>23</v>
      </c>
      <c r="C4" s="238" t="str">
        <f>チェックリスト!H4&amp;""</f>
        <v/>
      </c>
      <c r="D4" s="238"/>
      <c r="E4" s="238"/>
      <c r="F4" s="238"/>
      <c r="G4" s="238"/>
      <c r="H4" s="238"/>
      <c r="I4" s="159"/>
      <c r="J4" s="52"/>
      <c r="X4" s="50" t="s">
        <v>27</v>
      </c>
      <c r="Y4" s="48"/>
    </row>
    <row r="5" spans="1:27" ht="20.100000000000001" customHeight="1" x14ac:dyDescent="0.4">
      <c r="B5" s="51" t="s">
        <v>24</v>
      </c>
      <c r="C5" s="238" t="str">
        <f>チェックリスト!H5&amp;""</f>
        <v/>
      </c>
      <c r="D5" s="238"/>
      <c r="E5" s="238"/>
      <c r="F5" s="238"/>
      <c r="G5" s="238"/>
      <c r="H5" s="238"/>
      <c r="I5" s="159"/>
      <c r="J5" s="53"/>
      <c r="K5" s="53"/>
      <c r="L5" s="53"/>
      <c r="M5" s="53"/>
      <c r="N5" s="53"/>
      <c r="O5" s="53"/>
      <c r="X5" s="50" t="s">
        <v>28</v>
      </c>
      <c r="Y5" s="48"/>
    </row>
    <row r="6" spans="1:27" ht="14.1" customHeight="1" thickBot="1" x14ac:dyDescent="0.45">
      <c r="B6" s="54"/>
      <c r="C6" s="42"/>
      <c r="D6" s="42"/>
      <c r="E6" s="42"/>
      <c r="F6" s="42"/>
      <c r="G6" s="41"/>
      <c r="H6" s="55"/>
      <c r="I6" s="40"/>
      <c r="J6" s="53"/>
      <c r="K6" s="53"/>
      <c r="L6" s="53"/>
      <c r="M6" s="53"/>
      <c r="N6" s="53"/>
      <c r="O6" s="53"/>
      <c r="X6" s="50" t="s">
        <v>29</v>
      </c>
      <c r="Y6" s="48"/>
    </row>
    <row r="7" spans="1:27" ht="20.100000000000001" customHeight="1" thickBot="1" x14ac:dyDescent="0.45">
      <c r="B7" s="68"/>
      <c r="C7" s="241" t="s">
        <v>82</v>
      </c>
      <c r="D7" s="242"/>
      <c r="E7" s="241" t="s">
        <v>69</v>
      </c>
      <c r="F7" s="243"/>
      <c r="G7" s="242"/>
      <c r="H7" s="55"/>
      <c r="J7" s="53"/>
      <c r="K7" s="53"/>
      <c r="L7" s="53"/>
      <c r="M7" s="53"/>
      <c r="N7" s="53"/>
      <c r="O7" s="53"/>
      <c r="X7" s="50" t="s">
        <v>30</v>
      </c>
      <c r="Y7" s="48"/>
    </row>
    <row r="8" spans="1:27" ht="20.100000000000001" customHeight="1" thickBot="1" x14ac:dyDescent="0.45">
      <c r="A8" s="56"/>
      <c r="B8" s="69" t="s">
        <v>52</v>
      </c>
      <c r="C8" s="73">
        <f>SUMIF(I12:I116,"○",H12:H116)</f>
        <v>0</v>
      </c>
      <c r="D8" s="74" t="s">
        <v>81</v>
      </c>
      <c r="E8" s="259">
        <f>SUMIF(I12:I116,"○",H12:H116)*10000</f>
        <v>0</v>
      </c>
      <c r="F8" s="260"/>
      <c r="G8" s="111" t="s">
        <v>53</v>
      </c>
      <c r="H8" s="40"/>
      <c r="I8" s="56"/>
      <c r="J8" s="40"/>
      <c r="K8" s="55"/>
      <c r="L8" s="53"/>
      <c r="M8" s="53"/>
      <c r="N8" s="53"/>
      <c r="O8" s="53"/>
      <c r="X8" s="50" t="s">
        <v>31</v>
      </c>
      <c r="Y8" s="48"/>
      <c r="Z8" s="50"/>
      <c r="AA8" s="48"/>
    </row>
    <row r="9" spans="1:27" ht="14.1" customHeight="1" x14ac:dyDescent="0.4">
      <c r="I9" s="112"/>
      <c r="R9" s="57">
        <v>44835</v>
      </c>
      <c r="S9" s="57">
        <v>45016</v>
      </c>
      <c r="T9" s="57"/>
      <c r="X9" s="50" t="s">
        <v>32</v>
      </c>
      <c r="Y9" s="48"/>
    </row>
    <row r="10" spans="1:27" ht="22.5" customHeight="1" x14ac:dyDescent="0.4">
      <c r="A10" s="244" t="s">
        <v>37</v>
      </c>
      <c r="B10" s="244" t="s">
        <v>38</v>
      </c>
      <c r="C10" s="246" t="s">
        <v>19</v>
      </c>
      <c r="D10" s="263" t="s">
        <v>39</v>
      </c>
      <c r="E10" s="265" t="s">
        <v>93</v>
      </c>
      <c r="F10" s="267" t="s">
        <v>99</v>
      </c>
      <c r="G10" s="261" t="s">
        <v>96</v>
      </c>
      <c r="H10" s="127" t="s">
        <v>98</v>
      </c>
      <c r="I10" s="246" t="s">
        <v>40</v>
      </c>
      <c r="J10" s="58"/>
      <c r="K10" s="58"/>
      <c r="L10" s="58"/>
      <c r="M10" s="58"/>
      <c r="N10" s="114">
        <v>9</v>
      </c>
      <c r="O10" s="114">
        <v>14</v>
      </c>
      <c r="P10" s="254" t="s">
        <v>42</v>
      </c>
      <c r="Q10" s="254"/>
      <c r="R10" s="254"/>
      <c r="S10" s="254"/>
      <c r="T10" s="254"/>
      <c r="U10" s="254"/>
      <c r="V10" s="254"/>
      <c r="X10" s="50" t="s">
        <v>33</v>
      </c>
      <c r="Y10" s="48"/>
    </row>
    <row r="11" spans="1:27" ht="22.5" customHeight="1" x14ac:dyDescent="0.4">
      <c r="A11" s="245"/>
      <c r="B11" s="245"/>
      <c r="C11" s="245"/>
      <c r="D11" s="264"/>
      <c r="E11" s="266"/>
      <c r="F11" s="268"/>
      <c r="G11" s="262"/>
      <c r="H11" s="127" t="s">
        <v>44</v>
      </c>
      <c r="I11" s="249"/>
      <c r="J11" s="58"/>
      <c r="K11" s="58"/>
      <c r="L11" s="58"/>
      <c r="M11" s="115" t="s">
        <v>97</v>
      </c>
      <c r="N11" s="113">
        <v>10</v>
      </c>
      <c r="O11" s="113">
        <v>15</v>
      </c>
      <c r="P11" s="62" t="s">
        <v>45</v>
      </c>
      <c r="Q11" s="62" t="s">
        <v>46</v>
      </c>
      <c r="R11" s="63" t="s">
        <v>47</v>
      </c>
      <c r="S11" s="61" t="s">
        <v>48</v>
      </c>
      <c r="T11" s="60" t="s">
        <v>49</v>
      </c>
      <c r="U11" s="61" t="s">
        <v>50</v>
      </c>
      <c r="V11" s="61" t="s">
        <v>47</v>
      </c>
      <c r="X11" s="50" t="s">
        <v>34</v>
      </c>
      <c r="Y11" s="48"/>
    </row>
    <row r="12" spans="1:27" x14ac:dyDescent="0.4">
      <c r="A12" s="128">
        <v>1</v>
      </c>
      <c r="B12" s="39"/>
      <c r="C12" s="185"/>
      <c r="D12" s="185"/>
      <c r="E12" s="185"/>
      <c r="F12" s="185"/>
      <c r="G12" s="186" t="str">
        <f>IF(OR(C12="", I12="×", AND(D12&lt;&gt;"", D12&lt;C12), AND(C12=D12, E12=""), AND(E12&lt;&gt;"", OR(E12&lt;C12,E12&lt;D12))), "", IF(D12="",M12, IF(E12="", IF(AND(D12&gt;C12, D12&lt;M12), D12, IF(D12&gt;M12, M12, D12)), IF(OR(E12&lt;=M12, D12&gt;M12), M12, D12))))</f>
        <v/>
      </c>
      <c r="H12" s="110">
        <f>IF(I12="×",0,V12)</f>
        <v>0</v>
      </c>
      <c r="I12" s="183" t="str">
        <f>IF(C12="","", IF(OR(AND(D12="", E12&lt;&gt;""), AND(D12&lt;&gt;"", D12&lt;C12), AND(F12&lt;&gt;"", F12&lt;C12), AND(E12&lt;&gt;"", OR(E12&lt;C12, E12&lt;D12,AND(F12&lt;&gt;"",F12&lt;E12)))), "×", IF(AND(C12=D12,OR(E12="", E12&gt;M12)),"×","○")))</f>
        <v/>
      </c>
      <c r="J12" s="64"/>
      <c r="K12" s="64"/>
      <c r="L12" s="64"/>
      <c r="M12" s="116">
        <f t="shared" ref="M12:M43" si="0">IF(F12&lt;N12,N12, IF(F12&lt;=O12,F12,O12))</f>
        <v>0</v>
      </c>
      <c r="N12" s="65" t="str">
        <f t="shared" ref="N12:N43" si="1">IF(C12="", "", IF(C12+$N$10&lt;=$S$9, C12+$N$10, $S$9))</f>
        <v/>
      </c>
      <c r="O12" s="65" t="str">
        <f t="shared" ref="O12:O43" si="2">IF(C12="", "", IF(C12+$O$10&lt;=$S$9, C12+$O$10, $S$9))</f>
        <v/>
      </c>
      <c r="P12" s="65">
        <f t="shared" ref="P12:P43" si="3">IF(OR(C12="", AND(D12&lt;$R$9, G12&lt;$R$9)), 0, IF(C12&gt;=$R$9,C12, $R$9))</f>
        <v>0</v>
      </c>
      <c r="Q12" s="65">
        <f t="shared" ref="Q12:Q43" si="4">IF(G12="",0, IF(G12&gt;=$R$9,G12,$R$9))</f>
        <v>0</v>
      </c>
      <c r="R12" s="128">
        <f t="shared" ref="R12:R43" si="5">IF(OR(P12=0,P12&gt;Q12, AND(C12&lt;$S$9, P12=Q12)),0, DATEDIF(P12,Q12,"D")+1)</f>
        <v>0</v>
      </c>
      <c r="S12" s="65">
        <f t="shared" ref="S12:S43" si="6">IF(OR(D12="",G12&lt;$R$9),0,IF(D12&gt;$R$9,IF(C12=D12,D12,D12+1),$R$9))</f>
        <v>0</v>
      </c>
      <c r="T12" s="65">
        <f t="shared" ref="T12:T43" si="7">IF(OR(E12="",G12&lt;$R$9),0,IF(E12&gt;=$R$9,E12,$R$9))</f>
        <v>0</v>
      </c>
      <c r="U12" s="128">
        <f t="shared" ref="U12:U43" si="8">IF(OR(D12="",S12=0, T12=0, S12&gt;T12, T12&gt;M12, R12=0),0,DATEDIF(S12,T12,"D")+IF(AND(C12=D12, D12+1=E12),1,0)+IF(AND(C12+1=T12,S12=T12),1,0)+IF(C12+1=E12,-1,0))</f>
        <v>0</v>
      </c>
      <c r="V12" s="128">
        <f>R12-U12</f>
        <v>0</v>
      </c>
      <c r="X12" s="50" t="s">
        <v>35</v>
      </c>
      <c r="Y12" s="48"/>
    </row>
    <row r="13" spans="1:27" x14ac:dyDescent="0.4">
      <c r="A13" s="128">
        <v>2</v>
      </c>
      <c r="B13" s="39"/>
      <c r="C13" s="185"/>
      <c r="D13" s="185"/>
      <c r="E13" s="185"/>
      <c r="F13" s="185"/>
      <c r="G13" s="186" t="str">
        <f t="shared" ref="G13:G76" si="9">IF(OR(C13="", I13="×", AND(D13&lt;&gt;"", D13&lt;C13), AND(C13=D13, E13=""), AND(E13&lt;&gt;"", OR(E13&lt;C13,E13&lt;D13))), "", IF(D13="",M13, IF(E13="", IF(AND(D13&gt;C13, D13&lt;M13), D13, IF(D13&gt;M13, M13, D13)), IF(OR(E13&lt;=M13, D13&gt;M13), M13, D13))))</f>
        <v/>
      </c>
      <c r="H13" s="181">
        <f t="shared" ref="H13:H76" si="10">IF(I13="×",0,V13)</f>
        <v>0</v>
      </c>
      <c r="I13" s="183" t="str">
        <f t="shared" ref="I13:I76" si="11">IF(C13="","", IF(OR(AND(D13="", E13&lt;&gt;""), AND(D13&lt;&gt;"", D13&lt;C13), AND(F13&lt;&gt;"", F13&lt;C13), AND(E13&lt;&gt;"", OR(E13&lt;C13, E13&lt;D13,AND(F13&lt;&gt;"",F13&lt;E13)))), "×", IF(AND(C13=D13,OR(E13="", E13&gt;M13)),"×","○")))</f>
        <v/>
      </c>
      <c r="J13" s="64"/>
      <c r="K13" s="64"/>
      <c r="L13" s="64"/>
      <c r="M13" s="116">
        <f t="shared" si="0"/>
        <v>0</v>
      </c>
      <c r="N13" s="65" t="str">
        <f t="shared" si="1"/>
        <v/>
      </c>
      <c r="O13" s="65" t="str">
        <f t="shared" si="2"/>
        <v/>
      </c>
      <c r="P13" s="65">
        <f t="shared" si="3"/>
        <v>0</v>
      </c>
      <c r="Q13" s="65">
        <f t="shared" si="4"/>
        <v>0</v>
      </c>
      <c r="R13" s="134">
        <f t="shared" si="5"/>
        <v>0</v>
      </c>
      <c r="S13" s="65">
        <f t="shared" si="6"/>
        <v>0</v>
      </c>
      <c r="T13" s="65">
        <f t="shared" si="7"/>
        <v>0</v>
      </c>
      <c r="U13" s="135">
        <f t="shared" si="8"/>
        <v>0</v>
      </c>
      <c r="V13" s="128">
        <f t="shared" ref="V13:V76" si="12">R13-U13</f>
        <v>0</v>
      </c>
      <c r="X13" s="50" t="s">
        <v>36</v>
      </c>
      <c r="Y13" s="48"/>
    </row>
    <row r="14" spans="1:27" x14ac:dyDescent="0.4">
      <c r="A14" s="128">
        <v>3</v>
      </c>
      <c r="B14" s="39"/>
      <c r="C14" s="185"/>
      <c r="D14" s="185"/>
      <c r="E14" s="185"/>
      <c r="F14" s="185"/>
      <c r="G14" s="186" t="str">
        <f t="shared" si="9"/>
        <v/>
      </c>
      <c r="H14" s="181">
        <f t="shared" si="10"/>
        <v>0</v>
      </c>
      <c r="I14" s="183" t="str">
        <f t="shared" si="11"/>
        <v/>
      </c>
      <c r="J14" s="64"/>
      <c r="K14" s="64"/>
      <c r="L14" s="64"/>
      <c r="M14" s="116">
        <f t="shared" si="0"/>
        <v>0</v>
      </c>
      <c r="N14" s="65" t="str">
        <f t="shared" si="1"/>
        <v/>
      </c>
      <c r="O14" s="65" t="str">
        <f t="shared" si="2"/>
        <v/>
      </c>
      <c r="P14" s="65">
        <f t="shared" si="3"/>
        <v>0</v>
      </c>
      <c r="Q14" s="65">
        <f t="shared" si="4"/>
        <v>0</v>
      </c>
      <c r="R14" s="134">
        <f t="shared" si="5"/>
        <v>0</v>
      </c>
      <c r="S14" s="65">
        <f t="shared" si="6"/>
        <v>0</v>
      </c>
      <c r="T14" s="65">
        <f t="shared" si="7"/>
        <v>0</v>
      </c>
      <c r="U14" s="135">
        <f t="shared" si="8"/>
        <v>0</v>
      </c>
      <c r="V14" s="128">
        <f t="shared" si="12"/>
        <v>0</v>
      </c>
      <c r="Y14" s="48"/>
    </row>
    <row r="15" spans="1:27" x14ac:dyDescent="0.4">
      <c r="A15" s="128">
        <v>4</v>
      </c>
      <c r="B15" s="39"/>
      <c r="C15" s="185"/>
      <c r="D15" s="185"/>
      <c r="E15" s="185"/>
      <c r="F15" s="185"/>
      <c r="G15" s="186" t="str">
        <f t="shared" si="9"/>
        <v/>
      </c>
      <c r="H15" s="181">
        <f t="shared" si="10"/>
        <v>0</v>
      </c>
      <c r="I15" s="183" t="str">
        <f t="shared" si="11"/>
        <v/>
      </c>
      <c r="J15" s="67"/>
      <c r="K15" s="67"/>
      <c r="L15" s="67"/>
      <c r="M15" s="116">
        <f t="shared" si="0"/>
        <v>0</v>
      </c>
      <c r="N15" s="65" t="str">
        <f t="shared" si="1"/>
        <v/>
      </c>
      <c r="O15" s="65" t="str">
        <f t="shared" si="2"/>
        <v/>
      </c>
      <c r="P15" s="65">
        <f t="shared" si="3"/>
        <v>0</v>
      </c>
      <c r="Q15" s="65">
        <f t="shared" si="4"/>
        <v>0</v>
      </c>
      <c r="R15" s="134">
        <f t="shared" si="5"/>
        <v>0</v>
      </c>
      <c r="S15" s="65">
        <f t="shared" si="6"/>
        <v>0</v>
      </c>
      <c r="T15" s="65">
        <f t="shared" si="7"/>
        <v>0</v>
      </c>
      <c r="U15" s="135">
        <f t="shared" si="8"/>
        <v>0</v>
      </c>
      <c r="V15" s="128">
        <f t="shared" si="12"/>
        <v>0</v>
      </c>
      <c r="Y15" s="48"/>
    </row>
    <row r="16" spans="1:27" x14ac:dyDescent="0.4">
      <c r="A16" s="128">
        <v>5</v>
      </c>
      <c r="B16" s="39"/>
      <c r="C16" s="185"/>
      <c r="D16" s="185"/>
      <c r="E16" s="185"/>
      <c r="F16" s="185"/>
      <c r="G16" s="186" t="str">
        <f t="shared" si="9"/>
        <v/>
      </c>
      <c r="H16" s="181">
        <f t="shared" si="10"/>
        <v>0</v>
      </c>
      <c r="I16" s="183" t="str">
        <f t="shared" si="11"/>
        <v/>
      </c>
      <c r="J16" s="67"/>
      <c r="K16" s="67"/>
      <c r="L16" s="67"/>
      <c r="M16" s="116">
        <f t="shared" si="0"/>
        <v>0</v>
      </c>
      <c r="N16" s="65" t="str">
        <f t="shared" si="1"/>
        <v/>
      </c>
      <c r="O16" s="65" t="str">
        <f t="shared" si="2"/>
        <v/>
      </c>
      <c r="P16" s="65">
        <f t="shared" si="3"/>
        <v>0</v>
      </c>
      <c r="Q16" s="65">
        <f t="shared" si="4"/>
        <v>0</v>
      </c>
      <c r="R16" s="134">
        <f t="shared" si="5"/>
        <v>0</v>
      </c>
      <c r="S16" s="65">
        <f t="shared" si="6"/>
        <v>0</v>
      </c>
      <c r="T16" s="65">
        <f t="shared" si="7"/>
        <v>0</v>
      </c>
      <c r="U16" s="135">
        <f t="shared" si="8"/>
        <v>0</v>
      </c>
      <c r="V16" s="128">
        <f t="shared" si="12"/>
        <v>0</v>
      </c>
      <c r="Y16" s="48"/>
    </row>
    <row r="17" spans="1:25" x14ac:dyDescent="0.4">
      <c r="A17" s="128">
        <v>6</v>
      </c>
      <c r="B17" s="39"/>
      <c r="C17" s="185"/>
      <c r="D17" s="185"/>
      <c r="E17" s="185"/>
      <c r="F17" s="185"/>
      <c r="G17" s="186" t="str">
        <f t="shared" si="9"/>
        <v/>
      </c>
      <c r="H17" s="181">
        <f t="shared" si="10"/>
        <v>0</v>
      </c>
      <c r="I17" s="183" t="str">
        <f t="shared" si="11"/>
        <v/>
      </c>
      <c r="J17" s="67"/>
      <c r="K17" s="67"/>
      <c r="L17" s="67"/>
      <c r="M17" s="116">
        <f t="shared" si="0"/>
        <v>0</v>
      </c>
      <c r="N17" s="65" t="str">
        <f t="shared" si="1"/>
        <v/>
      </c>
      <c r="O17" s="65" t="str">
        <f t="shared" si="2"/>
        <v/>
      </c>
      <c r="P17" s="65">
        <f t="shared" si="3"/>
        <v>0</v>
      </c>
      <c r="Q17" s="65">
        <f t="shared" si="4"/>
        <v>0</v>
      </c>
      <c r="R17" s="134">
        <f t="shared" si="5"/>
        <v>0</v>
      </c>
      <c r="S17" s="65">
        <f t="shared" si="6"/>
        <v>0</v>
      </c>
      <c r="T17" s="65">
        <f t="shared" si="7"/>
        <v>0</v>
      </c>
      <c r="U17" s="135">
        <f t="shared" si="8"/>
        <v>0</v>
      </c>
      <c r="V17" s="128">
        <f t="shared" si="12"/>
        <v>0</v>
      </c>
      <c r="Y17" s="48"/>
    </row>
    <row r="18" spans="1:25" x14ac:dyDescent="0.4">
      <c r="A18" s="128">
        <v>7</v>
      </c>
      <c r="B18" s="39"/>
      <c r="C18" s="185"/>
      <c r="D18" s="185"/>
      <c r="E18" s="185"/>
      <c r="F18" s="185"/>
      <c r="G18" s="186" t="str">
        <f t="shared" si="9"/>
        <v/>
      </c>
      <c r="H18" s="181">
        <f t="shared" si="10"/>
        <v>0</v>
      </c>
      <c r="I18" s="183" t="str">
        <f t="shared" si="11"/>
        <v/>
      </c>
      <c r="J18" s="67"/>
      <c r="K18" s="67"/>
      <c r="L18" s="67"/>
      <c r="M18" s="116">
        <f t="shared" si="0"/>
        <v>0</v>
      </c>
      <c r="N18" s="65" t="str">
        <f t="shared" si="1"/>
        <v/>
      </c>
      <c r="O18" s="65" t="str">
        <f t="shared" si="2"/>
        <v/>
      </c>
      <c r="P18" s="65">
        <f t="shared" si="3"/>
        <v>0</v>
      </c>
      <c r="Q18" s="65">
        <f t="shared" si="4"/>
        <v>0</v>
      </c>
      <c r="R18" s="134">
        <f t="shared" si="5"/>
        <v>0</v>
      </c>
      <c r="S18" s="65">
        <f t="shared" si="6"/>
        <v>0</v>
      </c>
      <c r="T18" s="65">
        <f t="shared" si="7"/>
        <v>0</v>
      </c>
      <c r="U18" s="135">
        <f t="shared" si="8"/>
        <v>0</v>
      </c>
      <c r="V18" s="128">
        <f t="shared" si="12"/>
        <v>0</v>
      </c>
      <c r="Y18" s="48"/>
    </row>
    <row r="19" spans="1:25" x14ac:dyDescent="0.4">
      <c r="A19" s="128">
        <v>8</v>
      </c>
      <c r="B19" s="39"/>
      <c r="C19" s="185"/>
      <c r="D19" s="185"/>
      <c r="E19" s="185"/>
      <c r="F19" s="185"/>
      <c r="G19" s="186" t="str">
        <f t="shared" si="9"/>
        <v/>
      </c>
      <c r="H19" s="181">
        <f t="shared" si="10"/>
        <v>0</v>
      </c>
      <c r="I19" s="183" t="str">
        <f t="shared" si="11"/>
        <v/>
      </c>
      <c r="J19" s="67"/>
      <c r="K19" s="67"/>
      <c r="L19" s="67"/>
      <c r="M19" s="116">
        <f t="shared" si="0"/>
        <v>0</v>
      </c>
      <c r="N19" s="65" t="str">
        <f t="shared" si="1"/>
        <v/>
      </c>
      <c r="O19" s="65" t="str">
        <f t="shared" si="2"/>
        <v/>
      </c>
      <c r="P19" s="65">
        <f t="shared" si="3"/>
        <v>0</v>
      </c>
      <c r="Q19" s="65">
        <f t="shared" si="4"/>
        <v>0</v>
      </c>
      <c r="R19" s="134">
        <f t="shared" si="5"/>
        <v>0</v>
      </c>
      <c r="S19" s="65">
        <f t="shared" si="6"/>
        <v>0</v>
      </c>
      <c r="T19" s="65">
        <f t="shared" si="7"/>
        <v>0</v>
      </c>
      <c r="U19" s="135">
        <f t="shared" si="8"/>
        <v>0</v>
      </c>
      <c r="V19" s="128">
        <f t="shared" si="12"/>
        <v>0</v>
      </c>
      <c r="Y19" s="48"/>
    </row>
    <row r="20" spans="1:25" x14ac:dyDescent="0.4">
      <c r="A20" s="128">
        <v>9</v>
      </c>
      <c r="B20" s="39"/>
      <c r="C20" s="185"/>
      <c r="D20" s="185"/>
      <c r="E20" s="185"/>
      <c r="F20" s="185"/>
      <c r="G20" s="186" t="str">
        <f t="shared" si="9"/>
        <v/>
      </c>
      <c r="H20" s="181">
        <f t="shared" si="10"/>
        <v>0</v>
      </c>
      <c r="I20" s="183" t="str">
        <f t="shared" si="11"/>
        <v/>
      </c>
      <c r="J20" s="67"/>
      <c r="K20" s="67"/>
      <c r="L20" s="67"/>
      <c r="M20" s="116">
        <f t="shared" si="0"/>
        <v>0</v>
      </c>
      <c r="N20" s="65" t="str">
        <f t="shared" si="1"/>
        <v/>
      </c>
      <c r="O20" s="65" t="str">
        <f t="shared" si="2"/>
        <v/>
      </c>
      <c r="P20" s="65">
        <f t="shared" si="3"/>
        <v>0</v>
      </c>
      <c r="Q20" s="65">
        <f t="shared" si="4"/>
        <v>0</v>
      </c>
      <c r="R20" s="134">
        <f t="shared" si="5"/>
        <v>0</v>
      </c>
      <c r="S20" s="65">
        <f t="shared" si="6"/>
        <v>0</v>
      </c>
      <c r="T20" s="65">
        <f t="shared" si="7"/>
        <v>0</v>
      </c>
      <c r="U20" s="135">
        <f t="shared" si="8"/>
        <v>0</v>
      </c>
      <c r="V20" s="128">
        <f t="shared" si="12"/>
        <v>0</v>
      </c>
      <c r="Y20" s="48"/>
    </row>
    <row r="21" spans="1:25" x14ac:dyDescent="0.4">
      <c r="A21" s="128">
        <v>10</v>
      </c>
      <c r="B21" s="39"/>
      <c r="C21" s="185"/>
      <c r="D21" s="185"/>
      <c r="E21" s="185"/>
      <c r="F21" s="185"/>
      <c r="G21" s="186" t="str">
        <f t="shared" si="9"/>
        <v/>
      </c>
      <c r="H21" s="181">
        <f t="shared" si="10"/>
        <v>0</v>
      </c>
      <c r="I21" s="183" t="str">
        <f t="shared" si="11"/>
        <v/>
      </c>
      <c r="J21" s="67"/>
      <c r="K21" s="67"/>
      <c r="L21" s="67"/>
      <c r="M21" s="116">
        <f t="shared" si="0"/>
        <v>0</v>
      </c>
      <c r="N21" s="65" t="str">
        <f t="shared" si="1"/>
        <v/>
      </c>
      <c r="O21" s="65" t="str">
        <f t="shared" si="2"/>
        <v/>
      </c>
      <c r="P21" s="65">
        <f t="shared" si="3"/>
        <v>0</v>
      </c>
      <c r="Q21" s="65">
        <f t="shared" si="4"/>
        <v>0</v>
      </c>
      <c r="R21" s="134">
        <f t="shared" si="5"/>
        <v>0</v>
      </c>
      <c r="S21" s="65">
        <f t="shared" si="6"/>
        <v>0</v>
      </c>
      <c r="T21" s="65">
        <f t="shared" si="7"/>
        <v>0</v>
      </c>
      <c r="U21" s="135">
        <f t="shared" si="8"/>
        <v>0</v>
      </c>
      <c r="V21" s="128">
        <f t="shared" si="12"/>
        <v>0</v>
      </c>
      <c r="Y21" s="48"/>
    </row>
    <row r="22" spans="1:25" x14ac:dyDescent="0.4">
      <c r="A22" s="128">
        <v>11</v>
      </c>
      <c r="B22" s="39"/>
      <c r="C22" s="185"/>
      <c r="D22" s="185"/>
      <c r="E22" s="185"/>
      <c r="F22" s="185"/>
      <c r="G22" s="186" t="str">
        <f t="shared" si="9"/>
        <v/>
      </c>
      <c r="H22" s="181">
        <f t="shared" si="10"/>
        <v>0</v>
      </c>
      <c r="I22" s="183" t="str">
        <f t="shared" si="11"/>
        <v/>
      </c>
      <c r="J22" s="67"/>
      <c r="K22" s="67"/>
      <c r="L22" s="67"/>
      <c r="M22" s="116">
        <f t="shared" si="0"/>
        <v>0</v>
      </c>
      <c r="N22" s="65" t="str">
        <f t="shared" si="1"/>
        <v/>
      </c>
      <c r="O22" s="65" t="str">
        <f t="shared" si="2"/>
        <v/>
      </c>
      <c r="P22" s="65">
        <f t="shared" si="3"/>
        <v>0</v>
      </c>
      <c r="Q22" s="65">
        <f t="shared" si="4"/>
        <v>0</v>
      </c>
      <c r="R22" s="134">
        <f t="shared" si="5"/>
        <v>0</v>
      </c>
      <c r="S22" s="65">
        <f t="shared" si="6"/>
        <v>0</v>
      </c>
      <c r="T22" s="65">
        <f t="shared" si="7"/>
        <v>0</v>
      </c>
      <c r="U22" s="135">
        <f t="shared" si="8"/>
        <v>0</v>
      </c>
      <c r="V22" s="128">
        <f t="shared" si="12"/>
        <v>0</v>
      </c>
      <c r="Y22" s="48"/>
    </row>
    <row r="23" spans="1:25" x14ac:dyDescent="0.4">
      <c r="A23" s="128">
        <v>12</v>
      </c>
      <c r="B23" s="39"/>
      <c r="C23" s="185"/>
      <c r="D23" s="185"/>
      <c r="E23" s="185"/>
      <c r="F23" s="185"/>
      <c r="G23" s="186" t="str">
        <f t="shared" si="9"/>
        <v/>
      </c>
      <c r="H23" s="181">
        <f t="shared" si="10"/>
        <v>0</v>
      </c>
      <c r="I23" s="183" t="str">
        <f t="shared" si="11"/>
        <v/>
      </c>
      <c r="J23" s="67"/>
      <c r="K23" s="67"/>
      <c r="L23" s="67"/>
      <c r="M23" s="116">
        <f t="shared" si="0"/>
        <v>0</v>
      </c>
      <c r="N23" s="65" t="str">
        <f t="shared" si="1"/>
        <v/>
      </c>
      <c r="O23" s="65" t="str">
        <f t="shared" si="2"/>
        <v/>
      </c>
      <c r="P23" s="65">
        <f t="shared" si="3"/>
        <v>0</v>
      </c>
      <c r="Q23" s="65">
        <f t="shared" si="4"/>
        <v>0</v>
      </c>
      <c r="R23" s="134">
        <f t="shared" si="5"/>
        <v>0</v>
      </c>
      <c r="S23" s="65">
        <f t="shared" si="6"/>
        <v>0</v>
      </c>
      <c r="T23" s="65">
        <f t="shared" si="7"/>
        <v>0</v>
      </c>
      <c r="U23" s="135">
        <f t="shared" si="8"/>
        <v>0</v>
      </c>
      <c r="V23" s="128">
        <f t="shared" si="12"/>
        <v>0</v>
      </c>
    </row>
    <row r="24" spans="1:25" x14ac:dyDescent="0.4">
      <c r="A24" s="128">
        <v>13</v>
      </c>
      <c r="B24" s="39"/>
      <c r="C24" s="185"/>
      <c r="D24" s="185"/>
      <c r="E24" s="185"/>
      <c r="F24" s="185"/>
      <c r="G24" s="186" t="str">
        <f t="shared" si="9"/>
        <v/>
      </c>
      <c r="H24" s="181">
        <f t="shared" si="10"/>
        <v>0</v>
      </c>
      <c r="I24" s="183" t="str">
        <f t="shared" si="11"/>
        <v/>
      </c>
      <c r="J24" s="67"/>
      <c r="K24" s="67"/>
      <c r="L24" s="67"/>
      <c r="M24" s="116">
        <f t="shared" si="0"/>
        <v>0</v>
      </c>
      <c r="N24" s="65" t="str">
        <f t="shared" si="1"/>
        <v/>
      </c>
      <c r="O24" s="65" t="str">
        <f t="shared" si="2"/>
        <v/>
      </c>
      <c r="P24" s="65">
        <f t="shared" si="3"/>
        <v>0</v>
      </c>
      <c r="Q24" s="65">
        <f t="shared" si="4"/>
        <v>0</v>
      </c>
      <c r="R24" s="134">
        <f t="shared" si="5"/>
        <v>0</v>
      </c>
      <c r="S24" s="65">
        <f t="shared" si="6"/>
        <v>0</v>
      </c>
      <c r="T24" s="65">
        <f t="shared" si="7"/>
        <v>0</v>
      </c>
      <c r="U24" s="135">
        <f t="shared" si="8"/>
        <v>0</v>
      </c>
      <c r="V24" s="128">
        <f t="shared" si="12"/>
        <v>0</v>
      </c>
    </row>
    <row r="25" spans="1:25" x14ac:dyDescent="0.4">
      <c r="A25" s="128">
        <v>14</v>
      </c>
      <c r="B25" s="39"/>
      <c r="C25" s="185"/>
      <c r="D25" s="185"/>
      <c r="E25" s="185"/>
      <c r="F25" s="185"/>
      <c r="G25" s="186" t="str">
        <f t="shared" si="9"/>
        <v/>
      </c>
      <c r="H25" s="181">
        <f t="shared" si="10"/>
        <v>0</v>
      </c>
      <c r="I25" s="183" t="str">
        <f t="shared" si="11"/>
        <v/>
      </c>
      <c r="J25" s="67"/>
      <c r="K25" s="67"/>
      <c r="L25" s="67"/>
      <c r="M25" s="116">
        <f t="shared" si="0"/>
        <v>0</v>
      </c>
      <c r="N25" s="65" t="str">
        <f t="shared" si="1"/>
        <v/>
      </c>
      <c r="O25" s="65" t="str">
        <f t="shared" si="2"/>
        <v/>
      </c>
      <c r="P25" s="65">
        <f t="shared" si="3"/>
        <v>0</v>
      </c>
      <c r="Q25" s="65">
        <f t="shared" si="4"/>
        <v>0</v>
      </c>
      <c r="R25" s="134">
        <f t="shared" si="5"/>
        <v>0</v>
      </c>
      <c r="S25" s="65">
        <f t="shared" si="6"/>
        <v>0</v>
      </c>
      <c r="T25" s="65">
        <f t="shared" si="7"/>
        <v>0</v>
      </c>
      <c r="U25" s="135">
        <f t="shared" si="8"/>
        <v>0</v>
      </c>
      <c r="V25" s="128">
        <f t="shared" si="12"/>
        <v>0</v>
      </c>
    </row>
    <row r="26" spans="1:25" x14ac:dyDescent="0.4">
      <c r="A26" s="128">
        <v>15</v>
      </c>
      <c r="B26" s="39"/>
      <c r="C26" s="185"/>
      <c r="D26" s="185"/>
      <c r="E26" s="185"/>
      <c r="F26" s="185"/>
      <c r="G26" s="186" t="str">
        <f t="shared" si="9"/>
        <v/>
      </c>
      <c r="H26" s="181">
        <f t="shared" si="10"/>
        <v>0</v>
      </c>
      <c r="I26" s="183" t="str">
        <f t="shared" si="11"/>
        <v/>
      </c>
      <c r="J26" s="67"/>
      <c r="K26" s="67"/>
      <c r="L26" s="67"/>
      <c r="M26" s="116">
        <f t="shared" si="0"/>
        <v>0</v>
      </c>
      <c r="N26" s="65" t="str">
        <f t="shared" si="1"/>
        <v/>
      </c>
      <c r="O26" s="65" t="str">
        <f t="shared" si="2"/>
        <v/>
      </c>
      <c r="P26" s="65">
        <f t="shared" si="3"/>
        <v>0</v>
      </c>
      <c r="Q26" s="65">
        <f t="shared" si="4"/>
        <v>0</v>
      </c>
      <c r="R26" s="134">
        <f t="shared" si="5"/>
        <v>0</v>
      </c>
      <c r="S26" s="65">
        <f t="shared" si="6"/>
        <v>0</v>
      </c>
      <c r="T26" s="65">
        <f t="shared" si="7"/>
        <v>0</v>
      </c>
      <c r="U26" s="135">
        <f t="shared" si="8"/>
        <v>0</v>
      </c>
      <c r="V26" s="128">
        <f t="shared" si="12"/>
        <v>0</v>
      </c>
    </row>
    <row r="27" spans="1:25" x14ac:dyDescent="0.4">
      <c r="A27" s="128">
        <v>16</v>
      </c>
      <c r="B27" s="39"/>
      <c r="C27" s="185"/>
      <c r="D27" s="185"/>
      <c r="E27" s="185"/>
      <c r="F27" s="185"/>
      <c r="G27" s="186" t="str">
        <f t="shared" si="9"/>
        <v/>
      </c>
      <c r="H27" s="181">
        <f t="shared" si="10"/>
        <v>0</v>
      </c>
      <c r="I27" s="183" t="str">
        <f t="shared" si="11"/>
        <v/>
      </c>
      <c r="J27" s="67"/>
      <c r="K27" s="67"/>
      <c r="L27" s="67"/>
      <c r="M27" s="116">
        <f t="shared" si="0"/>
        <v>0</v>
      </c>
      <c r="N27" s="65" t="str">
        <f t="shared" si="1"/>
        <v/>
      </c>
      <c r="O27" s="65" t="str">
        <f t="shared" si="2"/>
        <v/>
      </c>
      <c r="P27" s="65">
        <f t="shared" si="3"/>
        <v>0</v>
      </c>
      <c r="Q27" s="65">
        <f t="shared" si="4"/>
        <v>0</v>
      </c>
      <c r="R27" s="134">
        <f t="shared" si="5"/>
        <v>0</v>
      </c>
      <c r="S27" s="65">
        <f t="shared" si="6"/>
        <v>0</v>
      </c>
      <c r="T27" s="65">
        <f t="shared" si="7"/>
        <v>0</v>
      </c>
      <c r="U27" s="135">
        <f t="shared" si="8"/>
        <v>0</v>
      </c>
      <c r="V27" s="128">
        <f t="shared" si="12"/>
        <v>0</v>
      </c>
    </row>
    <row r="28" spans="1:25" x14ac:dyDescent="0.4">
      <c r="A28" s="128">
        <v>17</v>
      </c>
      <c r="B28" s="39"/>
      <c r="C28" s="185"/>
      <c r="D28" s="185"/>
      <c r="E28" s="185"/>
      <c r="F28" s="185"/>
      <c r="G28" s="186" t="str">
        <f t="shared" si="9"/>
        <v/>
      </c>
      <c r="H28" s="181">
        <f t="shared" si="10"/>
        <v>0</v>
      </c>
      <c r="I28" s="183" t="str">
        <f t="shared" si="11"/>
        <v/>
      </c>
      <c r="J28" s="67"/>
      <c r="K28" s="67"/>
      <c r="L28" s="67"/>
      <c r="M28" s="116">
        <f t="shared" si="0"/>
        <v>0</v>
      </c>
      <c r="N28" s="65" t="str">
        <f t="shared" si="1"/>
        <v/>
      </c>
      <c r="O28" s="65" t="str">
        <f t="shared" si="2"/>
        <v/>
      </c>
      <c r="P28" s="65">
        <f t="shared" si="3"/>
        <v>0</v>
      </c>
      <c r="Q28" s="65">
        <f t="shared" si="4"/>
        <v>0</v>
      </c>
      <c r="R28" s="134">
        <f t="shared" si="5"/>
        <v>0</v>
      </c>
      <c r="S28" s="65">
        <f t="shared" si="6"/>
        <v>0</v>
      </c>
      <c r="T28" s="65">
        <f t="shared" si="7"/>
        <v>0</v>
      </c>
      <c r="U28" s="135">
        <f t="shared" si="8"/>
        <v>0</v>
      </c>
      <c r="V28" s="128">
        <f t="shared" si="12"/>
        <v>0</v>
      </c>
    </row>
    <row r="29" spans="1:25" x14ac:dyDescent="0.4">
      <c r="A29" s="128">
        <v>18</v>
      </c>
      <c r="B29" s="39"/>
      <c r="C29" s="185"/>
      <c r="D29" s="185"/>
      <c r="E29" s="185"/>
      <c r="F29" s="185"/>
      <c r="G29" s="186" t="str">
        <f t="shared" si="9"/>
        <v/>
      </c>
      <c r="H29" s="181">
        <f t="shared" si="10"/>
        <v>0</v>
      </c>
      <c r="I29" s="183" t="str">
        <f t="shared" si="11"/>
        <v/>
      </c>
      <c r="M29" s="116">
        <f t="shared" si="0"/>
        <v>0</v>
      </c>
      <c r="N29" s="65" t="str">
        <f t="shared" si="1"/>
        <v/>
      </c>
      <c r="O29" s="65" t="str">
        <f t="shared" si="2"/>
        <v/>
      </c>
      <c r="P29" s="65">
        <f t="shared" si="3"/>
        <v>0</v>
      </c>
      <c r="Q29" s="65">
        <f t="shared" si="4"/>
        <v>0</v>
      </c>
      <c r="R29" s="134">
        <f t="shared" si="5"/>
        <v>0</v>
      </c>
      <c r="S29" s="65">
        <f t="shared" si="6"/>
        <v>0</v>
      </c>
      <c r="T29" s="65">
        <f t="shared" si="7"/>
        <v>0</v>
      </c>
      <c r="U29" s="135">
        <f t="shared" si="8"/>
        <v>0</v>
      </c>
      <c r="V29" s="128">
        <f t="shared" si="12"/>
        <v>0</v>
      </c>
    </row>
    <row r="30" spans="1:25" x14ac:dyDescent="0.4">
      <c r="A30" s="128">
        <v>19</v>
      </c>
      <c r="B30" s="39"/>
      <c r="C30" s="185"/>
      <c r="D30" s="185"/>
      <c r="E30" s="185"/>
      <c r="F30" s="185"/>
      <c r="G30" s="186" t="str">
        <f t="shared" si="9"/>
        <v/>
      </c>
      <c r="H30" s="181">
        <f t="shared" si="10"/>
        <v>0</v>
      </c>
      <c r="I30" s="183" t="str">
        <f t="shared" si="11"/>
        <v/>
      </c>
      <c r="M30" s="116">
        <f t="shared" si="0"/>
        <v>0</v>
      </c>
      <c r="N30" s="65" t="str">
        <f t="shared" si="1"/>
        <v/>
      </c>
      <c r="O30" s="65" t="str">
        <f t="shared" si="2"/>
        <v/>
      </c>
      <c r="P30" s="65">
        <f t="shared" si="3"/>
        <v>0</v>
      </c>
      <c r="Q30" s="65">
        <f t="shared" si="4"/>
        <v>0</v>
      </c>
      <c r="R30" s="134">
        <f t="shared" si="5"/>
        <v>0</v>
      </c>
      <c r="S30" s="65">
        <f t="shared" si="6"/>
        <v>0</v>
      </c>
      <c r="T30" s="65">
        <f t="shared" si="7"/>
        <v>0</v>
      </c>
      <c r="U30" s="135">
        <f t="shared" si="8"/>
        <v>0</v>
      </c>
      <c r="V30" s="128">
        <f t="shared" si="12"/>
        <v>0</v>
      </c>
    </row>
    <row r="31" spans="1:25" x14ac:dyDescent="0.4">
      <c r="A31" s="128">
        <v>20</v>
      </c>
      <c r="B31" s="39"/>
      <c r="C31" s="185"/>
      <c r="D31" s="185"/>
      <c r="E31" s="185"/>
      <c r="F31" s="185"/>
      <c r="G31" s="186" t="str">
        <f t="shared" si="9"/>
        <v/>
      </c>
      <c r="H31" s="181">
        <f t="shared" si="10"/>
        <v>0</v>
      </c>
      <c r="I31" s="183" t="str">
        <f t="shared" si="11"/>
        <v/>
      </c>
      <c r="M31" s="116">
        <f t="shared" si="0"/>
        <v>0</v>
      </c>
      <c r="N31" s="65" t="str">
        <f t="shared" si="1"/>
        <v/>
      </c>
      <c r="O31" s="65" t="str">
        <f t="shared" si="2"/>
        <v/>
      </c>
      <c r="P31" s="65">
        <f t="shared" si="3"/>
        <v>0</v>
      </c>
      <c r="Q31" s="65">
        <f t="shared" si="4"/>
        <v>0</v>
      </c>
      <c r="R31" s="134">
        <f t="shared" si="5"/>
        <v>0</v>
      </c>
      <c r="S31" s="65">
        <f t="shared" si="6"/>
        <v>0</v>
      </c>
      <c r="T31" s="65">
        <f t="shared" si="7"/>
        <v>0</v>
      </c>
      <c r="U31" s="135">
        <f t="shared" si="8"/>
        <v>0</v>
      </c>
      <c r="V31" s="128">
        <f t="shared" si="12"/>
        <v>0</v>
      </c>
    </row>
    <row r="32" spans="1:25" x14ac:dyDescent="0.4">
      <c r="A32" s="128">
        <v>21</v>
      </c>
      <c r="B32" s="39"/>
      <c r="C32" s="185"/>
      <c r="D32" s="185"/>
      <c r="E32" s="185"/>
      <c r="F32" s="185"/>
      <c r="G32" s="186" t="str">
        <f t="shared" si="9"/>
        <v/>
      </c>
      <c r="H32" s="181">
        <f t="shared" si="10"/>
        <v>0</v>
      </c>
      <c r="I32" s="183" t="str">
        <f t="shared" si="11"/>
        <v/>
      </c>
      <c r="M32" s="116">
        <f t="shared" si="0"/>
        <v>0</v>
      </c>
      <c r="N32" s="65" t="str">
        <f t="shared" si="1"/>
        <v/>
      </c>
      <c r="O32" s="65" t="str">
        <f t="shared" si="2"/>
        <v/>
      </c>
      <c r="P32" s="65">
        <f t="shared" si="3"/>
        <v>0</v>
      </c>
      <c r="Q32" s="65">
        <f t="shared" si="4"/>
        <v>0</v>
      </c>
      <c r="R32" s="134">
        <f t="shared" si="5"/>
        <v>0</v>
      </c>
      <c r="S32" s="65">
        <f t="shared" si="6"/>
        <v>0</v>
      </c>
      <c r="T32" s="65">
        <f t="shared" si="7"/>
        <v>0</v>
      </c>
      <c r="U32" s="135">
        <f t="shared" si="8"/>
        <v>0</v>
      </c>
      <c r="V32" s="128">
        <f t="shared" si="12"/>
        <v>0</v>
      </c>
    </row>
    <row r="33" spans="1:22" x14ac:dyDescent="0.4">
      <c r="A33" s="128">
        <v>22</v>
      </c>
      <c r="B33" s="39"/>
      <c r="C33" s="185"/>
      <c r="D33" s="185"/>
      <c r="E33" s="185"/>
      <c r="F33" s="185"/>
      <c r="G33" s="186" t="str">
        <f t="shared" si="9"/>
        <v/>
      </c>
      <c r="H33" s="181">
        <f t="shared" si="10"/>
        <v>0</v>
      </c>
      <c r="I33" s="183" t="str">
        <f t="shared" si="11"/>
        <v/>
      </c>
      <c r="M33" s="116">
        <f t="shared" si="0"/>
        <v>0</v>
      </c>
      <c r="N33" s="65" t="str">
        <f t="shared" si="1"/>
        <v/>
      </c>
      <c r="O33" s="65" t="str">
        <f t="shared" si="2"/>
        <v/>
      </c>
      <c r="P33" s="65">
        <f t="shared" si="3"/>
        <v>0</v>
      </c>
      <c r="Q33" s="65">
        <f t="shared" si="4"/>
        <v>0</v>
      </c>
      <c r="R33" s="134">
        <f t="shared" si="5"/>
        <v>0</v>
      </c>
      <c r="S33" s="65">
        <f t="shared" si="6"/>
        <v>0</v>
      </c>
      <c r="T33" s="65">
        <f t="shared" si="7"/>
        <v>0</v>
      </c>
      <c r="U33" s="135">
        <f t="shared" si="8"/>
        <v>0</v>
      </c>
      <c r="V33" s="128">
        <f t="shared" si="12"/>
        <v>0</v>
      </c>
    </row>
    <row r="34" spans="1:22" x14ac:dyDescent="0.4">
      <c r="A34" s="128">
        <v>23</v>
      </c>
      <c r="B34" s="39"/>
      <c r="C34" s="185"/>
      <c r="D34" s="185"/>
      <c r="E34" s="185"/>
      <c r="F34" s="185"/>
      <c r="G34" s="186" t="str">
        <f t="shared" si="9"/>
        <v/>
      </c>
      <c r="H34" s="181">
        <f t="shared" si="10"/>
        <v>0</v>
      </c>
      <c r="I34" s="183" t="str">
        <f t="shared" si="11"/>
        <v/>
      </c>
      <c r="M34" s="116">
        <f t="shared" si="0"/>
        <v>0</v>
      </c>
      <c r="N34" s="65" t="str">
        <f t="shared" si="1"/>
        <v/>
      </c>
      <c r="O34" s="65" t="str">
        <f t="shared" si="2"/>
        <v/>
      </c>
      <c r="P34" s="65">
        <f t="shared" si="3"/>
        <v>0</v>
      </c>
      <c r="Q34" s="65">
        <f t="shared" si="4"/>
        <v>0</v>
      </c>
      <c r="R34" s="134">
        <f t="shared" si="5"/>
        <v>0</v>
      </c>
      <c r="S34" s="65">
        <f t="shared" si="6"/>
        <v>0</v>
      </c>
      <c r="T34" s="65">
        <f t="shared" si="7"/>
        <v>0</v>
      </c>
      <c r="U34" s="135">
        <f t="shared" si="8"/>
        <v>0</v>
      </c>
      <c r="V34" s="128">
        <f t="shared" si="12"/>
        <v>0</v>
      </c>
    </row>
    <row r="35" spans="1:22" x14ac:dyDescent="0.4">
      <c r="A35" s="128">
        <v>24</v>
      </c>
      <c r="B35" s="39"/>
      <c r="C35" s="185"/>
      <c r="D35" s="185"/>
      <c r="E35" s="185"/>
      <c r="F35" s="185"/>
      <c r="G35" s="186" t="str">
        <f t="shared" si="9"/>
        <v/>
      </c>
      <c r="H35" s="181">
        <f t="shared" si="10"/>
        <v>0</v>
      </c>
      <c r="I35" s="183" t="str">
        <f t="shared" si="11"/>
        <v/>
      </c>
      <c r="M35" s="116">
        <f t="shared" si="0"/>
        <v>0</v>
      </c>
      <c r="N35" s="65" t="str">
        <f t="shared" si="1"/>
        <v/>
      </c>
      <c r="O35" s="65" t="str">
        <f t="shared" si="2"/>
        <v/>
      </c>
      <c r="P35" s="65">
        <f t="shared" si="3"/>
        <v>0</v>
      </c>
      <c r="Q35" s="65">
        <f t="shared" si="4"/>
        <v>0</v>
      </c>
      <c r="R35" s="134">
        <f t="shared" si="5"/>
        <v>0</v>
      </c>
      <c r="S35" s="65">
        <f t="shared" si="6"/>
        <v>0</v>
      </c>
      <c r="T35" s="65">
        <f t="shared" si="7"/>
        <v>0</v>
      </c>
      <c r="U35" s="135">
        <f t="shared" si="8"/>
        <v>0</v>
      </c>
      <c r="V35" s="128">
        <f t="shared" si="12"/>
        <v>0</v>
      </c>
    </row>
    <row r="36" spans="1:22" x14ac:dyDescent="0.4">
      <c r="A36" s="128">
        <v>25</v>
      </c>
      <c r="B36" s="39"/>
      <c r="C36" s="185"/>
      <c r="D36" s="185"/>
      <c r="E36" s="185"/>
      <c r="F36" s="185"/>
      <c r="G36" s="186" t="str">
        <f t="shared" si="9"/>
        <v/>
      </c>
      <c r="H36" s="181">
        <f t="shared" si="10"/>
        <v>0</v>
      </c>
      <c r="I36" s="183" t="str">
        <f t="shared" si="11"/>
        <v/>
      </c>
      <c r="M36" s="116">
        <f t="shared" si="0"/>
        <v>0</v>
      </c>
      <c r="N36" s="65" t="str">
        <f t="shared" si="1"/>
        <v/>
      </c>
      <c r="O36" s="65" t="str">
        <f t="shared" si="2"/>
        <v/>
      </c>
      <c r="P36" s="65">
        <f t="shared" si="3"/>
        <v>0</v>
      </c>
      <c r="Q36" s="65">
        <f t="shared" si="4"/>
        <v>0</v>
      </c>
      <c r="R36" s="134">
        <f t="shared" si="5"/>
        <v>0</v>
      </c>
      <c r="S36" s="65">
        <f t="shared" si="6"/>
        <v>0</v>
      </c>
      <c r="T36" s="65">
        <f t="shared" si="7"/>
        <v>0</v>
      </c>
      <c r="U36" s="135">
        <f t="shared" si="8"/>
        <v>0</v>
      </c>
      <c r="V36" s="128">
        <f t="shared" si="12"/>
        <v>0</v>
      </c>
    </row>
    <row r="37" spans="1:22" x14ac:dyDescent="0.4">
      <c r="A37" s="128">
        <v>26</v>
      </c>
      <c r="B37" s="39"/>
      <c r="C37" s="185"/>
      <c r="D37" s="185"/>
      <c r="E37" s="185"/>
      <c r="F37" s="185"/>
      <c r="G37" s="186" t="str">
        <f t="shared" si="9"/>
        <v/>
      </c>
      <c r="H37" s="181">
        <f t="shared" si="10"/>
        <v>0</v>
      </c>
      <c r="I37" s="183" t="str">
        <f t="shared" si="11"/>
        <v/>
      </c>
      <c r="M37" s="116">
        <f t="shared" si="0"/>
        <v>0</v>
      </c>
      <c r="N37" s="65" t="str">
        <f t="shared" si="1"/>
        <v/>
      </c>
      <c r="O37" s="65" t="str">
        <f t="shared" si="2"/>
        <v/>
      </c>
      <c r="P37" s="65">
        <f t="shared" si="3"/>
        <v>0</v>
      </c>
      <c r="Q37" s="65">
        <f t="shared" si="4"/>
        <v>0</v>
      </c>
      <c r="R37" s="134">
        <f t="shared" si="5"/>
        <v>0</v>
      </c>
      <c r="S37" s="65">
        <f t="shared" si="6"/>
        <v>0</v>
      </c>
      <c r="T37" s="65">
        <f t="shared" si="7"/>
        <v>0</v>
      </c>
      <c r="U37" s="135">
        <f t="shared" si="8"/>
        <v>0</v>
      </c>
      <c r="V37" s="128">
        <f t="shared" si="12"/>
        <v>0</v>
      </c>
    </row>
    <row r="38" spans="1:22" x14ac:dyDescent="0.4">
      <c r="A38" s="128">
        <v>27</v>
      </c>
      <c r="B38" s="39"/>
      <c r="C38" s="185"/>
      <c r="D38" s="185"/>
      <c r="E38" s="185"/>
      <c r="F38" s="185"/>
      <c r="G38" s="186" t="str">
        <f t="shared" si="9"/>
        <v/>
      </c>
      <c r="H38" s="181">
        <f t="shared" si="10"/>
        <v>0</v>
      </c>
      <c r="I38" s="183" t="str">
        <f t="shared" si="11"/>
        <v/>
      </c>
      <c r="M38" s="116">
        <f t="shared" si="0"/>
        <v>0</v>
      </c>
      <c r="N38" s="65" t="str">
        <f t="shared" si="1"/>
        <v/>
      </c>
      <c r="O38" s="65" t="str">
        <f t="shared" si="2"/>
        <v/>
      </c>
      <c r="P38" s="65">
        <f t="shared" si="3"/>
        <v>0</v>
      </c>
      <c r="Q38" s="65">
        <f t="shared" si="4"/>
        <v>0</v>
      </c>
      <c r="R38" s="134">
        <f t="shared" si="5"/>
        <v>0</v>
      </c>
      <c r="S38" s="65">
        <f t="shared" si="6"/>
        <v>0</v>
      </c>
      <c r="T38" s="65">
        <f t="shared" si="7"/>
        <v>0</v>
      </c>
      <c r="U38" s="135">
        <f t="shared" si="8"/>
        <v>0</v>
      </c>
      <c r="V38" s="128">
        <f t="shared" si="12"/>
        <v>0</v>
      </c>
    </row>
    <row r="39" spans="1:22" x14ac:dyDescent="0.4">
      <c r="A39" s="128">
        <v>28</v>
      </c>
      <c r="B39" s="39"/>
      <c r="C39" s="185"/>
      <c r="D39" s="185"/>
      <c r="E39" s="185"/>
      <c r="F39" s="185"/>
      <c r="G39" s="186" t="str">
        <f t="shared" si="9"/>
        <v/>
      </c>
      <c r="H39" s="181">
        <f t="shared" si="10"/>
        <v>0</v>
      </c>
      <c r="I39" s="183" t="str">
        <f t="shared" si="11"/>
        <v/>
      </c>
      <c r="M39" s="116">
        <f t="shared" si="0"/>
        <v>0</v>
      </c>
      <c r="N39" s="65" t="str">
        <f t="shared" si="1"/>
        <v/>
      </c>
      <c r="O39" s="65" t="str">
        <f t="shared" si="2"/>
        <v/>
      </c>
      <c r="P39" s="65">
        <f t="shared" si="3"/>
        <v>0</v>
      </c>
      <c r="Q39" s="65">
        <f t="shared" si="4"/>
        <v>0</v>
      </c>
      <c r="R39" s="134">
        <f t="shared" si="5"/>
        <v>0</v>
      </c>
      <c r="S39" s="65">
        <f t="shared" si="6"/>
        <v>0</v>
      </c>
      <c r="T39" s="65">
        <f t="shared" si="7"/>
        <v>0</v>
      </c>
      <c r="U39" s="135">
        <f t="shared" si="8"/>
        <v>0</v>
      </c>
      <c r="V39" s="128">
        <f t="shared" si="12"/>
        <v>0</v>
      </c>
    </row>
    <row r="40" spans="1:22" x14ac:dyDescent="0.4">
      <c r="A40" s="128">
        <v>29</v>
      </c>
      <c r="B40" s="39"/>
      <c r="C40" s="185"/>
      <c r="D40" s="185"/>
      <c r="E40" s="185"/>
      <c r="F40" s="185"/>
      <c r="G40" s="186" t="str">
        <f t="shared" si="9"/>
        <v/>
      </c>
      <c r="H40" s="181">
        <f t="shared" si="10"/>
        <v>0</v>
      </c>
      <c r="I40" s="183" t="str">
        <f t="shared" si="11"/>
        <v/>
      </c>
      <c r="M40" s="116">
        <f t="shared" si="0"/>
        <v>0</v>
      </c>
      <c r="N40" s="65" t="str">
        <f t="shared" si="1"/>
        <v/>
      </c>
      <c r="O40" s="65" t="str">
        <f t="shared" si="2"/>
        <v/>
      </c>
      <c r="P40" s="65">
        <f t="shared" si="3"/>
        <v>0</v>
      </c>
      <c r="Q40" s="65">
        <f t="shared" si="4"/>
        <v>0</v>
      </c>
      <c r="R40" s="134">
        <f t="shared" si="5"/>
        <v>0</v>
      </c>
      <c r="S40" s="65">
        <f t="shared" si="6"/>
        <v>0</v>
      </c>
      <c r="T40" s="65">
        <f t="shared" si="7"/>
        <v>0</v>
      </c>
      <c r="U40" s="135">
        <f t="shared" si="8"/>
        <v>0</v>
      </c>
      <c r="V40" s="128">
        <f t="shared" si="12"/>
        <v>0</v>
      </c>
    </row>
    <row r="41" spans="1:22" x14ac:dyDescent="0.4">
      <c r="A41" s="128">
        <v>30</v>
      </c>
      <c r="B41" s="39"/>
      <c r="C41" s="185"/>
      <c r="D41" s="185"/>
      <c r="E41" s="185"/>
      <c r="F41" s="185"/>
      <c r="G41" s="186" t="str">
        <f t="shared" si="9"/>
        <v/>
      </c>
      <c r="H41" s="181">
        <f t="shared" si="10"/>
        <v>0</v>
      </c>
      <c r="I41" s="183" t="str">
        <f t="shared" si="11"/>
        <v/>
      </c>
      <c r="M41" s="116">
        <f t="shared" si="0"/>
        <v>0</v>
      </c>
      <c r="N41" s="65" t="str">
        <f t="shared" si="1"/>
        <v/>
      </c>
      <c r="O41" s="65" t="str">
        <f t="shared" si="2"/>
        <v/>
      </c>
      <c r="P41" s="65">
        <f t="shared" si="3"/>
        <v>0</v>
      </c>
      <c r="Q41" s="65">
        <f t="shared" si="4"/>
        <v>0</v>
      </c>
      <c r="R41" s="134">
        <f t="shared" si="5"/>
        <v>0</v>
      </c>
      <c r="S41" s="65">
        <f t="shared" si="6"/>
        <v>0</v>
      </c>
      <c r="T41" s="65">
        <f t="shared" si="7"/>
        <v>0</v>
      </c>
      <c r="U41" s="135">
        <f t="shared" si="8"/>
        <v>0</v>
      </c>
      <c r="V41" s="128">
        <f t="shared" si="12"/>
        <v>0</v>
      </c>
    </row>
    <row r="42" spans="1:22" x14ac:dyDescent="0.4">
      <c r="A42" s="128">
        <v>31</v>
      </c>
      <c r="B42" s="39"/>
      <c r="C42" s="185"/>
      <c r="D42" s="185"/>
      <c r="E42" s="185"/>
      <c r="F42" s="185"/>
      <c r="G42" s="186" t="str">
        <f t="shared" si="9"/>
        <v/>
      </c>
      <c r="H42" s="181">
        <f t="shared" si="10"/>
        <v>0</v>
      </c>
      <c r="I42" s="183" t="str">
        <f t="shared" si="11"/>
        <v/>
      </c>
      <c r="M42" s="116">
        <f t="shared" si="0"/>
        <v>0</v>
      </c>
      <c r="N42" s="65" t="str">
        <f t="shared" si="1"/>
        <v/>
      </c>
      <c r="O42" s="65" t="str">
        <f t="shared" si="2"/>
        <v/>
      </c>
      <c r="P42" s="65">
        <f t="shared" si="3"/>
        <v>0</v>
      </c>
      <c r="Q42" s="65">
        <f t="shared" si="4"/>
        <v>0</v>
      </c>
      <c r="R42" s="134">
        <f t="shared" si="5"/>
        <v>0</v>
      </c>
      <c r="S42" s="65">
        <f t="shared" si="6"/>
        <v>0</v>
      </c>
      <c r="T42" s="65">
        <f t="shared" si="7"/>
        <v>0</v>
      </c>
      <c r="U42" s="135">
        <f t="shared" si="8"/>
        <v>0</v>
      </c>
      <c r="V42" s="128">
        <f t="shared" si="12"/>
        <v>0</v>
      </c>
    </row>
    <row r="43" spans="1:22" x14ac:dyDescent="0.4">
      <c r="A43" s="128">
        <v>32</v>
      </c>
      <c r="B43" s="39"/>
      <c r="C43" s="185"/>
      <c r="D43" s="185"/>
      <c r="E43" s="185"/>
      <c r="F43" s="185"/>
      <c r="G43" s="186" t="str">
        <f t="shared" si="9"/>
        <v/>
      </c>
      <c r="H43" s="181">
        <f t="shared" si="10"/>
        <v>0</v>
      </c>
      <c r="I43" s="183" t="str">
        <f t="shared" si="11"/>
        <v/>
      </c>
      <c r="M43" s="116">
        <f t="shared" si="0"/>
        <v>0</v>
      </c>
      <c r="N43" s="65" t="str">
        <f t="shared" si="1"/>
        <v/>
      </c>
      <c r="O43" s="65" t="str">
        <f t="shared" si="2"/>
        <v/>
      </c>
      <c r="P43" s="65">
        <f t="shared" si="3"/>
        <v>0</v>
      </c>
      <c r="Q43" s="65">
        <f t="shared" si="4"/>
        <v>0</v>
      </c>
      <c r="R43" s="134">
        <f t="shared" si="5"/>
        <v>0</v>
      </c>
      <c r="S43" s="65">
        <f t="shared" si="6"/>
        <v>0</v>
      </c>
      <c r="T43" s="65">
        <f t="shared" si="7"/>
        <v>0</v>
      </c>
      <c r="U43" s="135">
        <f t="shared" si="8"/>
        <v>0</v>
      </c>
      <c r="V43" s="128">
        <f t="shared" si="12"/>
        <v>0</v>
      </c>
    </row>
    <row r="44" spans="1:22" x14ac:dyDescent="0.4">
      <c r="A44" s="128">
        <v>33</v>
      </c>
      <c r="B44" s="39"/>
      <c r="C44" s="185"/>
      <c r="D44" s="185"/>
      <c r="E44" s="185"/>
      <c r="F44" s="185"/>
      <c r="G44" s="186" t="str">
        <f t="shared" si="9"/>
        <v/>
      </c>
      <c r="H44" s="181">
        <f t="shared" si="10"/>
        <v>0</v>
      </c>
      <c r="I44" s="183" t="str">
        <f t="shared" si="11"/>
        <v/>
      </c>
      <c r="M44" s="116">
        <f t="shared" ref="M44:M75" si="13">IF(F44&lt;N44,N44, IF(F44&lt;=O44,F44,O44))</f>
        <v>0</v>
      </c>
      <c r="N44" s="65" t="str">
        <f t="shared" ref="N44:N75" si="14">IF(C44="", "", IF(C44+$N$10&lt;=$S$9, C44+$N$10, $S$9))</f>
        <v/>
      </c>
      <c r="O44" s="65" t="str">
        <f t="shared" ref="O44:O75" si="15">IF(C44="", "", IF(C44+$O$10&lt;=$S$9, C44+$O$10, $S$9))</f>
        <v/>
      </c>
      <c r="P44" s="65">
        <f t="shared" ref="P44:P75" si="16">IF(OR(C44="", AND(D44&lt;$R$9, G44&lt;$R$9)), 0, IF(C44&gt;=$R$9,C44, $R$9))</f>
        <v>0</v>
      </c>
      <c r="Q44" s="65">
        <f t="shared" ref="Q44:Q75" si="17">IF(G44="",0, IF(G44&gt;=$R$9,G44,$R$9))</f>
        <v>0</v>
      </c>
      <c r="R44" s="134">
        <f t="shared" ref="R44:R75" si="18">IF(OR(P44=0,P44&gt;Q44, AND(C44&lt;$S$9, P44=Q44)),0, DATEDIF(P44,Q44,"D")+1)</f>
        <v>0</v>
      </c>
      <c r="S44" s="65">
        <f t="shared" ref="S44:S75" si="19">IF(OR(D44="",G44&lt;$R$9),0,IF(D44&gt;$R$9,IF(C44=D44,D44,D44+1),$R$9))</f>
        <v>0</v>
      </c>
      <c r="T44" s="65">
        <f t="shared" ref="T44:T75" si="20">IF(OR(E44="",G44&lt;$R$9),0,IF(E44&gt;=$R$9,E44,$R$9))</f>
        <v>0</v>
      </c>
      <c r="U44" s="135">
        <f t="shared" ref="U44:U75" si="21">IF(OR(D44="",S44=0, T44=0, S44&gt;T44, T44&gt;M44, R44=0),0,DATEDIF(S44,T44,"D")+IF(AND(C44=D44, D44+1=E44),1,0)+IF(AND(C44+1=T44,S44=T44),1,0)+IF(C44+1=E44,-1,0))</f>
        <v>0</v>
      </c>
      <c r="V44" s="128">
        <f t="shared" si="12"/>
        <v>0</v>
      </c>
    </row>
    <row r="45" spans="1:22" x14ac:dyDescent="0.4">
      <c r="A45" s="128">
        <v>34</v>
      </c>
      <c r="B45" s="39"/>
      <c r="C45" s="185"/>
      <c r="D45" s="185"/>
      <c r="E45" s="185"/>
      <c r="F45" s="185"/>
      <c r="G45" s="186" t="str">
        <f t="shared" si="9"/>
        <v/>
      </c>
      <c r="H45" s="181">
        <f t="shared" si="10"/>
        <v>0</v>
      </c>
      <c r="I45" s="183" t="str">
        <f t="shared" si="11"/>
        <v/>
      </c>
      <c r="M45" s="116">
        <f t="shared" si="13"/>
        <v>0</v>
      </c>
      <c r="N45" s="65" t="str">
        <f t="shared" si="14"/>
        <v/>
      </c>
      <c r="O45" s="65" t="str">
        <f t="shared" si="15"/>
        <v/>
      </c>
      <c r="P45" s="65">
        <f t="shared" si="16"/>
        <v>0</v>
      </c>
      <c r="Q45" s="65">
        <f t="shared" si="17"/>
        <v>0</v>
      </c>
      <c r="R45" s="134">
        <f t="shared" si="18"/>
        <v>0</v>
      </c>
      <c r="S45" s="65">
        <f t="shared" si="19"/>
        <v>0</v>
      </c>
      <c r="T45" s="65">
        <f t="shared" si="20"/>
        <v>0</v>
      </c>
      <c r="U45" s="135">
        <f t="shared" si="21"/>
        <v>0</v>
      </c>
      <c r="V45" s="128">
        <f t="shared" si="12"/>
        <v>0</v>
      </c>
    </row>
    <row r="46" spans="1:22" x14ac:dyDescent="0.4">
      <c r="A46" s="128">
        <v>35</v>
      </c>
      <c r="B46" s="39"/>
      <c r="C46" s="185"/>
      <c r="D46" s="185"/>
      <c r="E46" s="185"/>
      <c r="F46" s="185"/>
      <c r="G46" s="186" t="str">
        <f t="shared" si="9"/>
        <v/>
      </c>
      <c r="H46" s="181">
        <f t="shared" si="10"/>
        <v>0</v>
      </c>
      <c r="I46" s="183" t="str">
        <f t="shared" si="11"/>
        <v/>
      </c>
      <c r="M46" s="116">
        <f t="shared" si="13"/>
        <v>0</v>
      </c>
      <c r="N46" s="65" t="str">
        <f t="shared" si="14"/>
        <v/>
      </c>
      <c r="O46" s="65" t="str">
        <f t="shared" si="15"/>
        <v/>
      </c>
      <c r="P46" s="65">
        <f t="shared" si="16"/>
        <v>0</v>
      </c>
      <c r="Q46" s="65">
        <f t="shared" si="17"/>
        <v>0</v>
      </c>
      <c r="R46" s="134">
        <f t="shared" si="18"/>
        <v>0</v>
      </c>
      <c r="S46" s="65">
        <f t="shared" si="19"/>
        <v>0</v>
      </c>
      <c r="T46" s="65">
        <f t="shared" si="20"/>
        <v>0</v>
      </c>
      <c r="U46" s="135">
        <f t="shared" si="21"/>
        <v>0</v>
      </c>
      <c r="V46" s="128">
        <f t="shared" si="12"/>
        <v>0</v>
      </c>
    </row>
    <row r="47" spans="1:22" x14ac:dyDescent="0.4">
      <c r="A47" s="128">
        <v>36</v>
      </c>
      <c r="B47" s="39"/>
      <c r="C47" s="185"/>
      <c r="D47" s="185"/>
      <c r="E47" s="185"/>
      <c r="F47" s="185"/>
      <c r="G47" s="186" t="str">
        <f t="shared" si="9"/>
        <v/>
      </c>
      <c r="H47" s="181">
        <f t="shared" si="10"/>
        <v>0</v>
      </c>
      <c r="I47" s="183" t="str">
        <f t="shared" si="11"/>
        <v/>
      </c>
      <c r="M47" s="116">
        <f t="shared" si="13"/>
        <v>0</v>
      </c>
      <c r="N47" s="65" t="str">
        <f t="shared" si="14"/>
        <v/>
      </c>
      <c r="O47" s="65" t="str">
        <f t="shared" si="15"/>
        <v/>
      </c>
      <c r="P47" s="65">
        <f t="shared" si="16"/>
        <v>0</v>
      </c>
      <c r="Q47" s="65">
        <f t="shared" si="17"/>
        <v>0</v>
      </c>
      <c r="R47" s="134">
        <f t="shared" si="18"/>
        <v>0</v>
      </c>
      <c r="S47" s="65">
        <f t="shared" si="19"/>
        <v>0</v>
      </c>
      <c r="T47" s="65">
        <f t="shared" si="20"/>
        <v>0</v>
      </c>
      <c r="U47" s="135">
        <f t="shared" si="21"/>
        <v>0</v>
      </c>
      <c r="V47" s="128">
        <f t="shared" si="12"/>
        <v>0</v>
      </c>
    </row>
    <row r="48" spans="1:22" x14ac:dyDescent="0.4">
      <c r="A48" s="128">
        <v>37</v>
      </c>
      <c r="B48" s="39"/>
      <c r="C48" s="185"/>
      <c r="D48" s="185"/>
      <c r="E48" s="185"/>
      <c r="F48" s="185"/>
      <c r="G48" s="186" t="str">
        <f t="shared" si="9"/>
        <v/>
      </c>
      <c r="H48" s="181">
        <f t="shared" si="10"/>
        <v>0</v>
      </c>
      <c r="I48" s="183" t="str">
        <f t="shared" si="11"/>
        <v/>
      </c>
      <c r="M48" s="116">
        <f t="shared" si="13"/>
        <v>0</v>
      </c>
      <c r="N48" s="65" t="str">
        <f t="shared" si="14"/>
        <v/>
      </c>
      <c r="O48" s="65" t="str">
        <f t="shared" si="15"/>
        <v/>
      </c>
      <c r="P48" s="65">
        <f t="shared" si="16"/>
        <v>0</v>
      </c>
      <c r="Q48" s="65">
        <f t="shared" si="17"/>
        <v>0</v>
      </c>
      <c r="R48" s="134">
        <f t="shared" si="18"/>
        <v>0</v>
      </c>
      <c r="S48" s="65">
        <f t="shared" si="19"/>
        <v>0</v>
      </c>
      <c r="T48" s="65">
        <f t="shared" si="20"/>
        <v>0</v>
      </c>
      <c r="U48" s="135">
        <f t="shared" si="21"/>
        <v>0</v>
      </c>
      <c r="V48" s="128">
        <f t="shared" si="12"/>
        <v>0</v>
      </c>
    </row>
    <row r="49" spans="1:22" x14ac:dyDescent="0.4">
      <c r="A49" s="128">
        <v>38</v>
      </c>
      <c r="B49" s="39"/>
      <c r="C49" s="185"/>
      <c r="D49" s="185"/>
      <c r="E49" s="185"/>
      <c r="F49" s="185"/>
      <c r="G49" s="186" t="str">
        <f t="shared" si="9"/>
        <v/>
      </c>
      <c r="H49" s="181">
        <f t="shared" si="10"/>
        <v>0</v>
      </c>
      <c r="I49" s="183" t="str">
        <f t="shared" si="11"/>
        <v/>
      </c>
      <c r="M49" s="116">
        <f t="shared" si="13"/>
        <v>0</v>
      </c>
      <c r="N49" s="65" t="str">
        <f t="shared" si="14"/>
        <v/>
      </c>
      <c r="O49" s="65" t="str">
        <f t="shared" si="15"/>
        <v/>
      </c>
      <c r="P49" s="65">
        <f t="shared" si="16"/>
        <v>0</v>
      </c>
      <c r="Q49" s="65">
        <f t="shared" si="17"/>
        <v>0</v>
      </c>
      <c r="R49" s="134">
        <f t="shared" si="18"/>
        <v>0</v>
      </c>
      <c r="S49" s="65">
        <f t="shared" si="19"/>
        <v>0</v>
      </c>
      <c r="T49" s="65">
        <f t="shared" si="20"/>
        <v>0</v>
      </c>
      <c r="U49" s="135">
        <f t="shared" si="21"/>
        <v>0</v>
      </c>
      <c r="V49" s="128">
        <f t="shared" si="12"/>
        <v>0</v>
      </c>
    </row>
    <row r="50" spans="1:22" x14ac:dyDescent="0.4">
      <c r="A50" s="128">
        <v>39</v>
      </c>
      <c r="B50" s="39"/>
      <c r="C50" s="185"/>
      <c r="D50" s="185"/>
      <c r="E50" s="185"/>
      <c r="F50" s="185"/>
      <c r="G50" s="186" t="str">
        <f t="shared" si="9"/>
        <v/>
      </c>
      <c r="H50" s="181">
        <f t="shared" si="10"/>
        <v>0</v>
      </c>
      <c r="I50" s="183" t="str">
        <f t="shared" si="11"/>
        <v/>
      </c>
      <c r="M50" s="116">
        <f t="shared" si="13"/>
        <v>0</v>
      </c>
      <c r="N50" s="65" t="str">
        <f t="shared" si="14"/>
        <v/>
      </c>
      <c r="O50" s="65" t="str">
        <f t="shared" si="15"/>
        <v/>
      </c>
      <c r="P50" s="65">
        <f t="shared" si="16"/>
        <v>0</v>
      </c>
      <c r="Q50" s="65">
        <f t="shared" si="17"/>
        <v>0</v>
      </c>
      <c r="R50" s="134">
        <f t="shared" si="18"/>
        <v>0</v>
      </c>
      <c r="S50" s="65">
        <f t="shared" si="19"/>
        <v>0</v>
      </c>
      <c r="T50" s="65">
        <f t="shared" si="20"/>
        <v>0</v>
      </c>
      <c r="U50" s="135">
        <f t="shared" si="21"/>
        <v>0</v>
      </c>
      <c r="V50" s="128">
        <f t="shared" si="12"/>
        <v>0</v>
      </c>
    </row>
    <row r="51" spans="1:22" x14ac:dyDescent="0.4">
      <c r="A51" s="128">
        <v>40</v>
      </c>
      <c r="B51" s="39"/>
      <c r="C51" s="185"/>
      <c r="D51" s="185"/>
      <c r="E51" s="185"/>
      <c r="F51" s="185"/>
      <c r="G51" s="186" t="str">
        <f t="shared" si="9"/>
        <v/>
      </c>
      <c r="H51" s="181">
        <f t="shared" si="10"/>
        <v>0</v>
      </c>
      <c r="I51" s="183" t="str">
        <f t="shared" si="11"/>
        <v/>
      </c>
      <c r="M51" s="116">
        <f t="shared" si="13"/>
        <v>0</v>
      </c>
      <c r="N51" s="65" t="str">
        <f t="shared" si="14"/>
        <v/>
      </c>
      <c r="O51" s="65" t="str">
        <f t="shared" si="15"/>
        <v/>
      </c>
      <c r="P51" s="65">
        <f t="shared" si="16"/>
        <v>0</v>
      </c>
      <c r="Q51" s="65">
        <f t="shared" si="17"/>
        <v>0</v>
      </c>
      <c r="R51" s="134">
        <f t="shared" si="18"/>
        <v>0</v>
      </c>
      <c r="S51" s="65">
        <f t="shared" si="19"/>
        <v>0</v>
      </c>
      <c r="T51" s="65">
        <f t="shared" si="20"/>
        <v>0</v>
      </c>
      <c r="U51" s="135">
        <f t="shared" si="21"/>
        <v>0</v>
      </c>
      <c r="V51" s="128">
        <f t="shared" si="12"/>
        <v>0</v>
      </c>
    </row>
    <row r="52" spans="1:22" x14ac:dyDescent="0.4">
      <c r="A52" s="128">
        <v>41</v>
      </c>
      <c r="B52" s="39"/>
      <c r="C52" s="185"/>
      <c r="D52" s="185"/>
      <c r="E52" s="185"/>
      <c r="F52" s="185"/>
      <c r="G52" s="186" t="str">
        <f t="shared" si="9"/>
        <v/>
      </c>
      <c r="H52" s="181">
        <f t="shared" si="10"/>
        <v>0</v>
      </c>
      <c r="I52" s="183" t="str">
        <f t="shared" si="11"/>
        <v/>
      </c>
      <c r="M52" s="116">
        <f t="shared" si="13"/>
        <v>0</v>
      </c>
      <c r="N52" s="65" t="str">
        <f t="shared" si="14"/>
        <v/>
      </c>
      <c r="O52" s="65" t="str">
        <f t="shared" si="15"/>
        <v/>
      </c>
      <c r="P52" s="65">
        <f t="shared" si="16"/>
        <v>0</v>
      </c>
      <c r="Q52" s="65">
        <f t="shared" si="17"/>
        <v>0</v>
      </c>
      <c r="R52" s="134">
        <f t="shared" si="18"/>
        <v>0</v>
      </c>
      <c r="S52" s="65">
        <f t="shared" si="19"/>
        <v>0</v>
      </c>
      <c r="T52" s="65">
        <f t="shared" si="20"/>
        <v>0</v>
      </c>
      <c r="U52" s="135">
        <f t="shared" si="21"/>
        <v>0</v>
      </c>
      <c r="V52" s="128">
        <f t="shared" si="12"/>
        <v>0</v>
      </c>
    </row>
    <row r="53" spans="1:22" x14ac:dyDescent="0.4">
      <c r="A53" s="128">
        <v>42</v>
      </c>
      <c r="B53" s="39"/>
      <c r="C53" s="185"/>
      <c r="D53" s="185"/>
      <c r="E53" s="185"/>
      <c r="F53" s="185"/>
      <c r="G53" s="186" t="str">
        <f t="shared" si="9"/>
        <v/>
      </c>
      <c r="H53" s="181">
        <f t="shared" si="10"/>
        <v>0</v>
      </c>
      <c r="I53" s="183" t="str">
        <f t="shared" si="11"/>
        <v/>
      </c>
      <c r="M53" s="116">
        <f t="shared" si="13"/>
        <v>0</v>
      </c>
      <c r="N53" s="65" t="str">
        <f t="shared" si="14"/>
        <v/>
      </c>
      <c r="O53" s="65" t="str">
        <f t="shared" si="15"/>
        <v/>
      </c>
      <c r="P53" s="65">
        <f t="shared" si="16"/>
        <v>0</v>
      </c>
      <c r="Q53" s="65">
        <f t="shared" si="17"/>
        <v>0</v>
      </c>
      <c r="R53" s="134">
        <f t="shared" si="18"/>
        <v>0</v>
      </c>
      <c r="S53" s="65">
        <f t="shared" si="19"/>
        <v>0</v>
      </c>
      <c r="T53" s="65">
        <f t="shared" si="20"/>
        <v>0</v>
      </c>
      <c r="U53" s="135">
        <f t="shared" si="21"/>
        <v>0</v>
      </c>
      <c r="V53" s="128">
        <f t="shared" si="12"/>
        <v>0</v>
      </c>
    </row>
    <row r="54" spans="1:22" x14ac:dyDescent="0.4">
      <c r="A54" s="128">
        <v>43</v>
      </c>
      <c r="B54" s="39"/>
      <c r="C54" s="185"/>
      <c r="D54" s="185"/>
      <c r="E54" s="185"/>
      <c r="F54" s="185"/>
      <c r="G54" s="186" t="str">
        <f t="shared" si="9"/>
        <v/>
      </c>
      <c r="H54" s="181">
        <f t="shared" si="10"/>
        <v>0</v>
      </c>
      <c r="I54" s="183" t="str">
        <f t="shared" si="11"/>
        <v/>
      </c>
      <c r="M54" s="116">
        <f t="shared" si="13"/>
        <v>0</v>
      </c>
      <c r="N54" s="65" t="str">
        <f t="shared" si="14"/>
        <v/>
      </c>
      <c r="O54" s="65" t="str">
        <f t="shared" si="15"/>
        <v/>
      </c>
      <c r="P54" s="65">
        <f t="shared" si="16"/>
        <v>0</v>
      </c>
      <c r="Q54" s="65">
        <f t="shared" si="17"/>
        <v>0</v>
      </c>
      <c r="R54" s="134">
        <f t="shared" si="18"/>
        <v>0</v>
      </c>
      <c r="S54" s="65">
        <f t="shared" si="19"/>
        <v>0</v>
      </c>
      <c r="T54" s="65">
        <f t="shared" si="20"/>
        <v>0</v>
      </c>
      <c r="U54" s="135">
        <f t="shared" si="21"/>
        <v>0</v>
      </c>
      <c r="V54" s="128">
        <f t="shared" si="12"/>
        <v>0</v>
      </c>
    </row>
    <row r="55" spans="1:22" x14ac:dyDescent="0.4">
      <c r="A55" s="128">
        <v>44</v>
      </c>
      <c r="B55" s="39"/>
      <c r="C55" s="185"/>
      <c r="D55" s="185"/>
      <c r="E55" s="185"/>
      <c r="F55" s="185"/>
      <c r="G55" s="186" t="str">
        <f t="shared" si="9"/>
        <v/>
      </c>
      <c r="H55" s="181">
        <f t="shared" si="10"/>
        <v>0</v>
      </c>
      <c r="I55" s="183" t="str">
        <f t="shared" si="11"/>
        <v/>
      </c>
      <c r="M55" s="116">
        <f t="shared" si="13"/>
        <v>0</v>
      </c>
      <c r="N55" s="65" t="str">
        <f t="shared" si="14"/>
        <v/>
      </c>
      <c r="O55" s="65" t="str">
        <f t="shared" si="15"/>
        <v/>
      </c>
      <c r="P55" s="65">
        <f t="shared" si="16"/>
        <v>0</v>
      </c>
      <c r="Q55" s="65">
        <f t="shared" si="17"/>
        <v>0</v>
      </c>
      <c r="R55" s="134">
        <f t="shared" si="18"/>
        <v>0</v>
      </c>
      <c r="S55" s="65">
        <f t="shared" si="19"/>
        <v>0</v>
      </c>
      <c r="T55" s="65">
        <f t="shared" si="20"/>
        <v>0</v>
      </c>
      <c r="U55" s="135">
        <f t="shared" si="21"/>
        <v>0</v>
      </c>
      <c r="V55" s="128">
        <f t="shared" si="12"/>
        <v>0</v>
      </c>
    </row>
    <row r="56" spans="1:22" x14ac:dyDescent="0.4">
      <c r="A56" s="128">
        <v>45</v>
      </c>
      <c r="B56" s="39"/>
      <c r="C56" s="185"/>
      <c r="D56" s="185"/>
      <c r="E56" s="185"/>
      <c r="F56" s="185"/>
      <c r="G56" s="186" t="str">
        <f t="shared" si="9"/>
        <v/>
      </c>
      <c r="H56" s="181">
        <f t="shared" si="10"/>
        <v>0</v>
      </c>
      <c r="I56" s="183" t="str">
        <f t="shared" si="11"/>
        <v/>
      </c>
      <c r="M56" s="116">
        <f t="shared" si="13"/>
        <v>0</v>
      </c>
      <c r="N56" s="65" t="str">
        <f t="shared" si="14"/>
        <v/>
      </c>
      <c r="O56" s="65" t="str">
        <f t="shared" si="15"/>
        <v/>
      </c>
      <c r="P56" s="65">
        <f t="shared" si="16"/>
        <v>0</v>
      </c>
      <c r="Q56" s="65">
        <f t="shared" si="17"/>
        <v>0</v>
      </c>
      <c r="R56" s="134">
        <f t="shared" si="18"/>
        <v>0</v>
      </c>
      <c r="S56" s="65">
        <f t="shared" si="19"/>
        <v>0</v>
      </c>
      <c r="T56" s="65">
        <f t="shared" si="20"/>
        <v>0</v>
      </c>
      <c r="U56" s="135">
        <f t="shared" si="21"/>
        <v>0</v>
      </c>
      <c r="V56" s="128">
        <f t="shared" si="12"/>
        <v>0</v>
      </c>
    </row>
    <row r="57" spans="1:22" x14ac:dyDescent="0.4">
      <c r="A57" s="128">
        <v>46</v>
      </c>
      <c r="B57" s="39"/>
      <c r="C57" s="185"/>
      <c r="D57" s="185"/>
      <c r="E57" s="185"/>
      <c r="F57" s="185"/>
      <c r="G57" s="186" t="str">
        <f t="shared" si="9"/>
        <v/>
      </c>
      <c r="H57" s="181">
        <f t="shared" si="10"/>
        <v>0</v>
      </c>
      <c r="I57" s="183" t="str">
        <f t="shared" si="11"/>
        <v/>
      </c>
      <c r="M57" s="116">
        <f t="shared" si="13"/>
        <v>0</v>
      </c>
      <c r="N57" s="65" t="str">
        <f t="shared" si="14"/>
        <v/>
      </c>
      <c r="O57" s="65" t="str">
        <f t="shared" si="15"/>
        <v/>
      </c>
      <c r="P57" s="65">
        <f t="shared" si="16"/>
        <v>0</v>
      </c>
      <c r="Q57" s="65">
        <f t="shared" si="17"/>
        <v>0</v>
      </c>
      <c r="R57" s="134">
        <f t="shared" si="18"/>
        <v>0</v>
      </c>
      <c r="S57" s="65">
        <f t="shared" si="19"/>
        <v>0</v>
      </c>
      <c r="T57" s="65">
        <f t="shared" si="20"/>
        <v>0</v>
      </c>
      <c r="U57" s="135">
        <f t="shared" si="21"/>
        <v>0</v>
      </c>
      <c r="V57" s="128">
        <f t="shared" si="12"/>
        <v>0</v>
      </c>
    </row>
    <row r="58" spans="1:22" x14ac:dyDescent="0.4">
      <c r="A58" s="128">
        <v>47</v>
      </c>
      <c r="B58" s="39"/>
      <c r="C58" s="185"/>
      <c r="D58" s="185"/>
      <c r="E58" s="185"/>
      <c r="F58" s="185"/>
      <c r="G58" s="186" t="str">
        <f t="shared" si="9"/>
        <v/>
      </c>
      <c r="H58" s="181">
        <f t="shared" si="10"/>
        <v>0</v>
      </c>
      <c r="I58" s="183" t="str">
        <f t="shared" si="11"/>
        <v/>
      </c>
      <c r="M58" s="116">
        <f t="shared" si="13"/>
        <v>0</v>
      </c>
      <c r="N58" s="65" t="str">
        <f t="shared" si="14"/>
        <v/>
      </c>
      <c r="O58" s="65" t="str">
        <f t="shared" si="15"/>
        <v/>
      </c>
      <c r="P58" s="65">
        <f t="shared" si="16"/>
        <v>0</v>
      </c>
      <c r="Q58" s="65">
        <f t="shared" si="17"/>
        <v>0</v>
      </c>
      <c r="R58" s="134">
        <f t="shared" si="18"/>
        <v>0</v>
      </c>
      <c r="S58" s="65">
        <f t="shared" si="19"/>
        <v>0</v>
      </c>
      <c r="T58" s="65">
        <f t="shared" si="20"/>
        <v>0</v>
      </c>
      <c r="U58" s="135">
        <f t="shared" si="21"/>
        <v>0</v>
      </c>
      <c r="V58" s="128">
        <f t="shared" si="12"/>
        <v>0</v>
      </c>
    </row>
    <row r="59" spans="1:22" x14ac:dyDescent="0.4">
      <c r="A59" s="128">
        <v>48</v>
      </c>
      <c r="B59" s="39"/>
      <c r="C59" s="185"/>
      <c r="D59" s="185"/>
      <c r="E59" s="185"/>
      <c r="F59" s="185"/>
      <c r="G59" s="186" t="str">
        <f t="shared" si="9"/>
        <v/>
      </c>
      <c r="H59" s="181">
        <f t="shared" si="10"/>
        <v>0</v>
      </c>
      <c r="I59" s="183" t="str">
        <f t="shared" si="11"/>
        <v/>
      </c>
      <c r="M59" s="116">
        <f t="shared" si="13"/>
        <v>0</v>
      </c>
      <c r="N59" s="65" t="str">
        <f t="shared" si="14"/>
        <v/>
      </c>
      <c r="O59" s="65" t="str">
        <f t="shared" si="15"/>
        <v/>
      </c>
      <c r="P59" s="65">
        <f t="shared" si="16"/>
        <v>0</v>
      </c>
      <c r="Q59" s="65">
        <f t="shared" si="17"/>
        <v>0</v>
      </c>
      <c r="R59" s="134">
        <f t="shared" si="18"/>
        <v>0</v>
      </c>
      <c r="S59" s="65">
        <f t="shared" si="19"/>
        <v>0</v>
      </c>
      <c r="T59" s="65">
        <f t="shared" si="20"/>
        <v>0</v>
      </c>
      <c r="U59" s="135">
        <f t="shared" si="21"/>
        <v>0</v>
      </c>
      <c r="V59" s="128">
        <f t="shared" si="12"/>
        <v>0</v>
      </c>
    </row>
    <row r="60" spans="1:22" x14ac:dyDescent="0.4">
      <c r="A60" s="128">
        <v>49</v>
      </c>
      <c r="B60" s="39"/>
      <c r="C60" s="185"/>
      <c r="D60" s="185"/>
      <c r="E60" s="185"/>
      <c r="F60" s="185"/>
      <c r="G60" s="186" t="str">
        <f t="shared" si="9"/>
        <v/>
      </c>
      <c r="H60" s="181">
        <f t="shared" si="10"/>
        <v>0</v>
      </c>
      <c r="I60" s="183" t="str">
        <f t="shared" si="11"/>
        <v/>
      </c>
      <c r="M60" s="116">
        <f t="shared" si="13"/>
        <v>0</v>
      </c>
      <c r="N60" s="65" t="str">
        <f t="shared" si="14"/>
        <v/>
      </c>
      <c r="O60" s="65" t="str">
        <f t="shared" si="15"/>
        <v/>
      </c>
      <c r="P60" s="65">
        <f t="shared" si="16"/>
        <v>0</v>
      </c>
      <c r="Q60" s="65">
        <f t="shared" si="17"/>
        <v>0</v>
      </c>
      <c r="R60" s="134">
        <f t="shared" si="18"/>
        <v>0</v>
      </c>
      <c r="S60" s="65">
        <f t="shared" si="19"/>
        <v>0</v>
      </c>
      <c r="T60" s="65">
        <f t="shared" si="20"/>
        <v>0</v>
      </c>
      <c r="U60" s="135">
        <f t="shared" si="21"/>
        <v>0</v>
      </c>
      <c r="V60" s="128">
        <f t="shared" si="12"/>
        <v>0</v>
      </c>
    </row>
    <row r="61" spans="1:22" x14ac:dyDescent="0.4">
      <c r="A61" s="128">
        <v>50</v>
      </c>
      <c r="B61" s="39"/>
      <c r="C61" s="185"/>
      <c r="D61" s="185"/>
      <c r="E61" s="185"/>
      <c r="F61" s="185"/>
      <c r="G61" s="186" t="str">
        <f t="shared" si="9"/>
        <v/>
      </c>
      <c r="H61" s="181">
        <f t="shared" si="10"/>
        <v>0</v>
      </c>
      <c r="I61" s="183" t="str">
        <f t="shared" si="11"/>
        <v/>
      </c>
      <c r="M61" s="116">
        <f t="shared" si="13"/>
        <v>0</v>
      </c>
      <c r="N61" s="65" t="str">
        <f t="shared" si="14"/>
        <v/>
      </c>
      <c r="O61" s="65" t="str">
        <f t="shared" si="15"/>
        <v/>
      </c>
      <c r="P61" s="65">
        <f t="shared" si="16"/>
        <v>0</v>
      </c>
      <c r="Q61" s="65">
        <f t="shared" si="17"/>
        <v>0</v>
      </c>
      <c r="R61" s="134">
        <f t="shared" si="18"/>
        <v>0</v>
      </c>
      <c r="S61" s="65">
        <f t="shared" si="19"/>
        <v>0</v>
      </c>
      <c r="T61" s="65">
        <f t="shared" si="20"/>
        <v>0</v>
      </c>
      <c r="U61" s="135">
        <f t="shared" si="21"/>
        <v>0</v>
      </c>
      <c r="V61" s="128">
        <f t="shared" si="12"/>
        <v>0</v>
      </c>
    </row>
    <row r="62" spans="1:22" x14ac:dyDescent="0.4">
      <c r="A62" s="128">
        <v>51</v>
      </c>
      <c r="B62" s="39"/>
      <c r="C62" s="185"/>
      <c r="D62" s="185"/>
      <c r="E62" s="185"/>
      <c r="F62" s="185"/>
      <c r="G62" s="186" t="str">
        <f t="shared" si="9"/>
        <v/>
      </c>
      <c r="H62" s="181">
        <f t="shared" si="10"/>
        <v>0</v>
      </c>
      <c r="I62" s="183" t="str">
        <f t="shared" si="11"/>
        <v/>
      </c>
      <c r="M62" s="116">
        <f t="shared" si="13"/>
        <v>0</v>
      </c>
      <c r="N62" s="65" t="str">
        <f t="shared" si="14"/>
        <v/>
      </c>
      <c r="O62" s="65" t="str">
        <f t="shared" si="15"/>
        <v/>
      </c>
      <c r="P62" s="65">
        <f t="shared" si="16"/>
        <v>0</v>
      </c>
      <c r="Q62" s="65">
        <f t="shared" si="17"/>
        <v>0</v>
      </c>
      <c r="R62" s="134">
        <f t="shared" si="18"/>
        <v>0</v>
      </c>
      <c r="S62" s="65">
        <f t="shared" si="19"/>
        <v>0</v>
      </c>
      <c r="T62" s="65">
        <f t="shared" si="20"/>
        <v>0</v>
      </c>
      <c r="U62" s="135">
        <f t="shared" si="21"/>
        <v>0</v>
      </c>
      <c r="V62" s="128">
        <f t="shared" si="12"/>
        <v>0</v>
      </c>
    </row>
    <row r="63" spans="1:22" x14ac:dyDescent="0.4">
      <c r="A63" s="128">
        <v>52</v>
      </c>
      <c r="B63" s="39"/>
      <c r="C63" s="185"/>
      <c r="D63" s="185"/>
      <c r="E63" s="185"/>
      <c r="F63" s="185"/>
      <c r="G63" s="186" t="str">
        <f t="shared" si="9"/>
        <v/>
      </c>
      <c r="H63" s="181">
        <f t="shared" si="10"/>
        <v>0</v>
      </c>
      <c r="I63" s="183" t="str">
        <f t="shared" si="11"/>
        <v/>
      </c>
      <c r="M63" s="116">
        <f t="shared" si="13"/>
        <v>0</v>
      </c>
      <c r="N63" s="65" t="str">
        <f t="shared" si="14"/>
        <v/>
      </c>
      <c r="O63" s="65" t="str">
        <f t="shared" si="15"/>
        <v/>
      </c>
      <c r="P63" s="65">
        <f t="shared" si="16"/>
        <v>0</v>
      </c>
      <c r="Q63" s="65">
        <f t="shared" si="17"/>
        <v>0</v>
      </c>
      <c r="R63" s="134">
        <f t="shared" si="18"/>
        <v>0</v>
      </c>
      <c r="S63" s="65">
        <f t="shared" si="19"/>
        <v>0</v>
      </c>
      <c r="T63" s="65">
        <f t="shared" si="20"/>
        <v>0</v>
      </c>
      <c r="U63" s="135">
        <f t="shared" si="21"/>
        <v>0</v>
      </c>
      <c r="V63" s="128">
        <f t="shared" si="12"/>
        <v>0</v>
      </c>
    </row>
    <row r="64" spans="1:22" x14ac:dyDescent="0.4">
      <c r="A64" s="128">
        <v>53</v>
      </c>
      <c r="B64" s="39"/>
      <c r="C64" s="185"/>
      <c r="D64" s="185"/>
      <c r="E64" s="185"/>
      <c r="F64" s="185"/>
      <c r="G64" s="186" t="str">
        <f t="shared" si="9"/>
        <v/>
      </c>
      <c r="H64" s="181">
        <f t="shared" si="10"/>
        <v>0</v>
      </c>
      <c r="I64" s="183" t="str">
        <f t="shared" si="11"/>
        <v/>
      </c>
      <c r="M64" s="116">
        <f t="shared" si="13"/>
        <v>0</v>
      </c>
      <c r="N64" s="65" t="str">
        <f t="shared" si="14"/>
        <v/>
      </c>
      <c r="O64" s="65" t="str">
        <f t="shared" si="15"/>
        <v/>
      </c>
      <c r="P64" s="65">
        <f t="shared" si="16"/>
        <v>0</v>
      </c>
      <c r="Q64" s="65">
        <f t="shared" si="17"/>
        <v>0</v>
      </c>
      <c r="R64" s="134">
        <f t="shared" si="18"/>
        <v>0</v>
      </c>
      <c r="S64" s="65">
        <f t="shared" si="19"/>
        <v>0</v>
      </c>
      <c r="T64" s="65">
        <f t="shared" si="20"/>
        <v>0</v>
      </c>
      <c r="U64" s="135">
        <f t="shared" si="21"/>
        <v>0</v>
      </c>
      <c r="V64" s="128">
        <f t="shared" si="12"/>
        <v>0</v>
      </c>
    </row>
    <row r="65" spans="1:22" x14ac:dyDescent="0.4">
      <c r="A65" s="128">
        <v>54</v>
      </c>
      <c r="B65" s="39"/>
      <c r="C65" s="185"/>
      <c r="D65" s="185"/>
      <c r="E65" s="185"/>
      <c r="F65" s="185"/>
      <c r="G65" s="186" t="str">
        <f t="shared" si="9"/>
        <v/>
      </c>
      <c r="H65" s="181">
        <f t="shared" si="10"/>
        <v>0</v>
      </c>
      <c r="I65" s="183" t="str">
        <f t="shared" si="11"/>
        <v/>
      </c>
      <c r="M65" s="116">
        <f t="shared" si="13"/>
        <v>0</v>
      </c>
      <c r="N65" s="65" t="str">
        <f t="shared" si="14"/>
        <v/>
      </c>
      <c r="O65" s="65" t="str">
        <f t="shared" si="15"/>
        <v/>
      </c>
      <c r="P65" s="65">
        <f t="shared" si="16"/>
        <v>0</v>
      </c>
      <c r="Q65" s="65">
        <f t="shared" si="17"/>
        <v>0</v>
      </c>
      <c r="R65" s="134">
        <f t="shared" si="18"/>
        <v>0</v>
      </c>
      <c r="S65" s="65">
        <f t="shared" si="19"/>
        <v>0</v>
      </c>
      <c r="T65" s="65">
        <f t="shared" si="20"/>
        <v>0</v>
      </c>
      <c r="U65" s="135">
        <f t="shared" si="21"/>
        <v>0</v>
      </c>
      <c r="V65" s="128">
        <f t="shared" si="12"/>
        <v>0</v>
      </c>
    </row>
    <row r="66" spans="1:22" x14ac:dyDescent="0.4">
      <c r="A66" s="128">
        <v>55</v>
      </c>
      <c r="B66" s="39"/>
      <c r="C66" s="185"/>
      <c r="D66" s="185"/>
      <c r="E66" s="185"/>
      <c r="F66" s="185"/>
      <c r="G66" s="186" t="str">
        <f t="shared" si="9"/>
        <v/>
      </c>
      <c r="H66" s="181">
        <f t="shared" si="10"/>
        <v>0</v>
      </c>
      <c r="I66" s="183" t="str">
        <f t="shared" si="11"/>
        <v/>
      </c>
      <c r="M66" s="116">
        <f t="shared" si="13"/>
        <v>0</v>
      </c>
      <c r="N66" s="65" t="str">
        <f t="shared" si="14"/>
        <v/>
      </c>
      <c r="O66" s="65" t="str">
        <f t="shared" si="15"/>
        <v/>
      </c>
      <c r="P66" s="65">
        <f t="shared" si="16"/>
        <v>0</v>
      </c>
      <c r="Q66" s="65">
        <f t="shared" si="17"/>
        <v>0</v>
      </c>
      <c r="R66" s="134">
        <f t="shared" si="18"/>
        <v>0</v>
      </c>
      <c r="S66" s="65">
        <f t="shared" si="19"/>
        <v>0</v>
      </c>
      <c r="T66" s="65">
        <f t="shared" si="20"/>
        <v>0</v>
      </c>
      <c r="U66" s="135">
        <f t="shared" si="21"/>
        <v>0</v>
      </c>
      <c r="V66" s="128">
        <f t="shared" si="12"/>
        <v>0</v>
      </c>
    </row>
    <row r="67" spans="1:22" x14ac:dyDescent="0.4">
      <c r="A67" s="128">
        <v>56</v>
      </c>
      <c r="B67" s="39"/>
      <c r="C67" s="185"/>
      <c r="D67" s="185"/>
      <c r="E67" s="185"/>
      <c r="F67" s="185"/>
      <c r="G67" s="186" t="str">
        <f t="shared" si="9"/>
        <v/>
      </c>
      <c r="H67" s="181">
        <f t="shared" si="10"/>
        <v>0</v>
      </c>
      <c r="I67" s="183" t="str">
        <f t="shared" si="11"/>
        <v/>
      </c>
      <c r="M67" s="116">
        <f t="shared" si="13"/>
        <v>0</v>
      </c>
      <c r="N67" s="65" t="str">
        <f t="shared" si="14"/>
        <v/>
      </c>
      <c r="O67" s="65" t="str">
        <f t="shared" si="15"/>
        <v/>
      </c>
      <c r="P67" s="65">
        <f t="shared" si="16"/>
        <v>0</v>
      </c>
      <c r="Q67" s="65">
        <f t="shared" si="17"/>
        <v>0</v>
      </c>
      <c r="R67" s="134">
        <f t="shared" si="18"/>
        <v>0</v>
      </c>
      <c r="S67" s="65">
        <f t="shared" si="19"/>
        <v>0</v>
      </c>
      <c r="T67" s="65">
        <f t="shared" si="20"/>
        <v>0</v>
      </c>
      <c r="U67" s="135">
        <f t="shared" si="21"/>
        <v>0</v>
      </c>
      <c r="V67" s="128">
        <f t="shared" si="12"/>
        <v>0</v>
      </c>
    </row>
    <row r="68" spans="1:22" x14ac:dyDescent="0.4">
      <c r="A68" s="128">
        <v>57</v>
      </c>
      <c r="B68" s="39"/>
      <c r="C68" s="185"/>
      <c r="D68" s="185"/>
      <c r="E68" s="185"/>
      <c r="F68" s="185"/>
      <c r="G68" s="186" t="str">
        <f t="shared" si="9"/>
        <v/>
      </c>
      <c r="H68" s="181">
        <f t="shared" si="10"/>
        <v>0</v>
      </c>
      <c r="I68" s="183" t="str">
        <f t="shared" si="11"/>
        <v/>
      </c>
      <c r="M68" s="116">
        <f t="shared" si="13"/>
        <v>0</v>
      </c>
      <c r="N68" s="65" t="str">
        <f t="shared" si="14"/>
        <v/>
      </c>
      <c r="O68" s="65" t="str">
        <f t="shared" si="15"/>
        <v/>
      </c>
      <c r="P68" s="65">
        <f t="shared" si="16"/>
        <v>0</v>
      </c>
      <c r="Q68" s="65">
        <f t="shared" si="17"/>
        <v>0</v>
      </c>
      <c r="R68" s="134">
        <f t="shared" si="18"/>
        <v>0</v>
      </c>
      <c r="S68" s="65">
        <f t="shared" si="19"/>
        <v>0</v>
      </c>
      <c r="T68" s="65">
        <f t="shared" si="20"/>
        <v>0</v>
      </c>
      <c r="U68" s="135">
        <f t="shared" si="21"/>
        <v>0</v>
      </c>
      <c r="V68" s="128">
        <f t="shared" si="12"/>
        <v>0</v>
      </c>
    </row>
    <row r="69" spans="1:22" x14ac:dyDescent="0.4">
      <c r="A69" s="128">
        <v>58</v>
      </c>
      <c r="B69" s="39"/>
      <c r="C69" s="185"/>
      <c r="D69" s="185"/>
      <c r="E69" s="185"/>
      <c r="F69" s="185"/>
      <c r="G69" s="186" t="str">
        <f t="shared" si="9"/>
        <v/>
      </c>
      <c r="H69" s="181">
        <f t="shared" si="10"/>
        <v>0</v>
      </c>
      <c r="I69" s="183" t="str">
        <f t="shared" si="11"/>
        <v/>
      </c>
      <c r="M69" s="116">
        <f t="shared" si="13"/>
        <v>0</v>
      </c>
      <c r="N69" s="65" t="str">
        <f t="shared" si="14"/>
        <v/>
      </c>
      <c r="O69" s="65" t="str">
        <f t="shared" si="15"/>
        <v/>
      </c>
      <c r="P69" s="65">
        <f t="shared" si="16"/>
        <v>0</v>
      </c>
      <c r="Q69" s="65">
        <f t="shared" si="17"/>
        <v>0</v>
      </c>
      <c r="R69" s="134">
        <f t="shared" si="18"/>
        <v>0</v>
      </c>
      <c r="S69" s="65">
        <f t="shared" si="19"/>
        <v>0</v>
      </c>
      <c r="T69" s="65">
        <f t="shared" si="20"/>
        <v>0</v>
      </c>
      <c r="U69" s="135">
        <f t="shared" si="21"/>
        <v>0</v>
      </c>
      <c r="V69" s="128">
        <f t="shared" si="12"/>
        <v>0</v>
      </c>
    </row>
    <row r="70" spans="1:22" x14ac:dyDescent="0.4">
      <c r="A70" s="128">
        <v>59</v>
      </c>
      <c r="B70" s="39"/>
      <c r="C70" s="185"/>
      <c r="D70" s="185"/>
      <c r="E70" s="185"/>
      <c r="F70" s="185"/>
      <c r="G70" s="186" t="str">
        <f t="shared" si="9"/>
        <v/>
      </c>
      <c r="H70" s="181">
        <f t="shared" si="10"/>
        <v>0</v>
      </c>
      <c r="I70" s="183" t="str">
        <f t="shared" si="11"/>
        <v/>
      </c>
      <c r="M70" s="116">
        <f t="shared" si="13"/>
        <v>0</v>
      </c>
      <c r="N70" s="65" t="str">
        <f t="shared" si="14"/>
        <v/>
      </c>
      <c r="O70" s="65" t="str">
        <f t="shared" si="15"/>
        <v/>
      </c>
      <c r="P70" s="65">
        <f t="shared" si="16"/>
        <v>0</v>
      </c>
      <c r="Q70" s="65">
        <f t="shared" si="17"/>
        <v>0</v>
      </c>
      <c r="R70" s="134">
        <f t="shared" si="18"/>
        <v>0</v>
      </c>
      <c r="S70" s="65">
        <f t="shared" si="19"/>
        <v>0</v>
      </c>
      <c r="T70" s="65">
        <f t="shared" si="20"/>
        <v>0</v>
      </c>
      <c r="U70" s="135">
        <f t="shared" si="21"/>
        <v>0</v>
      </c>
      <c r="V70" s="128">
        <f t="shared" si="12"/>
        <v>0</v>
      </c>
    </row>
    <row r="71" spans="1:22" x14ac:dyDescent="0.4">
      <c r="A71" s="128">
        <v>60</v>
      </c>
      <c r="B71" s="39"/>
      <c r="C71" s="185"/>
      <c r="D71" s="185"/>
      <c r="E71" s="185"/>
      <c r="F71" s="185"/>
      <c r="G71" s="186" t="str">
        <f t="shared" si="9"/>
        <v/>
      </c>
      <c r="H71" s="181">
        <f t="shared" si="10"/>
        <v>0</v>
      </c>
      <c r="I71" s="183" t="str">
        <f t="shared" si="11"/>
        <v/>
      </c>
      <c r="M71" s="116">
        <f t="shared" si="13"/>
        <v>0</v>
      </c>
      <c r="N71" s="65" t="str">
        <f t="shared" si="14"/>
        <v/>
      </c>
      <c r="O71" s="65" t="str">
        <f t="shared" si="15"/>
        <v/>
      </c>
      <c r="P71" s="65">
        <f t="shared" si="16"/>
        <v>0</v>
      </c>
      <c r="Q71" s="65">
        <f t="shared" si="17"/>
        <v>0</v>
      </c>
      <c r="R71" s="134">
        <f t="shared" si="18"/>
        <v>0</v>
      </c>
      <c r="S71" s="65">
        <f t="shared" si="19"/>
        <v>0</v>
      </c>
      <c r="T71" s="65">
        <f t="shared" si="20"/>
        <v>0</v>
      </c>
      <c r="U71" s="135">
        <f t="shared" si="21"/>
        <v>0</v>
      </c>
      <c r="V71" s="128">
        <f t="shared" si="12"/>
        <v>0</v>
      </c>
    </row>
    <row r="72" spans="1:22" x14ac:dyDescent="0.4">
      <c r="A72" s="128">
        <v>61</v>
      </c>
      <c r="B72" s="39"/>
      <c r="C72" s="185"/>
      <c r="D72" s="185"/>
      <c r="E72" s="185"/>
      <c r="F72" s="185"/>
      <c r="G72" s="186" t="str">
        <f t="shared" si="9"/>
        <v/>
      </c>
      <c r="H72" s="181">
        <f t="shared" si="10"/>
        <v>0</v>
      </c>
      <c r="I72" s="183" t="str">
        <f t="shared" si="11"/>
        <v/>
      </c>
      <c r="M72" s="116">
        <f t="shared" si="13"/>
        <v>0</v>
      </c>
      <c r="N72" s="65" t="str">
        <f t="shared" si="14"/>
        <v/>
      </c>
      <c r="O72" s="65" t="str">
        <f t="shared" si="15"/>
        <v/>
      </c>
      <c r="P72" s="65">
        <f t="shared" si="16"/>
        <v>0</v>
      </c>
      <c r="Q72" s="65">
        <f t="shared" si="17"/>
        <v>0</v>
      </c>
      <c r="R72" s="134">
        <f t="shared" si="18"/>
        <v>0</v>
      </c>
      <c r="S72" s="65">
        <f t="shared" si="19"/>
        <v>0</v>
      </c>
      <c r="T72" s="65">
        <f t="shared" si="20"/>
        <v>0</v>
      </c>
      <c r="U72" s="135">
        <f t="shared" si="21"/>
        <v>0</v>
      </c>
      <c r="V72" s="128">
        <f t="shared" si="12"/>
        <v>0</v>
      </c>
    </row>
    <row r="73" spans="1:22" x14ac:dyDescent="0.4">
      <c r="A73" s="128">
        <v>62</v>
      </c>
      <c r="B73" s="39"/>
      <c r="C73" s="185"/>
      <c r="D73" s="185"/>
      <c r="E73" s="185"/>
      <c r="F73" s="185"/>
      <c r="G73" s="186" t="str">
        <f t="shared" si="9"/>
        <v/>
      </c>
      <c r="H73" s="181">
        <f t="shared" si="10"/>
        <v>0</v>
      </c>
      <c r="I73" s="183" t="str">
        <f t="shared" si="11"/>
        <v/>
      </c>
      <c r="M73" s="116">
        <f t="shared" si="13"/>
        <v>0</v>
      </c>
      <c r="N73" s="65" t="str">
        <f t="shared" si="14"/>
        <v/>
      </c>
      <c r="O73" s="65" t="str">
        <f t="shared" si="15"/>
        <v/>
      </c>
      <c r="P73" s="65">
        <f t="shared" si="16"/>
        <v>0</v>
      </c>
      <c r="Q73" s="65">
        <f t="shared" si="17"/>
        <v>0</v>
      </c>
      <c r="R73" s="134">
        <f t="shared" si="18"/>
        <v>0</v>
      </c>
      <c r="S73" s="65">
        <f t="shared" si="19"/>
        <v>0</v>
      </c>
      <c r="T73" s="65">
        <f t="shared" si="20"/>
        <v>0</v>
      </c>
      <c r="U73" s="135">
        <f t="shared" si="21"/>
        <v>0</v>
      </c>
      <c r="V73" s="128">
        <f t="shared" si="12"/>
        <v>0</v>
      </c>
    </row>
    <row r="74" spans="1:22" x14ac:dyDescent="0.4">
      <c r="A74" s="128">
        <v>63</v>
      </c>
      <c r="B74" s="39"/>
      <c r="C74" s="185"/>
      <c r="D74" s="185"/>
      <c r="E74" s="185"/>
      <c r="F74" s="185"/>
      <c r="G74" s="186" t="str">
        <f t="shared" si="9"/>
        <v/>
      </c>
      <c r="H74" s="181">
        <f t="shared" si="10"/>
        <v>0</v>
      </c>
      <c r="I74" s="183" t="str">
        <f t="shared" si="11"/>
        <v/>
      </c>
      <c r="M74" s="116">
        <f t="shared" si="13"/>
        <v>0</v>
      </c>
      <c r="N74" s="65" t="str">
        <f t="shared" si="14"/>
        <v/>
      </c>
      <c r="O74" s="65" t="str">
        <f t="shared" si="15"/>
        <v/>
      </c>
      <c r="P74" s="65">
        <f t="shared" si="16"/>
        <v>0</v>
      </c>
      <c r="Q74" s="65">
        <f t="shared" si="17"/>
        <v>0</v>
      </c>
      <c r="R74" s="134">
        <f t="shared" si="18"/>
        <v>0</v>
      </c>
      <c r="S74" s="65">
        <f t="shared" si="19"/>
        <v>0</v>
      </c>
      <c r="T74" s="65">
        <f t="shared" si="20"/>
        <v>0</v>
      </c>
      <c r="U74" s="135">
        <f t="shared" si="21"/>
        <v>0</v>
      </c>
      <c r="V74" s="128">
        <f t="shared" si="12"/>
        <v>0</v>
      </c>
    </row>
    <row r="75" spans="1:22" x14ac:dyDescent="0.4">
      <c r="A75" s="128">
        <v>64</v>
      </c>
      <c r="B75" s="39"/>
      <c r="C75" s="185"/>
      <c r="D75" s="185"/>
      <c r="E75" s="185"/>
      <c r="F75" s="185"/>
      <c r="G75" s="186" t="str">
        <f t="shared" si="9"/>
        <v/>
      </c>
      <c r="H75" s="181">
        <f t="shared" si="10"/>
        <v>0</v>
      </c>
      <c r="I75" s="183" t="str">
        <f t="shared" si="11"/>
        <v/>
      </c>
      <c r="M75" s="116">
        <f t="shared" si="13"/>
        <v>0</v>
      </c>
      <c r="N75" s="65" t="str">
        <f t="shared" si="14"/>
        <v/>
      </c>
      <c r="O75" s="65" t="str">
        <f t="shared" si="15"/>
        <v/>
      </c>
      <c r="P75" s="65">
        <f t="shared" si="16"/>
        <v>0</v>
      </c>
      <c r="Q75" s="65">
        <f t="shared" si="17"/>
        <v>0</v>
      </c>
      <c r="R75" s="134">
        <f t="shared" si="18"/>
        <v>0</v>
      </c>
      <c r="S75" s="65">
        <f t="shared" si="19"/>
        <v>0</v>
      </c>
      <c r="T75" s="65">
        <f t="shared" si="20"/>
        <v>0</v>
      </c>
      <c r="U75" s="135">
        <f t="shared" si="21"/>
        <v>0</v>
      </c>
      <c r="V75" s="128">
        <f t="shared" si="12"/>
        <v>0</v>
      </c>
    </row>
    <row r="76" spans="1:22" x14ac:dyDescent="0.4">
      <c r="A76" s="128">
        <v>65</v>
      </c>
      <c r="B76" s="39"/>
      <c r="C76" s="185"/>
      <c r="D76" s="185"/>
      <c r="E76" s="185"/>
      <c r="F76" s="185"/>
      <c r="G76" s="186" t="str">
        <f t="shared" si="9"/>
        <v/>
      </c>
      <c r="H76" s="181">
        <f t="shared" si="10"/>
        <v>0</v>
      </c>
      <c r="I76" s="183" t="str">
        <f t="shared" si="11"/>
        <v/>
      </c>
      <c r="M76" s="116">
        <f t="shared" ref="M76:M107" si="22">IF(F76&lt;N76,N76, IF(F76&lt;=O76,F76,O76))</f>
        <v>0</v>
      </c>
      <c r="N76" s="65" t="str">
        <f t="shared" ref="N76:N107" si="23">IF(C76="", "", IF(C76+$N$10&lt;=$S$9, C76+$N$10, $S$9))</f>
        <v/>
      </c>
      <c r="O76" s="65" t="str">
        <f t="shared" ref="O76:O107" si="24">IF(C76="", "", IF(C76+$O$10&lt;=$S$9, C76+$O$10, $S$9))</f>
        <v/>
      </c>
      <c r="P76" s="65">
        <f t="shared" ref="P76:P107" si="25">IF(OR(C76="", AND(D76&lt;$R$9, G76&lt;$R$9)), 0, IF(C76&gt;=$R$9,C76, $R$9))</f>
        <v>0</v>
      </c>
      <c r="Q76" s="65">
        <f t="shared" ref="Q76:Q107" si="26">IF(G76="",0, IF(G76&gt;=$R$9,G76,$R$9))</f>
        <v>0</v>
      </c>
      <c r="R76" s="134">
        <f t="shared" ref="R76:R107" si="27">IF(OR(P76=0,P76&gt;Q76, AND(C76&lt;$S$9, P76=Q76)),0, DATEDIF(P76,Q76,"D")+1)</f>
        <v>0</v>
      </c>
      <c r="S76" s="65">
        <f t="shared" ref="S76:S107" si="28">IF(OR(D76="",G76&lt;$R$9),0,IF(D76&gt;$R$9,IF(C76=D76,D76,D76+1),$R$9))</f>
        <v>0</v>
      </c>
      <c r="T76" s="65">
        <f t="shared" ref="T76:T107" si="29">IF(OR(E76="",G76&lt;$R$9),0,IF(E76&gt;=$R$9,E76,$R$9))</f>
        <v>0</v>
      </c>
      <c r="U76" s="135">
        <f t="shared" ref="U76:U107" si="30">IF(OR(D76="",S76=0, T76=0, S76&gt;T76, T76&gt;M76, R76=0),0,DATEDIF(S76,T76,"D")+IF(AND(C76=D76, D76+1=E76),1,0)+IF(AND(C76+1=T76,S76=T76),1,0)+IF(C76+1=E76,-1,0))</f>
        <v>0</v>
      </c>
      <c r="V76" s="128">
        <f t="shared" si="12"/>
        <v>0</v>
      </c>
    </row>
    <row r="77" spans="1:22" x14ac:dyDescent="0.4">
      <c r="A77" s="128">
        <v>66</v>
      </c>
      <c r="B77" s="39"/>
      <c r="C77" s="185"/>
      <c r="D77" s="185"/>
      <c r="E77" s="185"/>
      <c r="F77" s="185"/>
      <c r="G77" s="186" t="str">
        <f t="shared" ref="G77:G131" si="31">IF(OR(C77="", I77="×", AND(D77&lt;&gt;"", D77&lt;C77), AND(C77=D77, E77=""), AND(E77&lt;&gt;"", OR(E77&lt;C77,E77&lt;D77))), "", IF(D77="",M77, IF(E77="", IF(AND(D77&gt;C77, D77&lt;M77), D77, IF(D77&gt;M77, M77, D77)), IF(OR(E77&lt;=M77, D77&gt;M77), M77, D77))))</f>
        <v/>
      </c>
      <c r="H77" s="181">
        <f t="shared" ref="H77:H131" si="32">IF(I77="×",0,V77)</f>
        <v>0</v>
      </c>
      <c r="I77" s="183" t="str">
        <f t="shared" ref="I77:I131" si="33">IF(C77="","", IF(OR(AND(D77="", E77&lt;&gt;""), AND(D77&lt;&gt;"", D77&lt;C77), AND(F77&lt;&gt;"", F77&lt;C77), AND(E77&lt;&gt;"", OR(E77&lt;C77, E77&lt;D77,AND(F77&lt;&gt;"",F77&lt;E77)))), "×", IF(AND(C77=D77,OR(E77="", E77&gt;M77)),"×","○")))</f>
        <v/>
      </c>
      <c r="M77" s="116">
        <f t="shared" si="22"/>
        <v>0</v>
      </c>
      <c r="N77" s="65" t="str">
        <f t="shared" si="23"/>
        <v/>
      </c>
      <c r="O77" s="65" t="str">
        <f t="shared" si="24"/>
        <v/>
      </c>
      <c r="P77" s="65">
        <f t="shared" si="25"/>
        <v>0</v>
      </c>
      <c r="Q77" s="65">
        <f t="shared" si="26"/>
        <v>0</v>
      </c>
      <c r="R77" s="134">
        <f t="shared" si="27"/>
        <v>0</v>
      </c>
      <c r="S77" s="65">
        <f t="shared" si="28"/>
        <v>0</v>
      </c>
      <c r="T77" s="65">
        <f t="shared" si="29"/>
        <v>0</v>
      </c>
      <c r="U77" s="135">
        <f t="shared" si="30"/>
        <v>0</v>
      </c>
      <c r="V77" s="128">
        <f t="shared" ref="V77:V131" si="34">R77-U77</f>
        <v>0</v>
      </c>
    </row>
    <row r="78" spans="1:22" x14ac:dyDescent="0.4">
      <c r="A78" s="128">
        <v>67</v>
      </c>
      <c r="B78" s="39"/>
      <c r="C78" s="185"/>
      <c r="D78" s="185"/>
      <c r="E78" s="185"/>
      <c r="F78" s="185"/>
      <c r="G78" s="186" t="str">
        <f t="shared" si="31"/>
        <v/>
      </c>
      <c r="H78" s="181">
        <f t="shared" si="32"/>
        <v>0</v>
      </c>
      <c r="I78" s="183" t="str">
        <f t="shared" si="33"/>
        <v/>
      </c>
      <c r="M78" s="116">
        <f t="shared" si="22"/>
        <v>0</v>
      </c>
      <c r="N78" s="65" t="str">
        <f t="shared" si="23"/>
        <v/>
      </c>
      <c r="O78" s="65" t="str">
        <f t="shared" si="24"/>
        <v/>
      </c>
      <c r="P78" s="65">
        <f t="shared" si="25"/>
        <v>0</v>
      </c>
      <c r="Q78" s="65">
        <f t="shared" si="26"/>
        <v>0</v>
      </c>
      <c r="R78" s="134">
        <f t="shared" si="27"/>
        <v>0</v>
      </c>
      <c r="S78" s="65">
        <f t="shared" si="28"/>
        <v>0</v>
      </c>
      <c r="T78" s="65">
        <f t="shared" si="29"/>
        <v>0</v>
      </c>
      <c r="U78" s="135">
        <f t="shared" si="30"/>
        <v>0</v>
      </c>
      <c r="V78" s="128">
        <f t="shared" si="34"/>
        <v>0</v>
      </c>
    </row>
    <row r="79" spans="1:22" x14ac:dyDescent="0.4">
      <c r="A79" s="128">
        <v>68</v>
      </c>
      <c r="B79" s="39"/>
      <c r="C79" s="185"/>
      <c r="D79" s="185"/>
      <c r="E79" s="185"/>
      <c r="F79" s="185"/>
      <c r="G79" s="186" t="str">
        <f t="shared" si="31"/>
        <v/>
      </c>
      <c r="H79" s="181">
        <f t="shared" si="32"/>
        <v>0</v>
      </c>
      <c r="I79" s="183" t="str">
        <f t="shared" si="33"/>
        <v/>
      </c>
      <c r="M79" s="116">
        <f t="shared" si="22"/>
        <v>0</v>
      </c>
      <c r="N79" s="65" t="str">
        <f t="shared" si="23"/>
        <v/>
      </c>
      <c r="O79" s="65" t="str">
        <f t="shared" si="24"/>
        <v/>
      </c>
      <c r="P79" s="65">
        <f t="shared" si="25"/>
        <v>0</v>
      </c>
      <c r="Q79" s="65">
        <f t="shared" si="26"/>
        <v>0</v>
      </c>
      <c r="R79" s="134">
        <f t="shared" si="27"/>
        <v>0</v>
      </c>
      <c r="S79" s="65">
        <f t="shared" si="28"/>
        <v>0</v>
      </c>
      <c r="T79" s="65">
        <f t="shared" si="29"/>
        <v>0</v>
      </c>
      <c r="U79" s="135">
        <f t="shared" si="30"/>
        <v>0</v>
      </c>
      <c r="V79" s="128">
        <f t="shared" si="34"/>
        <v>0</v>
      </c>
    </row>
    <row r="80" spans="1:22" x14ac:dyDescent="0.4">
      <c r="A80" s="128">
        <v>69</v>
      </c>
      <c r="B80" s="39"/>
      <c r="C80" s="185"/>
      <c r="D80" s="185"/>
      <c r="E80" s="185"/>
      <c r="F80" s="185"/>
      <c r="G80" s="186" t="str">
        <f t="shared" si="31"/>
        <v/>
      </c>
      <c r="H80" s="181">
        <f t="shared" si="32"/>
        <v>0</v>
      </c>
      <c r="I80" s="183" t="str">
        <f t="shared" si="33"/>
        <v/>
      </c>
      <c r="M80" s="116">
        <f t="shared" si="22"/>
        <v>0</v>
      </c>
      <c r="N80" s="65" t="str">
        <f t="shared" si="23"/>
        <v/>
      </c>
      <c r="O80" s="65" t="str">
        <f t="shared" si="24"/>
        <v/>
      </c>
      <c r="P80" s="65">
        <f t="shared" si="25"/>
        <v>0</v>
      </c>
      <c r="Q80" s="65">
        <f t="shared" si="26"/>
        <v>0</v>
      </c>
      <c r="R80" s="134">
        <f t="shared" si="27"/>
        <v>0</v>
      </c>
      <c r="S80" s="65">
        <f t="shared" si="28"/>
        <v>0</v>
      </c>
      <c r="T80" s="65">
        <f t="shared" si="29"/>
        <v>0</v>
      </c>
      <c r="U80" s="135">
        <f t="shared" si="30"/>
        <v>0</v>
      </c>
      <c r="V80" s="128">
        <f t="shared" si="34"/>
        <v>0</v>
      </c>
    </row>
    <row r="81" spans="1:22" x14ac:dyDescent="0.4">
      <c r="A81" s="128">
        <v>70</v>
      </c>
      <c r="B81" s="39"/>
      <c r="C81" s="185"/>
      <c r="D81" s="185"/>
      <c r="E81" s="185"/>
      <c r="F81" s="185"/>
      <c r="G81" s="186" t="str">
        <f t="shared" si="31"/>
        <v/>
      </c>
      <c r="H81" s="181">
        <f t="shared" si="32"/>
        <v>0</v>
      </c>
      <c r="I81" s="183" t="str">
        <f t="shared" si="33"/>
        <v/>
      </c>
      <c r="M81" s="116">
        <f t="shared" si="22"/>
        <v>0</v>
      </c>
      <c r="N81" s="65" t="str">
        <f t="shared" si="23"/>
        <v/>
      </c>
      <c r="O81" s="65" t="str">
        <f t="shared" si="24"/>
        <v/>
      </c>
      <c r="P81" s="65">
        <f t="shared" si="25"/>
        <v>0</v>
      </c>
      <c r="Q81" s="65">
        <f t="shared" si="26"/>
        <v>0</v>
      </c>
      <c r="R81" s="134">
        <f t="shared" si="27"/>
        <v>0</v>
      </c>
      <c r="S81" s="65">
        <f t="shared" si="28"/>
        <v>0</v>
      </c>
      <c r="T81" s="65">
        <f t="shared" si="29"/>
        <v>0</v>
      </c>
      <c r="U81" s="135">
        <f t="shared" si="30"/>
        <v>0</v>
      </c>
      <c r="V81" s="128">
        <f t="shared" si="34"/>
        <v>0</v>
      </c>
    </row>
    <row r="82" spans="1:22" x14ac:dyDescent="0.4">
      <c r="A82" s="128">
        <v>71</v>
      </c>
      <c r="B82" s="39"/>
      <c r="C82" s="185"/>
      <c r="D82" s="185"/>
      <c r="E82" s="185"/>
      <c r="F82" s="185"/>
      <c r="G82" s="186" t="str">
        <f t="shared" si="31"/>
        <v/>
      </c>
      <c r="H82" s="181">
        <f t="shared" si="32"/>
        <v>0</v>
      </c>
      <c r="I82" s="183" t="str">
        <f t="shared" si="33"/>
        <v/>
      </c>
      <c r="M82" s="116">
        <f t="shared" si="22"/>
        <v>0</v>
      </c>
      <c r="N82" s="65" t="str">
        <f t="shared" si="23"/>
        <v/>
      </c>
      <c r="O82" s="65" t="str">
        <f t="shared" si="24"/>
        <v/>
      </c>
      <c r="P82" s="65">
        <f t="shared" si="25"/>
        <v>0</v>
      </c>
      <c r="Q82" s="65">
        <f t="shared" si="26"/>
        <v>0</v>
      </c>
      <c r="R82" s="134">
        <f t="shared" si="27"/>
        <v>0</v>
      </c>
      <c r="S82" s="65">
        <f t="shared" si="28"/>
        <v>0</v>
      </c>
      <c r="T82" s="65">
        <f t="shared" si="29"/>
        <v>0</v>
      </c>
      <c r="U82" s="135">
        <f t="shared" si="30"/>
        <v>0</v>
      </c>
      <c r="V82" s="128">
        <f t="shared" si="34"/>
        <v>0</v>
      </c>
    </row>
    <row r="83" spans="1:22" x14ac:dyDescent="0.4">
      <c r="A83" s="128">
        <v>72</v>
      </c>
      <c r="B83" s="39"/>
      <c r="C83" s="185"/>
      <c r="D83" s="185"/>
      <c r="E83" s="185"/>
      <c r="F83" s="185"/>
      <c r="G83" s="186" t="str">
        <f t="shared" si="31"/>
        <v/>
      </c>
      <c r="H83" s="181">
        <f t="shared" si="32"/>
        <v>0</v>
      </c>
      <c r="I83" s="183" t="str">
        <f t="shared" si="33"/>
        <v/>
      </c>
      <c r="M83" s="116">
        <f t="shared" si="22"/>
        <v>0</v>
      </c>
      <c r="N83" s="65" t="str">
        <f t="shared" si="23"/>
        <v/>
      </c>
      <c r="O83" s="65" t="str">
        <f t="shared" si="24"/>
        <v/>
      </c>
      <c r="P83" s="65">
        <f t="shared" si="25"/>
        <v>0</v>
      </c>
      <c r="Q83" s="65">
        <f t="shared" si="26"/>
        <v>0</v>
      </c>
      <c r="R83" s="134">
        <f t="shared" si="27"/>
        <v>0</v>
      </c>
      <c r="S83" s="65">
        <f t="shared" si="28"/>
        <v>0</v>
      </c>
      <c r="T83" s="65">
        <f t="shared" si="29"/>
        <v>0</v>
      </c>
      <c r="U83" s="135">
        <f t="shared" si="30"/>
        <v>0</v>
      </c>
      <c r="V83" s="128">
        <f t="shared" si="34"/>
        <v>0</v>
      </c>
    </row>
    <row r="84" spans="1:22" x14ac:dyDescent="0.4">
      <c r="A84" s="128">
        <v>73</v>
      </c>
      <c r="B84" s="39"/>
      <c r="C84" s="185"/>
      <c r="D84" s="185"/>
      <c r="E84" s="185"/>
      <c r="F84" s="185"/>
      <c r="G84" s="186" t="str">
        <f t="shared" si="31"/>
        <v/>
      </c>
      <c r="H84" s="181">
        <f t="shared" si="32"/>
        <v>0</v>
      </c>
      <c r="I84" s="183" t="str">
        <f t="shared" si="33"/>
        <v/>
      </c>
      <c r="M84" s="116">
        <f t="shared" si="22"/>
        <v>0</v>
      </c>
      <c r="N84" s="65" t="str">
        <f t="shared" si="23"/>
        <v/>
      </c>
      <c r="O84" s="65" t="str">
        <f t="shared" si="24"/>
        <v/>
      </c>
      <c r="P84" s="65">
        <f t="shared" si="25"/>
        <v>0</v>
      </c>
      <c r="Q84" s="65">
        <f t="shared" si="26"/>
        <v>0</v>
      </c>
      <c r="R84" s="134">
        <f t="shared" si="27"/>
        <v>0</v>
      </c>
      <c r="S84" s="65">
        <f t="shared" si="28"/>
        <v>0</v>
      </c>
      <c r="T84" s="65">
        <f t="shared" si="29"/>
        <v>0</v>
      </c>
      <c r="U84" s="135">
        <f t="shared" si="30"/>
        <v>0</v>
      </c>
      <c r="V84" s="128">
        <f t="shared" si="34"/>
        <v>0</v>
      </c>
    </row>
    <row r="85" spans="1:22" x14ac:dyDescent="0.4">
      <c r="A85" s="128">
        <v>74</v>
      </c>
      <c r="B85" s="39"/>
      <c r="C85" s="185"/>
      <c r="D85" s="185"/>
      <c r="E85" s="185"/>
      <c r="F85" s="185"/>
      <c r="G85" s="186" t="str">
        <f t="shared" si="31"/>
        <v/>
      </c>
      <c r="H85" s="181">
        <f t="shared" si="32"/>
        <v>0</v>
      </c>
      <c r="I85" s="183" t="str">
        <f t="shared" si="33"/>
        <v/>
      </c>
      <c r="M85" s="116">
        <f t="shared" si="22"/>
        <v>0</v>
      </c>
      <c r="N85" s="65" t="str">
        <f t="shared" si="23"/>
        <v/>
      </c>
      <c r="O85" s="65" t="str">
        <f t="shared" si="24"/>
        <v/>
      </c>
      <c r="P85" s="65">
        <f t="shared" si="25"/>
        <v>0</v>
      </c>
      <c r="Q85" s="65">
        <f t="shared" si="26"/>
        <v>0</v>
      </c>
      <c r="R85" s="134">
        <f t="shared" si="27"/>
        <v>0</v>
      </c>
      <c r="S85" s="65">
        <f t="shared" si="28"/>
        <v>0</v>
      </c>
      <c r="T85" s="65">
        <f t="shared" si="29"/>
        <v>0</v>
      </c>
      <c r="U85" s="135">
        <f t="shared" si="30"/>
        <v>0</v>
      </c>
      <c r="V85" s="128">
        <f t="shared" si="34"/>
        <v>0</v>
      </c>
    </row>
    <row r="86" spans="1:22" x14ac:dyDescent="0.4">
      <c r="A86" s="128">
        <v>75</v>
      </c>
      <c r="B86" s="39"/>
      <c r="C86" s="185"/>
      <c r="D86" s="185"/>
      <c r="E86" s="185"/>
      <c r="F86" s="185"/>
      <c r="G86" s="186" t="str">
        <f t="shared" si="31"/>
        <v/>
      </c>
      <c r="H86" s="181">
        <f t="shared" si="32"/>
        <v>0</v>
      </c>
      <c r="I86" s="183" t="str">
        <f t="shared" si="33"/>
        <v/>
      </c>
      <c r="M86" s="116">
        <f t="shared" si="22"/>
        <v>0</v>
      </c>
      <c r="N86" s="65" t="str">
        <f t="shared" si="23"/>
        <v/>
      </c>
      <c r="O86" s="65" t="str">
        <f t="shared" si="24"/>
        <v/>
      </c>
      <c r="P86" s="65">
        <f t="shared" si="25"/>
        <v>0</v>
      </c>
      <c r="Q86" s="65">
        <f t="shared" si="26"/>
        <v>0</v>
      </c>
      <c r="R86" s="134">
        <f t="shared" si="27"/>
        <v>0</v>
      </c>
      <c r="S86" s="65">
        <f t="shared" si="28"/>
        <v>0</v>
      </c>
      <c r="T86" s="65">
        <f t="shared" si="29"/>
        <v>0</v>
      </c>
      <c r="U86" s="135">
        <f t="shared" si="30"/>
        <v>0</v>
      </c>
      <c r="V86" s="128">
        <f t="shared" si="34"/>
        <v>0</v>
      </c>
    </row>
    <row r="87" spans="1:22" x14ac:dyDescent="0.4">
      <c r="A87" s="128">
        <v>76</v>
      </c>
      <c r="B87" s="39"/>
      <c r="C87" s="185"/>
      <c r="D87" s="185"/>
      <c r="E87" s="185"/>
      <c r="F87" s="185"/>
      <c r="G87" s="186" t="str">
        <f t="shared" si="31"/>
        <v/>
      </c>
      <c r="H87" s="181">
        <f t="shared" si="32"/>
        <v>0</v>
      </c>
      <c r="I87" s="183" t="str">
        <f t="shared" si="33"/>
        <v/>
      </c>
      <c r="M87" s="116">
        <f t="shared" si="22"/>
        <v>0</v>
      </c>
      <c r="N87" s="65" t="str">
        <f t="shared" si="23"/>
        <v/>
      </c>
      <c r="O87" s="65" t="str">
        <f t="shared" si="24"/>
        <v/>
      </c>
      <c r="P87" s="65">
        <f t="shared" si="25"/>
        <v>0</v>
      </c>
      <c r="Q87" s="65">
        <f t="shared" si="26"/>
        <v>0</v>
      </c>
      <c r="R87" s="134">
        <f t="shared" si="27"/>
        <v>0</v>
      </c>
      <c r="S87" s="65">
        <f t="shared" si="28"/>
        <v>0</v>
      </c>
      <c r="T87" s="65">
        <f t="shared" si="29"/>
        <v>0</v>
      </c>
      <c r="U87" s="135">
        <f t="shared" si="30"/>
        <v>0</v>
      </c>
      <c r="V87" s="128">
        <f t="shared" si="34"/>
        <v>0</v>
      </c>
    </row>
    <row r="88" spans="1:22" x14ac:dyDescent="0.4">
      <c r="A88" s="128">
        <v>77</v>
      </c>
      <c r="B88" s="39"/>
      <c r="C88" s="185"/>
      <c r="D88" s="185"/>
      <c r="E88" s="185"/>
      <c r="F88" s="185"/>
      <c r="G88" s="186" t="str">
        <f t="shared" si="31"/>
        <v/>
      </c>
      <c r="H88" s="181">
        <f t="shared" si="32"/>
        <v>0</v>
      </c>
      <c r="I88" s="183" t="str">
        <f t="shared" si="33"/>
        <v/>
      </c>
      <c r="M88" s="116">
        <f t="shared" si="22"/>
        <v>0</v>
      </c>
      <c r="N88" s="65" t="str">
        <f t="shared" si="23"/>
        <v/>
      </c>
      <c r="O88" s="65" t="str">
        <f t="shared" si="24"/>
        <v/>
      </c>
      <c r="P88" s="65">
        <f t="shared" si="25"/>
        <v>0</v>
      </c>
      <c r="Q88" s="65">
        <f t="shared" si="26"/>
        <v>0</v>
      </c>
      <c r="R88" s="134">
        <f t="shared" si="27"/>
        <v>0</v>
      </c>
      <c r="S88" s="65">
        <f t="shared" si="28"/>
        <v>0</v>
      </c>
      <c r="T88" s="65">
        <f t="shared" si="29"/>
        <v>0</v>
      </c>
      <c r="U88" s="135">
        <f t="shared" si="30"/>
        <v>0</v>
      </c>
      <c r="V88" s="128">
        <f t="shared" si="34"/>
        <v>0</v>
      </c>
    </row>
    <row r="89" spans="1:22" x14ac:dyDescent="0.4">
      <c r="A89" s="128">
        <v>78</v>
      </c>
      <c r="B89" s="39"/>
      <c r="C89" s="185"/>
      <c r="D89" s="185"/>
      <c r="E89" s="185"/>
      <c r="F89" s="185"/>
      <c r="G89" s="186" t="str">
        <f t="shared" si="31"/>
        <v/>
      </c>
      <c r="H89" s="181">
        <f t="shared" si="32"/>
        <v>0</v>
      </c>
      <c r="I89" s="183" t="str">
        <f t="shared" si="33"/>
        <v/>
      </c>
      <c r="M89" s="116">
        <f t="shared" si="22"/>
        <v>0</v>
      </c>
      <c r="N89" s="65" t="str">
        <f t="shared" si="23"/>
        <v/>
      </c>
      <c r="O89" s="65" t="str">
        <f t="shared" si="24"/>
        <v/>
      </c>
      <c r="P89" s="65">
        <f t="shared" si="25"/>
        <v>0</v>
      </c>
      <c r="Q89" s="65">
        <f t="shared" si="26"/>
        <v>0</v>
      </c>
      <c r="R89" s="134">
        <f t="shared" si="27"/>
        <v>0</v>
      </c>
      <c r="S89" s="65">
        <f t="shared" si="28"/>
        <v>0</v>
      </c>
      <c r="T89" s="65">
        <f t="shared" si="29"/>
        <v>0</v>
      </c>
      <c r="U89" s="135">
        <f t="shared" si="30"/>
        <v>0</v>
      </c>
      <c r="V89" s="128">
        <f t="shared" si="34"/>
        <v>0</v>
      </c>
    </row>
    <row r="90" spans="1:22" x14ac:dyDescent="0.4">
      <c r="A90" s="128">
        <v>79</v>
      </c>
      <c r="B90" s="39"/>
      <c r="C90" s="185"/>
      <c r="D90" s="185"/>
      <c r="E90" s="185"/>
      <c r="F90" s="185"/>
      <c r="G90" s="186" t="str">
        <f t="shared" si="31"/>
        <v/>
      </c>
      <c r="H90" s="181">
        <f t="shared" si="32"/>
        <v>0</v>
      </c>
      <c r="I90" s="183" t="str">
        <f t="shared" si="33"/>
        <v/>
      </c>
      <c r="M90" s="116">
        <f t="shared" si="22"/>
        <v>0</v>
      </c>
      <c r="N90" s="65" t="str">
        <f t="shared" si="23"/>
        <v/>
      </c>
      <c r="O90" s="65" t="str">
        <f t="shared" si="24"/>
        <v/>
      </c>
      <c r="P90" s="65">
        <f t="shared" si="25"/>
        <v>0</v>
      </c>
      <c r="Q90" s="65">
        <f t="shared" si="26"/>
        <v>0</v>
      </c>
      <c r="R90" s="134">
        <f t="shared" si="27"/>
        <v>0</v>
      </c>
      <c r="S90" s="65">
        <f t="shared" si="28"/>
        <v>0</v>
      </c>
      <c r="T90" s="65">
        <f t="shared" si="29"/>
        <v>0</v>
      </c>
      <c r="U90" s="135">
        <f t="shared" si="30"/>
        <v>0</v>
      </c>
      <c r="V90" s="128">
        <f t="shared" si="34"/>
        <v>0</v>
      </c>
    </row>
    <row r="91" spans="1:22" x14ac:dyDescent="0.4">
      <c r="A91" s="128">
        <v>80</v>
      </c>
      <c r="B91" s="39"/>
      <c r="C91" s="185"/>
      <c r="D91" s="185"/>
      <c r="E91" s="185"/>
      <c r="F91" s="185"/>
      <c r="G91" s="186" t="str">
        <f t="shared" si="31"/>
        <v/>
      </c>
      <c r="H91" s="181">
        <f t="shared" si="32"/>
        <v>0</v>
      </c>
      <c r="I91" s="183" t="str">
        <f t="shared" si="33"/>
        <v/>
      </c>
      <c r="M91" s="116">
        <f t="shared" si="22"/>
        <v>0</v>
      </c>
      <c r="N91" s="65" t="str">
        <f t="shared" si="23"/>
        <v/>
      </c>
      <c r="O91" s="65" t="str">
        <f t="shared" si="24"/>
        <v/>
      </c>
      <c r="P91" s="65">
        <f t="shared" si="25"/>
        <v>0</v>
      </c>
      <c r="Q91" s="65">
        <f t="shared" si="26"/>
        <v>0</v>
      </c>
      <c r="R91" s="134">
        <f t="shared" si="27"/>
        <v>0</v>
      </c>
      <c r="S91" s="65">
        <f t="shared" si="28"/>
        <v>0</v>
      </c>
      <c r="T91" s="65">
        <f t="shared" si="29"/>
        <v>0</v>
      </c>
      <c r="U91" s="135">
        <f t="shared" si="30"/>
        <v>0</v>
      </c>
      <c r="V91" s="128">
        <f t="shared" si="34"/>
        <v>0</v>
      </c>
    </row>
    <row r="92" spans="1:22" x14ac:dyDescent="0.4">
      <c r="A92" s="128">
        <v>81</v>
      </c>
      <c r="B92" s="39"/>
      <c r="C92" s="185"/>
      <c r="D92" s="185"/>
      <c r="E92" s="185"/>
      <c r="F92" s="185"/>
      <c r="G92" s="186" t="str">
        <f t="shared" si="31"/>
        <v/>
      </c>
      <c r="H92" s="181">
        <f t="shared" si="32"/>
        <v>0</v>
      </c>
      <c r="I92" s="183" t="str">
        <f t="shared" si="33"/>
        <v/>
      </c>
      <c r="M92" s="116">
        <f t="shared" si="22"/>
        <v>0</v>
      </c>
      <c r="N92" s="65" t="str">
        <f t="shared" si="23"/>
        <v/>
      </c>
      <c r="O92" s="65" t="str">
        <f t="shared" si="24"/>
        <v/>
      </c>
      <c r="P92" s="65">
        <f t="shared" si="25"/>
        <v>0</v>
      </c>
      <c r="Q92" s="65">
        <f t="shared" si="26"/>
        <v>0</v>
      </c>
      <c r="R92" s="134">
        <f t="shared" si="27"/>
        <v>0</v>
      </c>
      <c r="S92" s="65">
        <f t="shared" si="28"/>
        <v>0</v>
      </c>
      <c r="T92" s="65">
        <f t="shared" si="29"/>
        <v>0</v>
      </c>
      <c r="U92" s="135">
        <f t="shared" si="30"/>
        <v>0</v>
      </c>
      <c r="V92" s="128">
        <f t="shared" si="34"/>
        <v>0</v>
      </c>
    </row>
    <row r="93" spans="1:22" x14ac:dyDescent="0.4">
      <c r="A93" s="128">
        <v>82</v>
      </c>
      <c r="B93" s="39"/>
      <c r="C93" s="185"/>
      <c r="D93" s="185"/>
      <c r="E93" s="185"/>
      <c r="F93" s="185"/>
      <c r="G93" s="186" t="str">
        <f t="shared" si="31"/>
        <v/>
      </c>
      <c r="H93" s="181">
        <f t="shared" si="32"/>
        <v>0</v>
      </c>
      <c r="I93" s="183" t="str">
        <f t="shared" si="33"/>
        <v/>
      </c>
      <c r="M93" s="116">
        <f t="shared" si="22"/>
        <v>0</v>
      </c>
      <c r="N93" s="65" t="str">
        <f t="shared" si="23"/>
        <v/>
      </c>
      <c r="O93" s="65" t="str">
        <f t="shared" si="24"/>
        <v/>
      </c>
      <c r="P93" s="65">
        <f t="shared" si="25"/>
        <v>0</v>
      </c>
      <c r="Q93" s="65">
        <f t="shared" si="26"/>
        <v>0</v>
      </c>
      <c r="R93" s="134">
        <f t="shared" si="27"/>
        <v>0</v>
      </c>
      <c r="S93" s="65">
        <f t="shared" si="28"/>
        <v>0</v>
      </c>
      <c r="T93" s="65">
        <f t="shared" si="29"/>
        <v>0</v>
      </c>
      <c r="U93" s="135">
        <f t="shared" si="30"/>
        <v>0</v>
      </c>
      <c r="V93" s="128">
        <f t="shared" si="34"/>
        <v>0</v>
      </c>
    </row>
    <row r="94" spans="1:22" x14ac:dyDescent="0.4">
      <c r="A94" s="128">
        <v>83</v>
      </c>
      <c r="B94" s="39"/>
      <c r="C94" s="185"/>
      <c r="D94" s="185"/>
      <c r="E94" s="185"/>
      <c r="F94" s="185"/>
      <c r="G94" s="186" t="str">
        <f t="shared" si="31"/>
        <v/>
      </c>
      <c r="H94" s="181">
        <f t="shared" si="32"/>
        <v>0</v>
      </c>
      <c r="I94" s="183" t="str">
        <f t="shared" si="33"/>
        <v/>
      </c>
      <c r="M94" s="116">
        <f t="shared" si="22"/>
        <v>0</v>
      </c>
      <c r="N94" s="65" t="str">
        <f t="shared" si="23"/>
        <v/>
      </c>
      <c r="O94" s="65" t="str">
        <f t="shared" si="24"/>
        <v/>
      </c>
      <c r="P94" s="65">
        <f t="shared" si="25"/>
        <v>0</v>
      </c>
      <c r="Q94" s="65">
        <f t="shared" si="26"/>
        <v>0</v>
      </c>
      <c r="R94" s="134">
        <f t="shared" si="27"/>
        <v>0</v>
      </c>
      <c r="S94" s="65">
        <f t="shared" si="28"/>
        <v>0</v>
      </c>
      <c r="T94" s="65">
        <f t="shared" si="29"/>
        <v>0</v>
      </c>
      <c r="U94" s="135">
        <f t="shared" si="30"/>
        <v>0</v>
      </c>
      <c r="V94" s="128">
        <f t="shared" si="34"/>
        <v>0</v>
      </c>
    </row>
    <row r="95" spans="1:22" x14ac:dyDescent="0.4">
      <c r="A95" s="128">
        <v>84</v>
      </c>
      <c r="B95" s="39"/>
      <c r="C95" s="185"/>
      <c r="D95" s="185"/>
      <c r="E95" s="185"/>
      <c r="F95" s="185"/>
      <c r="G95" s="186" t="str">
        <f t="shared" si="31"/>
        <v/>
      </c>
      <c r="H95" s="181">
        <f t="shared" si="32"/>
        <v>0</v>
      </c>
      <c r="I95" s="183" t="str">
        <f t="shared" si="33"/>
        <v/>
      </c>
      <c r="M95" s="116">
        <f t="shared" si="22"/>
        <v>0</v>
      </c>
      <c r="N95" s="65" t="str">
        <f t="shared" si="23"/>
        <v/>
      </c>
      <c r="O95" s="65" t="str">
        <f t="shared" si="24"/>
        <v/>
      </c>
      <c r="P95" s="65">
        <f t="shared" si="25"/>
        <v>0</v>
      </c>
      <c r="Q95" s="65">
        <f t="shared" si="26"/>
        <v>0</v>
      </c>
      <c r="R95" s="134">
        <f t="shared" si="27"/>
        <v>0</v>
      </c>
      <c r="S95" s="65">
        <f t="shared" si="28"/>
        <v>0</v>
      </c>
      <c r="T95" s="65">
        <f t="shared" si="29"/>
        <v>0</v>
      </c>
      <c r="U95" s="135">
        <f t="shared" si="30"/>
        <v>0</v>
      </c>
      <c r="V95" s="128">
        <f t="shared" si="34"/>
        <v>0</v>
      </c>
    </row>
    <row r="96" spans="1:22" x14ac:dyDescent="0.4">
      <c r="A96" s="128">
        <v>85</v>
      </c>
      <c r="B96" s="39"/>
      <c r="C96" s="185"/>
      <c r="D96" s="185"/>
      <c r="E96" s="185"/>
      <c r="F96" s="185"/>
      <c r="G96" s="186" t="str">
        <f t="shared" si="31"/>
        <v/>
      </c>
      <c r="H96" s="181">
        <f t="shared" si="32"/>
        <v>0</v>
      </c>
      <c r="I96" s="183" t="str">
        <f t="shared" si="33"/>
        <v/>
      </c>
      <c r="M96" s="116">
        <f t="shared" si="22"/>
        <v>0</v>
      </c>
      <c r="N96" s="65" t="str">
        <f t="shared" si="23"/>
        <v/>
      </c>
      <c r="O96" s="65" t="str">
        <f t="shared" si="24"/>
        <v/>
      </c>
      <c r="P96" s="65">
        <f t="shared" si="25"/>
        <v>0</v>
      </c>
      <c r="Q96" s="65">
        <f t="shared" si="26"/>
        <v>0</v>
      </c>
      <c r="R96" s="134">
        <f t="shared" si="27"/>
        <v>0</v>
      </c>
      <c r="S96" s="65">
        <f t="shared" si="28"/>
        <v>0</v>
      </c>
      <c r="T96" s="65">
        <f t="shared" si="29"/>
        <v>0</v>
      </c>
      <c r="U96" s="135">
        <f t="shared" si="30"/>
        <v>0</v>
      </c>
      <c r="V96" s="128">
        <f t="shared" si="34"/>
        <v>0</v>
      </c>
    </row>
    <row r="97" spans="1:22" x14ac:dyDescent="0.4">
      <c r="A97" s="128">
        <v>86</v>
      </c>
      <c r="B97" s="39"/>
      <c r="C97" s="185"/>
      <c r="D97" s="185"/>
      <c r="E97" s="185"/>
      <c r="F97" s="185"/>
      <c r="G97" s="186" t="str">
        <f t="shared" si="31"/>
        <v/>
      </c>
      <c r="H97" s="181">
        <f t="shared" si="32"/>
        <v>0</v>
      </c>
      <c r="I97" s="183" t="str">
        <f t="shared" si="33"/>
        <v/>
      </c>
      <c r="M97" s="116">
        <f t="shared" si="22"/>
        <v>0</v>
      </c>
      <c r="N97" s="65" t="str">
        <f t="shared" si="23"/>
        <v/>
      </c>
      <c r="O97" s="65" t="str">
        <f t="shared" si="24"/>
        <v/>
      </c>
      <c r="P97" s="65">
        <f t="shared" si="25"/>
        <v>0</v>
      </c>
      <c r="Q97" s="65">
        <f t="shared" si="26"/>
        <v>0</v>
      </c>
      <c r="R97" s="134">
        <f t="shared" si="27"/>
        <v>0</v>
      </c>
      <c r="S97" s="65">
        <f t="shared" si="28"/>
        <v>0</v>
      </c>
      <c r="T97" s="65">
        <f t="shared" si="29"/>
        <v>0</v>
      </c>
      <c r="U97" s="135">
        <f t="shared" si="30"/>
        <v>0</v>
      </c>
      <c r="V97" s="128">
        <f t="shared" si="34"/>
        <v>0</v>
      </c>
    </row>
    <row r="98" spans="1:22" x14ac:dyDescent="0.4">
      <c r="A98" s="128">
        <v>87</v>
      </c>
      <c r="B98" s="39"/>
      <c r="C98" s="185"/>
      <c r="D98" s="185"/>
      <c r="E98" s="185"/>
      <c r="F98" s="185"/>
      <c r="G98" s="186" t="str">
        <f t="shared" si="31"/>
        <v/>
      </c>
      <c r="H98" s="181">
        <f t="shared" si="32"/>
        <v>0</v>
      </c>
      <c r="I98" s="183" t="str">
        <f t="shared" si="33"/>
        <v/>
      </c>
      <c r="M98" s="116">
        <f t="shared" si="22"/>
        <v>0</v>
      </c>
      <c r="N98" s="65" t="str">
        <f t="shared" si="23"/>
        <v/>
      </c>
      <c r="O98" s="65" t="str">
        <f t="shared" si="24"/>
        <v/>
      </c>
      <c r="P98" s="65">
        <f t="shared" si="25"/>
        <v>0</v>
      </c>
      <c r="Q98" s="65">
        <f t="shared" si="26"/>
        <v>0</v>
      </c>
      <c r="R98" s="134">
        <f t="shared" si="27"/>
        <v>0</v>
      </c>
      <c r="S98" s="65">
        <f t="shared" si="28"/>
        <v>0</v>
      </c>
      <c r="T98" s="65">
        <f t="shared" si="29"/>
        <v>0</v>
      </c>
      <c r="U98" s="135">
        <f t="shared" si="30"/>
        <v>0</v>
      </c>
      <c r="V98" s="128">
        <f t="shared" si="34"/>
        <v>0</v>
      </c>
    </row>
    <row r="99" spans="1:22" x14ac:dyDescent="0.4">
      <c r="A99" s="128">
        <v>88</v>
      </c>
      <c r="B99" s="39"/>
      <c r="C99" s="185"/>
      <c r="D99" s="185"/>
      <c r="E99" s="185"/>
      <c r="F99" s="185"/>
      <c r="G99" s="186" t="str">
        <f t="shared" si="31"/>
        <v/>
      </c>
      <c r="H99" s="181">
        <f t="shared" si="32"/>
        <v>0</v>
      </c>
      <c r="I99" s="183" t="str">
        <f t="shared" si="33"/>
        <v/>
      </c>
      <c r="M99" s="116">
        <f t="shared" si="22"/>
        <v>0</v>
      </c>
      <c r="N99" s="65" t="str">
        <f t="shared" si="23"/>
        <v/>
      </c>
      <c r="O99" s="65" t="str">
        <f t="shared" si="24"/>
        <v/>
      </c>
      <c r="P99" s="65">
        <f t="shared" si="25"/>
        <v>0</v>
      </c>
      <c r="Q99" s="65">
        <f t="shared" si="26"/>
        <v>0</v>
      </c>
      <c r="R99" s="134">
        <f t="shared" si="27"/>
        <v>0</v>
      </c>
      <c r="S99" s="65">
        <f t="shared" si="28"/>
        <v>0</v>
      </c>
      <c r="T99" s="65">
        <f t="shared" si="29"/>
        <v>0</v>
      </c>
      <c r="U99" s="135">
        <f t="shared" si="30"/>
        <v>0</v>
      </c>
      <c r="V99" s="128">
        <f t="shared" si="34"/>
        <v>0</v>
      </c>
    </row>
    <row r="100" spans="1:22" x14ac:dyDescent="0.4">
      <c r="A100" s="128">
        <v>89</v>
      </c>
      <c r="B100" s="39"/>
      <c r="C100" s="185"/>
      <c r="D100" s="185"/>
      <c r="E100" s="185"/>
      <c r="F100" s="185"/>
      <c r="G100" s="186" t="str">
        <f t="shared" si="31"/>
        <v/>
      </c>
      <c r="H100" s="181">
        <f t="shared" si="32"/>
        <v>0</v>
      </c>
      <c r="I100" s="183" t="str">
        <f t="shared" si="33"/>
        <v/>
      </c>
      <c r="M100" s="116">
        <f t="shared" si="22"/>
        <v>0</v>
      </c>
      <c r="N100" s="65" t="str">
        <f t="shared" si="23"/>
        <v/>
      </c>
      <c r="O100" s="65" t="str">
        <f t="shared" si="24"/>
        <v/>
      </c>
      <c r="P100" s="65">
        <f t="shared" si="25"/>
        <v>0</v>
      </c>
      <c r="Q100" s="65">
        <f t="shared" si="26"/>
        <v>0</v>
      </c>
      <c r="R100" s="134">
        <f t="shared" si="27"/>
        <v>0</v>
      </c>
      <c r="S100" s="65">
        <f t="shared" si="28"/>
        <v>0</v>
      </c>
      <c r="T100" s="65">
        <f t="shared" si="29"/>
        <v>0</v>
      </c>
      <c r="U100" s="135">
        <f t="shared" si="30"/>
        <v>0</v>
      </c>
      <c r="V100" s="128">
        <f t="shared" si="34"/>
        <v>0</v>
      </c>
    </row>
    <row r="101" spans="1:22" x14ac:dyDescent="0.4">
      <c r="A101" s="128">
        <v>90</v>
      </c>
      <c r="B101" s="39"/>
      <c r="C101" s="185"/>
      <c r="D101" s="185"/>
      <c r="E101" s="185"/>
      <c r="F101" s="185"/>
      <c r="G101" s="186" t="str">
        <f t="shared" si="31"/>
        <v/>
      </c>
      <c r="H101" s="181">
        <f t="shared" si="32"/>
        <v>0</v>
      </c>
      <c r="I101" s="183" t="str">
        <f t="shared" si="33"/>
        <v/>
      </c>
      <c r="M101" s="116">
        <f t="shared" si="22"/>
        <v>0</v>
      </c>
      <c r="N101" s="65" t="str">
        <f t="shared" si="23"/>
        <v/>
      </c>
      <c r="O101" s="65" t="str">
        <f t="shared" si="24"/>
        <v/>
      </c>
      <c r="P101" s="65">
        <f t="shared" si="25"/>
        <v>0</v>
      </c>
      <c r="Q101" s="65">
        <f t="shared" si="26"/>
        <v>0</v>
      </c>
      <c r="R101" s="134">
        <f t="shared" si="27"/>
        <v>0</v>
      </c>
      <c r="S101" s="65">
        <f t="shared" si="28"/>
        <v>0</v>
      </c>
      <c r="T101" s="65">
        <f t="shared" si="29"/>
        <v>0</v>
      </c>
      <c r="U101" s="135">
        <f t="shared" si="30"/>
        <v>0</v>
      </c>
      <c r="V101" s="128">
        <f t="shared" si="34"/>
        <v>0</v>
      </c>
    </row>
    <row r="102" spans="1:22" x14ac:dyDescent="0.4">
      <c r="A102" s="128">
        <v>91</v>
      </c>
      <c r="B102" s="39"/>
      <c r="C102" s="185"/>
      <c r="D102" s="185"/>
      <c r="E102" s="185"/>
      <c r="F102" s="185"/>
      <c r="G102" s="186" t="str">
        <f t="shared" si="31"/>
        <v/>
      </c>
      <c r="H102" s="181">
        <f t="shared" si="32"/>
        <v>0</v>
      </c>
      <c r="I102" s="183" t="str">
        <f t="shared" si="33"/>
        <v/>
      </c>
      <c r="M102" s="116">
        <f t="shared" si="22"/>
        <v>0</v>
      </c>
      <c r="N102" s="65" t="str">
        <f t="shared" si="23"/>
        <v/>
      </c>
      <c r="O102" s="65" t="str">
        <f t="shared" si="24"/>
        <v/>
      </c>
      <c r="P102" s="65">
        <f t="shared" si="25"/>
        <v>0</v>
      </c>
      <c r="Q102" s="65">
        <f t="shared" si="26"/>
        <v>0</v>
      </c>
      <c r="R102" s="134">
        <f t="shared" si="27"/>
        <v>0</v>
      </c>
      <c r="S102" s="65">
        <f t="shared" si="28"/>
        <v>0</v>
      </c>
      <c r="T102" s="65">
        <f t="shared" si="29"/>
        <v>0</v>
      </c>
      <c r="U102" s="135">
        <f t="shared" si="30"/>
        <v>0</v>
      </c>
      <c r="V102" s="128">
        <f t="shared" si="34"/>
        <v>0</v>
      </c>
    </row>
    <row r="103" spans="1:22" x14ac:dyDescent="0.4">
      <c r="A103" s="128">
        <v>92</v>
      </c>
      <c r="B103" s="39"/>
      <c r="C103" s="185"/>
      <c r="D103" s="185"/>
      <c r="E103" s="185"/>
      <c r="F103" s="185"/>
      <c r="G103" s="186" t="str">
        <f t="shared" si="31"/>
        <v/>
      </c>
      <c r="H103" s="181">
        <f t="shared" si="32"/>
        <v>0</v>
      </c>
      <c r="I103" s="183" t="str">
        <f t="shared" si="33"/>
        <v/>
      </c>
      <c r="M103" s="116">
        <f t="shared" si="22"/>
        <v>0</v>
      </c>
      <c r="N103" s="65" t="str">
        <f t="shared" si="23"/>
        <v/>
      </c>
      <c r="O103" s="65" t="str">
        <f t="shared" si="24"/>
        <v/>
      </c>
      <c r="P103" s="65">
        <f t="shared" si="25"/>
        <v>0</v>
      </c>
      <c r="Q103" s="65">
        <f t="shared" si="26"/>
        <v>0</v>
      </c>
      <c r="R103" s="134">
        <f t="shared" si="27"/>
        <v>0</v>
      </c>
      <c r="S103" s="65">
        <f t="shared" si="28"/>
        <v>0</v>
      </c>
      <c r="T103" s="65">
        <f t="shared" si="29"/>
        <v>0</v>
      </c>
      <c r="U103" s="135">
        <f t="shared" si="30"/>
        <v>0</v>
      </c>
      <c r="V103" s="128">
        <f t="shared" si="34"/>
        <v>0</v>
      </c>
    </row>
    <row r="104" spans="1:22" x14ac:dyDescent="0.4">
      <c r="A104" s="128">
        <v>93</v>
      </c>
      <c r="B104" s="39"/>
      <c r="C104" s="185"/>
      <c r="D104" s="185"/>
      <c r="E104" s="185"/>
      <c r="F104" s="185"/>
      <c r="G104" s="186" t="str">
        <f t="shared" si="31"/>
        <v/>
      </c>
      <c r="H104" s="181">
        <f t="shared" si="32"/>
        <v>0</v>
      </c>
      <c r="I104" s="183" t="str">
        <f t="shared" si="33"/>
        <v/>
      </c>
      <c r="M104" s="116">
        <f t="shared" si="22"/>
        <v>0</v>
      </c>
      <c r="N104" s="65" t="str">
        <f t="shared" si="23"/>
        <v/>
      </c>
      <c r="O104" s="65" t="str">
        <f t="shared" si="24"/>
        <v/>
      </c>
      <c r="P104" s="65">
        <f t="shared" si="25"/>
        <v>0</v>
      </c>
      <c r="Q104" s="65">
        <f t="shared" si="26"/>
        <v>0</v>
      </c>
      <c r="R104" s="134">
        <f t="shared" si="27"/>
        <v>0</v>
      </c>
      <c r="S104" s="65">
        <f t="shared" si="28"/>
        <v>0</v>
      </c>
      <c r="T104" s="65">
        <f t="shared" si="29"/>
        <v>0</v>
      </c>
      <c r="U104" s="135">
        <f t="shared" si="30"/>
        <v>0</v>
      </c>
      <c r="V104" s="128">
        <f t="shared" si="34"/>
        <v>0</v>
      </c>
    </row>
    <row r="105" spans="1:22" x14ac:dyDescent="0.4">
      <c r="A105" s="128">
        <v>94</v>
      </c>
      <c r="B105" s="39"/>
      <c r="C105" s="185"/>
      <c r="D105" s="185"/>
      <c r="E105" s="185"/>
      <c r="F105" s="185"/>
      <c r="G105" s="186" t="str">
        <f t="shared" si="31"/>
        <v/>
      </c>
      <c r="H105" s="181">
        <f t="shared" si="32"/>
        <v>0</v>
      </c>
      <c r="I105" s="183" t="str">
        <f t="shared" si="33"/>
        <v/>
      </c>
      <c r="M105" s="116">
        <f t="shared" si="22"/>
        <v>0</v>
      </c>
      <c r="N105" s="65" t="str">
        <f t="shared" si="23"/>
        <v/>
      </c>
      <c r="O105" s="65" t="str">
        <f t="shared" si="24"/>
        <v/>
      </c>
      <c r="P105" s="65">
        <f t="shared" si="25"/>
        <v>0</v>
      </c>
      <c r="Q105" s="65">
        <f t="shared" si="26"/>
        <v>0</v>
      </c>
      <c r="R105" s="134">
        <f t="shared" si="27"/>
        <v>0</v>
      </c>
      <c r="S105" s="65">
        <f t="shared" si="28"/>
        <v>0</v>
      </c>
      <c r="T105" s="65">
        <f t="shared" si="29"/>
        <v>0</v>
      </c>
      <c r="U105" s="135">
        <f t="shared" si="30"/>
        <v>0</v>
      </c>
      <c r="V105" s="128">
        <f t="shared" si="34"/>
        <v>0</v>
      </c>
    </row>
    <row r="106" spans="1:22" x14ac:dyDescent="0.4">
      <c r="A106" s="128">
        <v>95</v>
      </c>
      <c r="B106" s="39"/>
      <c r="C106" s="185"/>
      <c r="D106" s="185"/>
      <c r="E106" s="185"/>
      <c r="F106" s="185"/>
      <c r="G106" s="186" t="str">
        <f t="shared" si="31"/>
        <v/>
      </c>
      <c r="H106" s="181">
        <f t="shared" si="32"/>
        <v>0</v>
      </c>
      <c r="I106" s="183" t="str">
        <f t="shared" si="33"/>
        <v/>
      </c>
      <c r="M106" s="116">
        <f t="shared" si="22"/>
        <v>0</v>
      </c>
      <c r="N106" s="65" t="str">
        <f t="shared" si="23"/>
        <v/>
      </c>
      <c r="O106" s="65" t="str">
        <f t="shared" si="24"/>
        <v/>
      </c>
      <c r="P106" s="65">
        <f t="shared" si="25"/>
        <v>0</v>
      </c>
      <c r="Q106" s="65">
        <f t="shared" si="26"/>
        <v>0</v>
      </c>
      <c r="R106" s="134">
        <f t="shared" si="27"/>
        <v>0</v>
      </c>
      <c r="S106" s="65">
        <f t="shared" si="28"/>
        <v>0</v>
      </c>
      <c r="T106" s="65">
        <f t="shared" si="29"/>
        <v>0</v>
      </c>
      <c r="U106" s="135">
        <f t="shared" si="30"/>
        <v>0</v>
      </c>
      <c r="V106" s="128">
        <f t="shared" si="34"/>
        <v>0</v>
      </c>
    </row>
    <row r="107" spans="1:22" x14ac:dyDescent="0.4">
      <c r="A107" s="128">
        <v>96</v>
      </c>
      <c r="B107" s="39"/>
      <c r="C107" s="185"/>
      <c r="D107" s="185"/>
      <c r="E107" s="185"/>
      <c r="F107" s="185"/>
      <c r="G107" s="186" t="str">
        <f t="shared" si="31"/>
        <v/>
      </c>
      <c r="H107" s="181">
        <f t="shared" si="32"/>
        <v>0</v>
      </c>
      <c r="I107" s="183" t="str">
        <f t="shared" si="33"/>
        <v/>
      </c>
      <c r="M107" s="116">
        <f t="shared" si="22"/>
        <v>0</v>
      </c>
      <c r="N107" s="65" t="str">
        <f t="shared" si="23"/>
        <v/>
      </c>
      <c r="O107" s="65" t="str">
        <f t="shared" si="24"/>
        <v/>
      </c>
      <c r="P107" s="65">
        <f t="shared" si="25"/>
        <v>0</v>
      </c>
      <c r="Q107" s="65">
        <f t="shared" si="26"/>
        <v>0</v>
      </c>
      <c r="R107" s="134">
        <f t="shared" si="27"/>
        <v>0</v>
      </c>
      <c r="S107" s="65">
        <f t="shared" si="28"/>
        <v>0</v>
      </c>
      <c r="T107" s="65">
        <f t="shared" si="29"/>
        <v>0</v>
      </c>
      <c r="U107" s="135">
        <f t="shared" si="30"/>
        <v>0</v>
      </c>
      <c r="V107" s="128">
        <f t="shared" si="34"/>
        <v>0</v>
      </c>
    </row>
    <row r="108" spans="1:22" x14ac:dyDescent="0.4">
      <c r="A108" s="128">
        <v>97</v>
      </c>
      <c r="B108" s="39"/>
      <c r="C108" s="185"/>
      <c r="D108" s="185"/>
      <c r="E108" s="185"/>
      <c r="F108" s="185"/>
      <c r="G108" s="186" t="str">
        <f t="shared" si="31"/>
        <v/>
      </c>
      <c r="H108" s="181">
        <f t="shared" si="32"/>
        <v>0</v>
      </c>
      <c r="I108" s="183" t="str">
        <f t="shared" si="33"/>
        <v/>
      </c>
      <c r="M108" s="116">
        <f t="shared" ref="M108:M131" si="35">IF(F108&lt;N108,N108, IF(F108&lt;=O108,F108,O108))</f>
        <v>0</v>
      </c>
      <c r="N108" s="65" t="str">
        <f t="shared" ref="N108:N131" si="36">IF(C108="", "", IF(C108+$N$10&lt;=$S$9, C108+$N$10, $S$9))</f>
        <v/>
      </c>
      <c r="O108" s="65" t="str">
        <f t="shared" ref="O108:O131" si="37">IF(C108="", "", IF(C108+$O$10&lt;=$S$9, C108+$O$10, $S$9))</f>
        <v/>
      </c>
      <c r="P108" s="65">
        <f t="shared" ref="P108:P131" si="38">IF(OR(C108="", AND(D108&lt;$R$9, G108&lt;$R$9)), 0, IF(C108&gt;=$R$9,C108, $R$9))</f>
        <v>0</v>
      </c>
      <c r="Q108" s="65">
        <f t="shared" ref="Q108:Q131" si="39">IF(G108="",0, IF(G108&gt;=$R$9,G108,$R$9))</f>
        <v>0</v>
      </c>
      <c r="R108" s="134">
        <f t="shared" ref="R108:R131" si="40">IF(OR(P108=0,P108&gt;Q108, AND(C108&lt;$S$9, P108=Q108)),0, DATEDIF(P108,Q108,"D")+1)</f>
        <v>0</v>
      </c>
      <c r="S108" s="65">
        <f t="shared" ref="S108:S131" si="41">IF(OR(D108="",G108&lt;$R$9),0,IF(D108&gt;$R$9,IF(C108=D108,D108,D108+1),$R$9))</f>
        <v>0</v>
      </c>
      <c r="T108" s="65">
        <f t="shared" ref="T108:T131" si="42">IF(OR(E108="",G108&lt;$R$9),0,IF(E108&gt;=$R$9,E108,$R$9))</f>
        <v>0</v>
      </c>
      <c r="U108" s="135">
        <f t="shared" ref="U108:U131" si="43">IF(OR(D108="",S108=0, T108=0, S108&gt;T108, T108&gt;M108, R108=0),0,DATEDIF(S108,T108,"D")+IF(AND(C108=D108, D108+1=E108),1,0)+IF(AND(C108+1=T108,S108=T108),1,0)+IF(C108+1=E108,-1,0))</f>
        <v>0</v>
      </c>
      <c r="V108" s="128">
        <f t="shared" si="34"/>
        <v>0</v>
      </c>
    </row>
    <row r="109" spans="1:22" x14ac:dyDescent="0.4">
      <c r="A109" s="128">
        <v>98</v>
      </c>
      <c r="B109" s="39"/>
      <c r="C109" s="185"/>
      <c r="D109" s="185"/>
      <c r="E109" s="185"/>
      <c r="F109" s="185"/>
      <c r="G109" s="186" t="str">
        <f t="shared" si="31"/>
        <v/>
      </c>
      <c r="H109" s="181">
        <f t="shared" si="32"/>
        <v>0</v>
      </c>
      <c r="I109" s="183" t="str">
        <f t="shared" si="33"/>
        <v/>
      </c>
      <c r="M109" s="116">
        <f t="shared" si="35"/>
        <v>0</v>
      </c>
      <c r="N109" s="65" t="str">
        <f t="shared" si="36"/>
        <v/>
      </c>
      <c r="O109" s="65" t="str">
        <f t="shared" si="37"/>
        <v/>
      </c>
      <c r="P109" s="65">
        <f t="shared" si="38"/>
        <v>0</v>
      </c>
      <c r="Q109" s="65">
        <f t="shared" si="39"/>
        <v>0</v>
      </c>
      <c r="R109" s="134">
        <f t="shared" si="40"/>
        <v>0</v>
      </c>
      <c r="S109" s="65">
        <f t="shared" si="41"/>
        <v>0</v>
      </c>
      <c r="T109" s="65">
        <f t="shared" si="42"/>
        <v>0</v>
      </c>
      <c r="U109" s="135">
        <f t="shared" si="43"/>
        <v>0</v>
      </c>
      <c r="V109" s="128">
        <f t="shared" si="34"/>
        <v>0</v>
      </c>
    </row>
    <row r="110" spans="1:22" x14ac:dyDescent="0.4">
      <c r="A110" s="128">
        <v>99</v>
      </c>
      <c r="B110" s="39"/>
      <c r="C110" s="185"/>
      <c r="D110" s="185"/>
      <c r="E110" s="185"/>
      <c r="F110" s="185"/>
      <c r="G110" s="186" t="str">
        <f t="shared" si="31"/>
        <v/>
      </c>
      <c r="H110" s="181">
        <f t="shared" si="32"/>
        <v>0</v>
      </c>
      <c r="I110" s="183" t="str">
        <f t="shared" si="33"/>
        <v/>
      </c>
      <c r="M110" s="116">
        <f t="shared" si="35"/>
        <v>0</v>
      </c>
      <c r="N110" s="65" t="str">
        <f t="shared" si="36"/>
        <v/>
      </c>
      <c r="O110" s="65" t="str">
        <f t="shared" si="37"/>
        <v/>
      </c>
      <c r="P110" s="65">
        <f t="shared" si="38"/>
        <v>0</v>
      </c>
      <c r="Q110" s="65">
        <f t="shared" si="39"/>
        <v>0</v>
      </c>
      <c r="R110" s="134">
        <f t="shared" si="40"/>
        <v>0</v>
      </c>
      <c r="S110" s="65">
        <f t="shared" si="41"/>
        <v>0</v>
      </c>
      <c r="T110" s="65">
        <f t="shared" si="42"/>
        <v>0</v>
      </c>
      <c r="U110" s="135">
        <f t="shared" si="43"/>
        <v>0</v>
      </c>
      <c r="V110" s="128">
        <f t="shared" si="34"/>
        <v>0</v>
      </c>
    </row>
    <row r="111" spans="1:22" x14ac:dyDescent="0.4">
      <c r="A111" s="128">
        <v>100</v>
      </c>
      <c r="B111" s="39"/>
      <c r="C111" s="185"/>
      <c r="D111" s="185"/>
      <c r="E111" s="185"/>
      <c r="F111" s="185"/>
      <c r="G111" s="186" t="str">
        <f t="shared" si="31"/>
        <v/>
      </c>
      <c r="H111" s="181">
        <f t="shared" si="32"/>
        <v>0</v>
      </c>
      <c r="I111" s="183" t="str">
        <f t="shared" si="33"/>
        <v/>
      </c>
      <c r="M111" s="116">
        <f t="shared" si="35"/>
        <v>0</v>
      </c>
      <c r="N111" s="65" t="str">
        <f t="shared" si="36"/>
        <v/>
      </c>
      <c r="O111" s="65" t="str">
        <f t="shared" si="37"/>
        <v/>
      </c>
      <c r="P111" s="65">
        <f t="shared" si="38"/>
        <v>0</v>
      </c>
      <c r="Q111" s="65">
        <f t="shared" si="39"/>
        <v>0</v>
      </c>
      <c r="R111" s="134">
        <f t="shared" si="40"/>
        <v>0</v>
      </c>
      <c r="S111" s="65">
        <f t="shared" si="41"/>
        <v>0</v>
      </c>
      <c r="T111" s="65">
        <f t="shared" si="42"/>
        <v>0</v>
      </c>
      <c r="U111" s="135">
        <f t="shared" si="43"/>
        <v>0</v>
      </c>
      <c r="V111" s="128">
        <f t="shared" si="34"/>
        <v>0</v>
      </c>
    </row>
    <row r="112" spans="1:22" x14ac:dyDescent="0.4">
      <c r="A112" s="128">
        <v>101</v>
      </c>
      <c r="B112" s="39"/>
      <c r="C112" s="185"/>
      <c r="D112" s="185"/>
      <c r="E112" s="185"/>
      <c r="F112" s="185"/>
      <c r="G112" s="186" t="str">
        <f t="shared" si="31"/>
        <v/>
      </c>
      <c r="H112" s="181">
        <f t="shared" si="32"/>
        <v>0</v>
      </c>
      <c r="I112" s="183" t="str">
        <f t="shared" si="33"/>
        <v/>
      </c>
      <c r="M112" s="116">
        <f t="shared" si="35"/>
        <v>0</v>
      </c>
      <c r="N112" s="65" t="str">
        <f t="shared" si="36"/>
        <v/>
      </c>
      <c r="O112" s="65" t="str">
        <f t="shared" si="37"/>
        <v/>
      </c>
      <c r="P112" s="65">
        <f t="shared" si="38"/>
        <v>0</v>
      </c>
      <c r="Q112" s="65">
        <f t="shared" si="39"/>
        <v>0</v>
      </c>
      <c r="R112" s="134">
        <f t="shared" si="40"/>
        <v>0</v>
      </c>
      <c r="S112" s="65">
        <f t="shared" si="41"/>
        <v>0</v>
      </c>
      <c r="T112" s="65">
        <f t="shared" si="42"/>
        <v>0</v>
      </c>
      <c r="U112" s="135">
        <f t="shared" si="43"/>
        <v>0</v>
      </c>
      <c r="V112" s="128">
        <f t="shared" si="34"/>
        <v>0</v>
      </c>
    </row>
    <row r="113" spans="1:22" x14ac:dyDescent="0.4">
      <c r="A113" s="128">
        <v>102</v>
      </c>
      <c r="B113" s="39"/>
      <c r="C113" s="185"/>
      <c r="D113" s="185"/>
      <c r="E113" s="185"/>
      <c r="F113" s="185"/>
      <c r="G113" s="186" t="str">
        <f t="shared" si="31"/>
        <v/>
      </c>
      <c r="H113" s="181">
        <f t="shared" si="32"/>
        <v>0</v>
      </c>
      <c r="I113" s="183" t="str">
        <f t="shared" si="33"/>
        <v/>
      </c>
      <c r="M113" s="116">
        <f t="shared" si="35"/>
        <v>0</v>
      </c>
      <c r="N113" s="65" t="str">
        <f t="shared" si="36"/>
        <v/>
      </c>
      <c r="O113" s="65" t="str">
        <f t="shared" si="37"/>
        <v/>
      </c>
      <c r="P113" s="65">
        <f t="shared" si="38"/>
        <v>0</v>
      </c>
      <c r="Q113" s="65">
        <f t="shared" si="39"/>
        <v>0</v>
      </c>
      <c r="R113" s="134">
        <f t="shared" si="40"/>
        <v>0</v>
      </c>
      <c r="S113" s="65">
        <f t="shared" si="41"/>
        <v>0</v>
      </c>
      <c r="T113" s="65">
        <f t="shared" si="42"/>
        <v>0</v>
      </c>
      <c r="U113" s="135">
        <f t="shared" si="43"/>
        <v>0</v>
      </c>
      <c r="V113" s="128">
        <f t="shared" si="34"/>
        <v>0</v>
      </c>
    </row>
    <row r="114" spans="1:22" x14ac:dyDescent="0.4">
      <c r="A114" s="128">
        <v>103</v>
      </c>
      <c r="B114" s="39"/>
      <c r="C114" s="185"/>
      <c r="D114" s="185"/>
      <c r="E114" s="185"/>
      <c r="F114" s="185"/>
      <c r="G114" s="186" t="str">
        <f t="shared" si="31"/>
        <v/>
      </c>
      <c r="H114" s="181">
        <f t="shared" si="32"/>
        <v>0</v>
      </c>
      <c r="I114" s="183" t="str">
        <f t="shared" si="33"/>
        <v/>
      </c>
      <c r="M114" s="116">
        <f t="shared" si="35"/>
        <v>0</v>
      </c>
      <c r="N114" s="65" t="str">
        <f t="shared" si="36"/>
        <v/>
      </c>
      <c r="O114" s="65" t="str">
        <f t="shared" si="37"/>
        <v/>
      </c>
      <c r="P114" s="65">
        <f t="shared" si="38"/>
        <v>0</v>
      </c>
      <c r="Q114" s="65">
        <f t="shared" si="39"/>
        <v>0</v>
      </c>
      <c r="R114" s="134">
        <f t="shared" si="40"/>
        <v>0</v>
      </c>
      <c r="S114" s="65">
        <f t="shared" si="41"/>
        <v>0</v>
      </c>
      <c r="T114" s="65">
        <f t="shared" si="42"/>
        <v>0</v>
      </c>
      <c r="U114" s="135">
        <f t="shared" si="43"/>
        <v>0</v>
      </c>
      <c r="V114" s="128">
        <f t="shared" si="34"/>
        <v>0</v>
      </c>
    </row>
    <row r="115" spans="1:22" x14ac:dyDescent="0.4">
      <c r="A115" s="128">
        <v>104</v>
      </c>
      <c r="B115" s="39"/>
      <c r="C115" s="185"/>
      <c r="D115" s="185"/>
      <c r="E115" s="185"/>
      <c r="F115" s="185"/>
      <c r="G115" s="186" t="str">
        <f t="shared" si="31"/>
        <v/>
      </c>
      <c r="H115" s="181">
        <f t="shared" si="32"/>
        <v>0</v>
      </c>
      <c r="I115" s="183" t="str">
        <f t="shared" si="33"/>
        <v/>
      </c>
      <c r="M115" s="116">
        <f t="shared" si="35"/>
        <v>0</v>
      </c>
      <c r="N115" s="65" t="str">
        <f t="shared" si="36"/>
        <v/>
      </c>
      <c r="O115" s="65" t="str">
        <f t="shared" si="37"/>
        <v/>
      </c>
      <c r="P115" s="65">
        <f t="shared" si="38"/>
        <v>0</v>
      </c>
      <c r="Q115" s="65">
        <f t="shared" si="39"/>
        <v>0</v>
      </c>
      <c r="R115" s="134">
        <f t="shared" si="40"/>
        <v>0</v>
      </c>
      <c r="S115" s="65">
        <f t="shared" si="41"/>
        <v>0</v>
      </c>
      <c r="T115" s="65">
        <f t="shared" si="42"/>
        <v>0</v>
      </c>
      <c r="U115" s="135">
        <f t="shared" si="43"/>
        <v>0</v>
      </c>
      <c r="V115" s="128">
        <f t="shared" si="34"/>
        <v>0</v>
      </c>
    </row>
    <row r="116" spans="1:22" x14ac:dyDescent="0.4">
      <c r="A116" s="128">
        <v>105</v>
      </c>
      <c r="B116" s="39"/>
      <c r="C116" s="185"/>
      <c r="D116" s="185"/>
      <c r="E116" s="185"/>
      <c r="F116" s="185"/>
      <c r="G116" s="186" t="str">
        <f t="shared" si="31"/>
        <v/>
      </c>
      <c r="H116" s="181">
        <f t="shared" si="32"/>
        <v>0</v>
      </c>
      <c r="I116" s="183" t="str">
        <f t="shared" si="33"/>
        <v/>
      </c>
      <c r="M116" s="116">
        <f t="shared" si="35"/>
        <v>0</v>
      </c>
      <c r="N116" s="65" t="str">
        <f t="shared" si="36"/>
        <v/>
      </c>
      <c r="O116" s="65" t="str">
        <f t="shared" si="37"/>
        <v/>
      </c>
      <c r="P116" s="65">
        <f t="shared" si="38"/>
        <v>0</v>
      </c>
      <c r="Q116" s="65">
        <f t="shared" si="39"/>
        <v>0</v>
      </c>
      <c r="R116" s="134">
        <f t="shared" si="40"/>
        <v>0</v>
      </c>
      <c r="S116" s="65">
        <f t="shared" si="41"/>
        <v>0</v>
      </c>
      <c r="T116" s="65">
        <f t="shared" si="42"/>
        <v>0</v>
      </c>
      <c r="U116" s="135">
        <f t="shared" si="43"/>
        <v>0</v>
      </c>
      <c r="V116" s="128">
        <f t="shared" si="34"/>
        <v>0</v>
      </c>
    </row>
    <row r="117" spans="1:22" x14ac:dyDescent="0.4">
      <c r="A117" s="128">
        <v>106</v>
      </c>
      <c r="B117" s="39"/>
      <c r="C117" s="185"/>
      <c r="D117" s="185"/>
      <c r="E117" s="185"/>
      <c r="F117" s="185"/>
      <c r="G117" s="186" t="str">
        <f t="shared" si="31"/>
        <v/>
      </c>
      <c r="H117" s="181">
        <f t="shared" si="32"/>
        <v>0</v>
      </c>
      <c r="I117" s="183" t="str">
        <f t="shared" si="33"/>
        <v/>
      </c>
      <c r="M117" s="116">
        <f t="shared" si="35"/>
        <v>0</v>
      </c>
      <c r="N117" s="65" t="str">
        <f t="shared" si="36"/>
        <v/>
      </c>
      <c r="O117" s="65" t="str">
        <f t="shared" si="37"/>
        <v/>
      </c>
      <c r="P117" s="65">
        <f t="shared" si="38"/>
        <v>0</v>
      </c>
      <c r="Q117" s="65">
        <f t="shared" si="39"/>
        <v>0</v>
      </c>
      <c r="R117" s="134">
        <f t="shared" si="40"/>
        <v>0</v>
      </c>
      <c r="S117" s="65">
        <f t="shared" si="41"/>
        <v>0</v>
      </c>
      <c r="T117" s="65">
        <f t="shared" si="42"/>
        <v>0</v>
      </c>
      <c r="U117" s="135">
        <f t="shared" si="43"/>
        <v>0</v>
      </c>
      <c r="V117" s="128">
        <f t="shared" si="34"/>
        <v>0</v>
      </c>
    </row>
    <row r="118" spans="1:22" x14ac:dyDescent="0.4">
      <c r="A118" s="128">
        <v>107</v>
      </c>
      <c r="B118" s="39"/>
      <c r="C118" s="185"/>
      <c r="D118" s="185"/>
      <c r="E118" s="185"/>
      <c r="F118" s="185"/>
      <c r="G118" s="186" t="str">
        <f t="shared" si="31"/>
        <v/>
      </c>
      <c r="H118" s="181">
        <f t="shared" si="32"/>
        <v>0</v>
      </c>
      <c r="I118" s="183" t="str">
        <f t="shared" si="33"/>
        <v/>
      </c>
      <c r="M118" s="116">
        <f t="shared" si="35"/>
        <v>0</v>
      </c>
      <c r="N118" s="65" t="str">
        <f t="shared" si="36"/>
        <v/>
      </c>
      <c r="O118" s="65" t="str">
        <f t="shared" si="37"/>
        <v/>
      </c>
      <c r="P118" s="65">
        <f t="shared" si="38"/>
        <v>0</v>
      </c>
      <c r="Q118" s="65">
        <f t="shared" si="39"/>
        <v>0</v>
      </c>
      <c r="R118" s="134">
        <f t="shared" si="40"/>
        <v>0</v>
      </c>
      <c r="S118" s="65">
        <f t="shared" si="41"/>
        <v>0</v>
      </c>
      <c r="T118" s="65">
        <f t="shared" si="42"/>
        <v>0</v>
      </c>
      <c r="U118" s="135">
        <f t="shared" si="43"/>
        <v>0</v>
      </c>
      <c r="V118" s="128">
        <f t="shared" si="34"/>
        <v>0</v>
      </c>
    </row>
    <row r="119" spans="1:22" x14ac:dyDescent="0.4">
      <c r="A119" s="128">
        <v>108</v>
      </c>
      <c r="B119" s="39"/>
      <c r="C119" s="185"/>
      <c r="D119" s="185"/>
      <c r="E119" s="185"/>
      <c r="F119" s="185"/>
      <c r="G119" s="186" t="str">
        <f t="shared" si="31"/>
        <v/>
      </c>
      <c r="H119" s="181">
        <f t="shared" si="32"/>
        <v>0</v>
      </c>
      <c r="I119" s="183" t="str">
        <f t="shared" si="33"/>
        <v/>
      </c>
      <c r="M119" s="116">
        <f t="shared" si="35"/>
        <v>0</v>
      </c>
      <c r="N119" s="65" t="str">
        <f t="shared" si="36"/>
        <v/>
      </c>
      <c r="O119" s="65" t="str">
        <f t="shared" si="37"/>
        <v/>
      </c>
      <c r="P119" s="65">
        <f t="shared" si="38"/>
        <v>0</v>
      </c>
      <c r="Q119" s="65">
        <f t="shared" si="39"/>
        <v>0</v>
      </c>
      <c r="R119" s="134">
        <f t="shared" si="40"/>
        <v>0</v>
      </c>
      <c r="S119" s="65">
        <f t="shared" si="41"/>
        <v>0</v>
      </c>
      <c r="T119" s="65">
        <f t="shared" si="42"/>
        <v>0</v>
      </c>
      <c r="U119" s="135">
        <f t="shared" si="43"/>
        <v>0</v>
      </c>
      <c r="V119" s="128">
        <f t="shared" si="34"/>
        <v>0</v>
      </c>
    </row>
    <row r="120" spans="1:22" x14ac:dyDescent="0.4">
      <c r="A120" s="128">
        <v>109</v>
      </c>
      <c r="B120" s="39"/>
      <c r="C120" s="185"/>
      <c r="D120" s="185"/>
      <c r="E120" s="185"/>
      <c r="F120" s="185"/>
      <c r="G120" s="186" t="str">
        <f t="shared" si="31"/>
        <v/>
      </c>
      <c r="H120" s="181">
        <f t="shared" si="32"/>
        <v>0</v>
      </c>
      <c r="I120" s="183" t="str">
        <f t="shared" si="33"/>
        <v/>
      </c>
      <c r="M120" s="116">
        <f t="shared" si="35"/>
        <v>0</v>
      </c>
      <c r="N120" s="65" t="str">
        <f t="shared" si="36"/>
        <v/>
      </c>
      <c r="O120" s="65" t="str">
        <f t="shared" si="37"/>
        <v/>
      </c>
      <c r="P120" s="65">
        <f t="shared" si="38"/>
        <v>0</v>
      </c>
      <c r="Q120" s="65">
        <f t="shared" si="39"/>
        <v>0</v>
      </c>
      <c r="R120" s="134">
        <f t="shared" si="40"/>
        <v>0</v>
      </c>
      <c r="S120" s="65">
        <f t="shared" si="41"/>
        <v>0</v>
      </c>
      <c r="T120" s="65">
        <f t="shared" si="42"/>
        <v>0</v>
      </c>
      <c r="U120" s="135">
        <f t="shared" si="43"/>
        <v>0</v>
      </c>
      <c r="V120" s="128">
        <f t="shared" si="34"/>
        <v>0</v>
      </c>
    </row>
    <row r="121" spans="1:22" x14ac:dyDescent="0.4">
      <c r="A121" s="128">
        <v>110</v>
      </c>
      <c r="B121" s="39"/>
      <c r="C121" s="185"/>
      <c r="D121" s="185"/>
      <c r="E121" s="185"/>
      <c r="F121" s="185"/>
      <c r="G121" s="186" t="str">
        <f t="shared" si="31"/>
        <v/>
      </c>
      <c r="H121" s="181">
        <f t="shared" si="32"/>
        <v>0</v>
      </c>
      <c r="I121" s="183" t="str">
        <f t="shared" si="33"/>
        <v/>
      </c>
      <c r="M121" s="116">
        <f t="shared" si="35"/>
        <v>0</v>
      </c>
      <c r="N121" s="65" t="str">
        <f t="shared" si="36"/>
        <v/>
      </c>
      <c r="O121" s="65" t="str">
        <f t="shared" si="37"/>
        <v/>
      </c>
      <c r="P121" s="65">
        <f t="shared" si="38"/>
        <v>0</v>
      </c>
      <c r="Q121" s="65">
        <f t="shared" si="39"/>
        <v>0</v>
      </c>
      <c r="R121" s="134">
        <f t="shared" si="40"/>
        <v>0</v>
      </c>
      <c r="S121" s="65">
        <f t="shared" si="41"/>
        <v>0</v>
      </c>
      <c r="T121" s="65">
        <f t="shared" si="42"/>
        <v>0</v>
      </c>
      <c r="U121" s="135">
        <f t="shared" si="43"/>
        <v>0</v>
      </c>
      <c r="V121" s="128">
        <f t="shared" si="34"/>
        <v>0</v>
      </c>
    </row>
    <row r="122" spans="1:22" x14ac:dyDescent="0.4">
      <c r="A122" s="128">
        <v>111</v>
      </c>
      <c r="B122" s="39"/>
      <c r="C122" s="185"/>
      <c r="D122" s="185"/>
      <c r="E122" s="185"/>
      <c r="F122" s="185"/>
      <c r="G122" s="186" t="str">
        <f t="shared" si="31"/>
        <v/>
      </c>
      <c r="H122" s="181">
        <f t="shared" si="32"/>
        <v>0</v>
      </c>
      <c r="I122" s="183" t="str">
        <f t="shared" si="33"/>
        <v/>
      </c>
      <c r="M122" s="116">
        <f t="shared" si="35"/>
        <v>0</v>
      </c>
      <c r="N122" s="65" t="str">
        <f t="shared" si="36"/>
        <v/>
      </c>
      <c r="O122" s="65" t="str">
        <f t="shared" si="37"/>
        <v/>
      </c>
      <c r="P122" s="65">
        <f t="shared" si="38"/>
        <v>0</v>
      </c>
      <c r="Q122" s="65">
        <f t="shared" si="39"/>
        <v>0</v>
      </c>
      <c r="R122" s="134">
        <f t="shared" si="40"/>
        <v>0</v>
      </c>
      <c r="S122" s="65">
        <f t="shared" si="41"/>
        <v>0</v>
      </c>
      <c r="T122" s="65">
        <f t="shared" si="42"/>
        <v>0</v>
      </c>
      <c r="U122" s="135">
        <f t="shared" si="43"/>
        <v>0</v>
      </c>
      <c r="V122" s="128">
        <f t="shared" si="34"/>
        <v>0</v>
      </c>
    </row>
    <row r="123" spans="1:22" x14ac:dyDescent="0.4">
      <c r="A123" s="128">
        <v>112</v>
      </c>
      <c r="B123" s="39"/>
      <c r="C123" s="185"/>
      <c r="D123" s="185"/>
      <c r="E123" s="185"/>
      <c r="F123" s="185"/>
      <c r="G123" s="186" t="str">
        <f t="shared" si="31"/>
        <v/>
      </c>
      <c r="H123" s="181">
        <f t="shared" si="32"/>
        <v>0</v>
      </c>
      <c r="I123" s="183" t="str">
        <f t="shared" si="33"/>
        <v/>
      </c>
      <c r="M123" s="116">
        <f t="shared" si="35"/>
        <v>0</v>
      </c>
      <c r="N123" s="65" t="str">
        <f t="shared" si="36"/>
        <v/>
      </c>
      <c r="O123" s="65" t="str">
        <f t="shared" si="37"/>
        <v/>
      </c>
      <c r="P123" s="65">
        <f t="shared" si="38"/>
        <v>0</v>
      </c>
      <c r="Q123" s="65">
        <f t="shared" si="39"/>
        <v>0</v>
      </c>
      <c r="R123" s="134">
        <f t="shared" si="40"/>
        <v>0</v>
      </c>
      <c r="S123" s="65">
        <f t="shared" si="41"/>
        <v>0</v>
      </c>
      <c r="T123" s="65">
        <f t="shared" si="42"/>
        <v>0</v>
      </c>
      <c r="U123" s="135">
        <f t="shared" si="43"/>
        <v>0</v>
      </c>
      <c r="V123" s="128">
        <f t="shared" si="34"/>
        <v>0</v>
      </c>
    </row>
    <row r="124" spans="1:22" x14ac:dyDescent="0.4">
      <c r="A124" s="128">
        <v>113</v>
      </c>
      <c r="B124" s="39"/>
      <c r="C124" s="185"/>
      <c r="D124" s="185"/>
      <c r="E124" s="185"/>
      <c r="F124" s="185"/>
      <c r="G124" s="186" t="str">
        <f t="shared" si="31"/>
        <v/>
      </c>
      <c r="H124" s="181">
        <f t="shared" si="32"/>
        <v>0</v>
      </c>
      <c r="I124" s="183" t="str">
        <f t="shared" si="33"/>
        <v/>
      </c>
      <c r="M124" s="116">
        <f t="shared" si="35"/>
        <v>0</v>
      </c>
      <c r="N124" s="65" t="str">
        <f t="shared" si="36"/>
        <v/>
      </c>
      <c r="O124" s="65" t="str">
        <f t="shared" si="37"/>
        <v/>
      </c>
      <c r="P124" s="65">
        <f t="shared" si="38"/>
        <v>0</v>
      </c>
      <c r="Q124" s="65">
        <f t="shared" si="39"/>
        <v>0</v>
      </c>
      <c r="R124" s="134">
        <f t="shared" si="40"/>
        <v>0</v>
      </c>
      <c r="S124" s="65">
        <f t="shared" si="41"/>
        <v>0</v>
      </c>
      <c r="T124" s="65">
        <f t="shared" si="42"/>
        <v>0</v>
      </c>
      <c r="U124" s="135">
        <f t="shared" si="43"/>
        <v>0</v>
      </c>
      <c r="V124" s="128">
        <f t="shared" si="34"/>
        <v>0</v>
      </c>
    </row>
    <row r="125" spans="1:22" x14ac:dyDescent="0.4">
      <c r="A125" s="128">
        <v>114</v>
      </c>
      <c r="B125" s="39"/>
      <c r="C125" s="185"/>
      <c r="D125" s="185"/>
      <c r="E125" s="185"/>
      <c r="F125" s="185"/>
      <c r="G125" s="186" t="str">
        <f t="shared" si="31"/>
        <v/>
      </c>
      <c r="H125" s="181">
        <f t="shared" si="32"/>
        <v>0</v>
      </c>
      <c r="I125" s="183" t="str">
        <f t="shared" si="33"/>
        <v/>
      </c>
      <c r="M125" s="116">
        <f t="shared" si="35"/>
        <v>0</v>
      </c>
      <c r="N125" s="65" t="str">
        <f t="shared" si="36"/>
        <v/>
      </c>
      <c r="O125" s="65" t="str">
        <f t="shared" si="37"/>
        <v/>
      </c>
      <c r="P125" s="65">
        <f t="shared" si="38"/>
        <v>0</v>
      </c>
      <c r="Q125" s="65">
        <f t="shared" si="39"/>
        <v>0</v>
      </c>
      <c r="R125" s="134">
        <f t="shared" si="40"/>
        <v>0</v>
      </c>
      <c r="S125" s="65">
        <f t="shared" si="41"/>
        <v>0</v>
      </c>
      <c r="T125" s="65">
        <f t="shared" si="42"/>
        <v>0</v>
      </c>
      <c r="U125" s="135">
        <f t="shared" si="43"/>
        <v>0</v>
      </c>
      <c r="V125" s="128">
        <f t="shared" si="34"/>
        <v>0</v>
      </c>
    </row>
    <row r="126" spans="1:22" x14ac:dyDescent="0.4">
      <c r="A126" s="128">
        <v>115</v>
      </c>
      <c r="B126" s="39"/>
      <c r="C126" s="185"/>
      <c r="D126" s="185"/>
      <c r="E126" s="185"/>
      <c r="F126" s="185"/>
      <c r="G126" s="186" t="str">
        <f t="shared" si="31"/>
        <v/>
      </c>
      <c r="H126" s="181">
        <f t="shared" si="32"/>
        <v>0</v>
      </c>
      <c r="I126" s="183" t="str">
        <f t="shared" si="33"/>
        <v/>
      </c>
      <c r="M126" s="116">
        <f t="shared" si="35"/>
        <v>0</v>
      </c>
      <c r="N126" s="65" t="str">
        <f t="shared" si="36"/>
        <v/>
      </c>
      <c r="O126" s="65" t="str">
        <f t="shared" si="37"/>
        <v/>
      </c>
      <c r="P126" s="65">
        <f t="shared" si="38"/>
        <v>0</v>
      </c>
      <c r="Q126" s="65">
        <f t="shared" si="39"/>
        <v>0</v>
      </c>
      <c r="R126" s="134">
        <f t="shared" si="40"/>
        <v>0</v>
      </c>
      <c r="S126" s="65">
        <f t="shared" si="41"/>
        <v>0</v>
      </c>
      <c r="T126" s="65">
        <f t="shared" si="42"/>
        <v>0</v>
      </c>
      <c r="U126" s="135">
        <f t="shared" si="43"/>
        <v>0</v>
      </c>
      <c r="V126" s="128">
        <f t="shared" si="34"/>
        <v>0</v>
      </c>
    </row>
    <row r="127" spans="1:22" x14ac:dyDescent="0.4">
      <c r="A127" s="128">
        <v>116</v>
      </c>
      <c r="B127" s="39"/>
      <c r="C127" s="185"/>
      <c r="D127" s="185"/>
      <c r="E127" s="185"/>
      <c r="F127" s="185"/>
      <c r="G127" s="186" t="str">
        <f t="shared" si="31"/>
        <v/>
      </c>
      <c r="H127" s="181">
        <f t="shared" si="32"/>
        <v>0</v>
      </c>
      <c r="I127" s="183" t="str">
        <f t="shared" si="33"/>
        <v/>
      </c>
      <c r="M127" s="116">
        <f t="shared" si="35"/>
        <v>0</v>
      </c>
      <c r="N127" s="65" t="str">
        <f t="shared" si="36"/>
        <v/>
      </c>
      <c r="O127" s="65" t="str">
        <f t="shared" si="37"/>
        <v/>
      </c>
      <c r="P127" s="65">
        <f t="shared" si="38"/>
        <v>0</v>
      </c>
      <c r="Q127" s="65">
        <f t="shared" si="39"/>
        <v>0</v>
      </c>
      <c r="R127" s="134">
        <f t="shared" si="40"/>
        <v>0</v>
      </c>
      <c r="S127" s="65">
        <f t="shared" si="41"/>
        <v>0</v>
      </c>
      <c r="T127" s="65">
        <f t="shared" si="42"/>
        <v>0</v>
      </c>
      <c r="U127" s="135">
        <f t="shared" si="43"/>
        <v>0</v>
      </c>
      <c r="V127" s="128">
        <f t="shared" si="34"/>
        <v>0</v>
      </c>
    </row>
    <row r="128" spans="1:22" x14ac:dyDescent="0.4">
      <c r="A128" s="128">
        <v>117</v>
      </c>
      <c r="B128" s="39"/>
      <c r="C128" s="185"/>
      <c r="D128" s="185"/>
      <c r="E128" s="185"/>
      <c r="F128" s="185"/>
      <c r="G128" s="186" t="str">
        <f t="shared" si="31"/>
        <v/>
      </c>
      <c r="H128" s="181">
        <f t="shared" si="32"/>
        <v>0</v>
      </c>
      <c r="I128" s="183" t="str">
        <f t="shared" si="33"/>
        <v/>
      </c>
      <c r="M128" s="116">
        <f t="shared" si="35"/>
        <v>0</v>
      </c>
      <c r="N128" s="65" t="str">
        <f t="shared" si="36"/>
        <v/>
      </c>
      <c r="O128" s="65" t="str">
        <f t="shared" si="37"/>
        <v/>
      </c>
      <c r="P128" s="65">
        <f t="shared" si="38"/>
        <v>0</v>
      </c>
      <c r="Q128" s="65">
        <f t="shared" si="39"/>
        <v>0</v>
      </c>
      <c r="R128" s="134">
        <f t="shared" si="40"/>
        <v>0</v>
      </c>
      <c r="S128" s="65">
        <f t="shared" si="41"/>
        <v>0</v>
      </c>
      <c r="T128" s="65">
        <f t="shared" si="42"/>
        <v>0</v>
      </c>
      <c r="U128" s="135">
        <f t="shared" si="43"/>
        <v>0</v>
      </c>
      <c r="V128" s="128">
        <f t="shared" si="34"/>
        <v>0</v>
      </c>
    </row>
    <row r="129" spans="1:22" x14ac:dyDescent="0.4">
      <c r="A129" s="128">
        <v>118</v>
      </c>
      <c r="B129" s="39"/>
      <c r="C129" s="185"/>
      <c r="D129" s="185"/>
      <c r="E129" s="185"/>
      <c r="F129" s="185"/>
      <c r="G129" s="186" t="str">
        <f t="shared" si="31"/>
        <v/>
      </c>
      <c r="H129" s="181">
        <f t="shared" si="32"/>
        <v>0</v>
      </c>
      <c r="I129" s="183" t="str">
        <f t="shared" si="33"/>
        <v/>
      </c>
      <c r="M129" s="116">
        <f t="shared" si="35"/>
        <v>0</v>
      </c>
      <c r="N129" s="65" t="str">
        <f t="shared" si="36"/>
        <v/>
      </c>
      <c r="O129" s="65" t="str">
        <f t="shared" si="37"/>
        <v/>
      </c>
      <c r="P129" s="65">
        <f t="shared" si="38"/>
        <v>0</v>
      </c>
      <c r="Q129" s="65">
        <f t="shared" si="39"/>
        <v>0</v>
      </c>
      <c r="R129" s="134">
        <f t="shared" si="40"/>
        <v>0</v>
      </c>
      <c r="S129" s="65">
        <f t="shared" si="41"/>
        <v>0</v>
      </c>
      <c r="T129" s="65">
        <f t="shared" si="42"/>
        <v>0</v>
      </c>
      <c r="U129" s="135">
        <f t="shared" si="43"/>
        <v>0</v>
      </c>
      <c r="V129" s="128">
        <f t="shared" si="34"/>
        <v>0</v>
      </c>
    </row>
    <row r="130" spans="1:22" x14ac:dyDescent="0.4">
      <c r="A130" s="128">
        <v>119</v>
      </c>
      <c r="B130" s="39"/>
      <c r="C130" s="185"/>
      <c r="D130" s="185"/>
      <c r="E130" s="185"/>
      <c r="F130" s="185"/>
      <c r="G130" s="186" t="str">
        <f t="shared" si="31"/>
        <v/>
      </c>
      <c r="H130" s="181">
        <f t="shared" si="32"/>
        <v>0</v>
      </c>
      <c r="I130" s="183" t="str">
        <f t="shared" si="33"/>
        <v/>
      </c>
      <c r="M130" s="116">
        <f t="shared" si="35"/>
        <v>0</v>
      </c>
      <c r="N130" s="65" t="str">
        <f t="shared" si="36"/>
        <v/>
      </c>
      <c r="O130" s="65" t="str">
        <f t="shared" si="37"/>
        <v/>
      </c>
      <c r="P130" s="65">
        <f t="shared" si="38"/>
        <v>0</v>
      </c>
      <c r="Q130" s="65">
        <f t="shared" si="39"/>
        <v>0</v>
      </c>
      <c r="R130" s="134">
        <f t="shared" si="40"/>
        <v>0</v>
      </c>
      <c r="S130" s="65">
        <f t="shared" si="41"/>
        <v>0</v>
      </c>
      <c r="T130" s="65">
        <f t="shared" si="42"/>
        <v>0</v>
      </c>
      <c r="U130" s="135">
        <f t="shared" si="43"/>
        <v>0</v>
      </c>
      <c r="V130" s="128">
        <f t="shared" si="34"/>
        <v>0</v>
      </c>
    </row>
    <row r="131" spans="1:22" x14ac:dyDescent="0.4">
      <c r="A131" s="128">
        <v>120</v>
      </c>
      <c r="B131" s="39"/>
      <c r="C131" s="185"/>
      <c r="D131" s="185"/>
      <c r="E131" s="185"/>
      <c r="F131" s="185"/>
      <c r="G131" s="186" t="str">
        <f t="shared" si="31"/>
        <v/>
      </c>
      <c r="H131" s="181">
        <f t="shared" si="32"/>
        <v>0</v>
      </c>
      <c r="I131" s="183" t="str">
        <f t="shared" si="33"/>
        <v/>
      </c>
      <c r="M131" s="116">
        <f t="shared" si="35"/>
        <v>0</v>
      </c>
      <c r="N131" s="65" t="str">
        <f t="shared" si="36"/>
        <v/>
      </c>
      <c r="O131" s="65" t="str">
        <f t="shared" si="37"/>
        <v/>
      </c>
      <c r="P131" s="65">
        <f t="shared" si="38"/>
        <v>0</v>
      </c>
      <c r="Q131" s="65">
        <f t="shared" si="39"/>
        <v>0</v>
      </c>
      <c r="R131" s="134">
        <f t="shared" si="40"/>
        <v>0</v>
      </c>
      <c r="S131" s="65">
        <f t="shared" si="41"/>
        <v>0</v>
      </c>
      <c r="T131" s="65">
        <f t="shared" si="42"/>
        <v>0</v>
      </c>
      <c r="U131" s="135">
        <f t="shared" si="43"/>
        <v>0</v>
      </c>
      <c r="V131" s="128">
        <f t="shared" si="34"/>
        <v>0</v>
      </c>
    </row>
  </sheetData>
  <sheetProtection password="D2DD" sheet="1" insertRows="0"/>
  <mergeCells count="15">
    <mergeCell ref="G10:G11"/>
    <mergeCell ref="I10:I11"/>
    <mergeCell ref="P10:V10"/>
    <mergeCell ref="A10:A11"/>
    <mergeCell ref="B10:B11"/>
    <mergeCell ref="C10:C11"/>
    <mergeCell ref="D10:D11"/>
    <mergeCell ref="E10:E11"/>
    <mergeCell ref="F10:F11"/>
    <mergeCell ref="A2:I2"/>
    <mergeCell ref="C4:H4"/>
    <mergeCell ref="C5:H5"/>
    <mergeCell ref="E8:F8"/>
    <mergeCell ref="C7:D7"/>
    <mergeCell ref="E7:G7"/>
  </mergeCells>
  <phoneticPr fontId="1"/>
  <conditionalFormatting sqref="A12:I131">
    <cfRule type="expression" dxfId="6" priority="1">
      <formula>$I12="×"</formula>
    </cfRule>
  </conditionalFormatting>
  <dataValidations count="6">
    <dataValidation type="date" imeMode="off" allowBlank="1" showInputMessage="1" showErrorMessage="1" errorTitle="入力エラー" error="2022/10/1～2022/12/31までの日付を半角数字で入力してください。_x000a_（例）2022/10/1_x000a__x000a_※2022/9/30までに発症した分、_x000a_　及び2023/1/1以降に発症した分は入力シートが変わります。" sqref="C12:C131">
      <formula1>44835</formula1>
      <formula2>44926</formula2>
    </dataValidation>
    <dataValidation type="custom" imeMode="off" showInputMessage="1" showErrorMessage="1" errorTitle="入力エラー" error="発症日から11日目以降の日付を入力してください" sqref="F12:F131">
      <formula1>(C12+9)&lt;F12</formula1>
    </dataValidation>
    <dataValidation imeMode="off" allowBlank="1" showInputMessage="1" showErrorMessage="1" sqref="C132:G257"/>
    <dataValidation imeMode="hiragana" allowBlank="1" showInputMessage="1" showErrorMessage="1" sqref="B12:B330"/>
    <dataValidation type="custom" imeMode="off" showInputMessage="1" showErrorMessage="1" errorTitle="入力エラー" error="発症日以降の日付を入力してください" sqref="D12:D131">
      <formula1>C12&lt;=D12</formula1>
    </dataValidation>
    <dataValidation type="custom" imeMode="off" showInputMessage="1" showErrorMessage="1" errorTitle="入力エラー" error="入院・退所日より後の日付を入力してください" sqref="E12:E131">
      <formula1>IF(D12="", E12="", D12&lt;E12)</formula1>
    </dataValidation>
  </dataValidations>
  <pageMargins left="0.70866141732283472" right="0.39370078740157483"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C131"/>
  <sheetViews>
    <sheetView view="pageBreakPreview" zoomScaleNormal="100" zoomScaleSheetLayoutView="100" workbookViewId="0">
      <selection activeCell="B12" sqref="B12"/>
    </sheetView>
  </sheetViews>
  <sheetFormatPr defaultRowHeight="18.75" x14ac:dyDescent="0.4"/>
  <cols>
    <col min="1" max="1" width="4.5" style="46" bestFit="1" customWidth="1"/>
    <col min="2" max="2" width="16.625" style="46" customWidth="1"/>
    <col min="3" max="3" width="7.375" style="46" bestFit="1" customWidth="1"/>
    <col min="4" max="8" width="10.625" style="47" customWidth="1"/>
    <col min="9" max="9" width="9.25" style="46" bestFit="1" customWidth="1"/>
    <col min="10" max="10" width="6.625" style="46" customWidth="1"/>
    <col min="11" max="11" width="39.25" style="46" customWidth="1"/>
    <col min="12" max="13" width="7.125" style="46" customWidth="1"/>
    <col min="14" max="19" width="7.125" style="68" hidden="1" customWidth="1"/>
    <col min="20" max="20" width="5.25" style="68" hidden="1" customWidth="1"/>
    <col min="21" max="23" width="7.125" style="68" hidden="1" customWidth="1"/>
    <col min="24" max="24" width="5.25" style="68" hidden="1" customWidth="1"/>
    <col min="25" max="25" width="9" style="68" hidden="1" customWidth="1"/>
    <col min="26" max="26" width="37.5" style="68" hidden="1" customWidth="1"/>
    <col min="27" max="27" width="9" style="46" customWidth="1"/>
    <col min="28" max="16384" width="9" style="46"/>
  </cols>
  <sheetData>
    <row r="1" spans="1:29" x14ac:dyDescent="0.4">
      <c r="A1" s="46" t="s">
        <v>95</v>
      </c>
    </row>
    <row r="2" spans="1:29" ht="45" customHeight="1" x14ac:dyDescent="0.4">
      <c r="A2" s="237" t="s">
        <v>127</v>
      </c>
      <c r="B2" s="237"/>
      <c r="C2" s="237"/>
      <c r="D2" s="237"/>
      <c r="E2" s="237"/>
      <c r="F2" s="237"/>
      <c r="G2" s="237"/>
      <c r="H2" s="237"/>
      <c r="I2" s="237"/>
      <c r="J2" s="237"/>
      <c r="K2" s="136"/>
      <c r="L2" s="136"/>
      <c r="M2" s="136"/>
      <c r="N2" s="141"/>
      <c r="O2" s="141"/>
      <c r="P2" s="141"/>
      <c r="Q2" s="141"/>
      <c r="Z2" s="68" t="s">
        <v>94</v>
      </c>
      <c r="AA2" s="48"/>
    </row>
    <row r="3" spans="1:29" s="16" customFormat="1" ht="14.1" customHeight="1" x14ac:dyDescent="0.4">
      <c r="A3" s="49"/>
      <c r="B3" s="49"/>
      <c r="C3" s="49"/>
      <c r="D3" s="49"/>
      <c r="E3" s="49"/>
      <c r="F3" s="49"/>
      <c r="G3" s="49"/>
      <c r="H3" s="49"/>
      <c r="J3" s="49"/>
      <c r="N3" s="142"/>
      <c r="O3" s="142"/>
      <c r="P3" s="142"/>
      <c r="Q3" s="142"/>
      <c r="R3" s="142"/>
      <c r="S3" s="142"/>
      <c r="T3" s="142"/>
      <c r="U3" s="142"/>
      <c r="V3" s="142"/>
      <c r="W3" s="142"/>
      <c r="X3" s="142"/>
      <c r="Y3" s="142"/>
      <c r="Z3" s="143" t="s">
        <v>26</v>
      </c>
      <c r="AA3" s="48"/>
    </row>
    <row r="4" spans="1:29" ht="20.100000000000001" customHeight="1" x14ac:dyDescent="0.4">
      <c r="B4" s="51" t="s">
        <v>23</v>
      </c>
      <c r="C4" s="272" t="str">
        <f>チェックリスト!H4&amp;""</f>
        <v/>
      </c>
      <c r="D4" s="273"/>
      <c r="E4" s="273"/>
      <c r="F4" s="273"/>
      <c r="G4" s="273"/>
      <c r="H4" s="273"/>
      <c r="I4" s="274"/>
      <c r="J4" s="49"/>
      <c r="K4" s="52"/>
      <c r="Z4" s="143" t="s">
        <v>27</v>
      </c>
      <c r="AA4" s="48"/>
    </row>
    <row r="5" spans="1:29" ht="20.100000000000001" customHeight="1" x14ac:dyDescent="0.4">
      <c r="B5" s="51" t="s">
        <v>24</v>
      </c>
      <c r="C5" s="272" t="str">
        <f>チェックリスト!H5&amp;""</f>
        <v/>
      </c>
      <c r="D5" s="273"/>
      <c r="E5" s="273"/>
      <c r="F5" s="273"/>
      <c r="G5" s="273"/>
      <c r="H5" s="273"/>
      <c r="I5" s="274"/>
      <c r="J5" s="49"/>
      <c r="K5" s="53"/>
      <c r="L5" s="53"/>
      <c r="M5" s="53"/>
      <c r="N5" s="144"/>
      <c r="O5" s="144"/>
      <c r="P5" s="144"/>
      <c r="Q5" s="144"/>
      <c r="Z5" s="143" t="s">
        <v>28</v>
      </c>
      <c r="AA5" s="48"/>
    </row>
    <row r="6" spans="1:29" ht="14.1" customHeight="1" thickBot="1" x14ac:dyDescent="0.45">
      <c r="B6" s="54"/>
      <c r="C6" s="54"/>
      <c r="D6" s="42"/>
      <c r="E6" s="42"/>
      <c r="F6" s="42"/>
      <c r="G6" s="42"/>
      <c r="H6" s="41"/>
      <c r="I6" s="55"/>
      <c r="J6" s="49"/>
      <c r="K6" s="53"/>
      <c r="L6" s="53"/>
      <c r="M6" s="53"/>
      <c r="N6" s="144"/>
      <c r="O6" s="144"/>
      <c r="P6" s="144"/>
      <c r="Q6" s="144"/>
      <c r="Z6" s="143" t="s">
        <v>29</v>
      </c>
      <c r="AA6" s="48"/>
    </row>
    <row r="7" spans="1:29" ht="20.100000000000001" customHeight="1" thickBot="1" x14ac:dyDescent="0.45">
      <c r="B7" s="68"/>
      <c r="C7" s="68"/>
      <c r="D7" s="241" t="s">
        <v>82</v>
      </c>
      <c r="E7" s="242"/>
      <c r="F7" s="241" t="s">
        <v>69</v>
      </c>
      <c r="G7" s="243"/>
      <c r="H7" s="242"/>
      <c r="I7" s="55"/>
      <c r="K7" s="53"/>
      <c r="L7" s="53"/>
      <c r="M7" s="53"/>
      <c r="N7" s="144"/>
      <c r="O7" s="144"/>
      <c r="P7" s="144"/>
      <c r="Q7" s="144"/>
      <c r="Z7" s="143" t="s">
        <v>30</v>
      </c>
      <c r="AA7" s="48"/>
    </row>
    <row r="8" spans="1:29" ht="20.100000000000001" customHeight="1" thickBot="1" x14ac:dyDescent="0.45">
      <c r="A8" s="56"/>
      <c r="B8" s="275" t="s">
        <v>52</v>
      </c>
      <c r="C8" s="276"/>
      <c r="D8" s="73">
        <f>SUMIF(J12:J116,"○",I12:I116)</f>
        <v>0</v>
      </c>
      <c r="E8" s="74" t="s">
        <v>81</v>
      </c>
      <c r="F8" s="259">
        <f>SUMIF(J12:J116,"○",I12:I116)*10000</f>
        <v>0</v>
      </c>
      <c r="G8" s="260"/>
      <c r="H8" s="111" t="s">
        <v>53</v>
      </c>
      <c r="I8" s="40"/>
      <c r="J8" s="161"/>
      <c r="K8" s="40"/>
      <c r="L8" s="55"/>
      <c r="M8" s="53"/>
      <c r="N8" s="144"/>
      <c r="O8" s="144"/>
      <c r="P8" s="144"/>
      <c r="Q8" s="144"/>
      <c r="Z8" s="143" t="s">
        <v>31</v>
      </c>
      <c r="AA8" s="48"/>
      <c r="AB8" s="50"/>
      <c r="AC8" s="48"/>
    </row>
    <row r="9" spans="1:29" ht="24.75" customHeight="1" x14ac:dyDescent="0.35">
      <c r="B9" s="139" t="s">
        <v>133</v>
      </c>
      <c r="J9" s="112"/>
      <c r="T9" s="145">
        <v>44927</v>
      </c>
      <c r="U9" s="145">
        <v>45016</v>
      </c>
      <c r="V9" s="145"/>
      <c r="Z9" s="143" t="s">
        <v>32</v>
      </c>
      <c r="AA9" s="48"/>
    </row>
    <row r="10" spans="1:29" ht="23.1" customHeight="1" x14ac:dyDescent="0.4">
      <c r="A10" s="244" t="s">
        <v>37</v>
      </c>
      <c r="B10" s="244" t="s">
        <v>38</v>
      </c>
      <c r="C10" s="270" t="s">
        <v>144</v>
      </c>
      <c r="D10" s="246" t="s">
        <v>19</v>
      </c>
      <c r="E10" s="263" t="s">
        <v>39</v>
      </c>
      <c r="F10" s="265" t="s">
        <v>93</v>
      </c>
      <c r="G10" s="267" t="s">
        <v>99</v>
      </c>
      <c r="H10" s="261" t="s">
        <v>96</v>
      </c>
      <c r="I10" s="137" t="s">
        <v>98</v>
      </c>
      <c r="J10" s="246" t="s">
        <v>40</v>
      </c>
      <c r="K10" s="58"/>
      <c r="L10" s="58"/>
      <c r="M10" s="58"/>
      <c r="N10" s="146"/>
      <c r="O10" s="146">
        <v>6</v>
      </c>
      <c r="P10" s="147">
        <v>9</v>
      </c>
      <c r="Q10" s="147">
        <v>14</v>
      </c>
      <c r="R10" s="269" t="s">
        <v>42</v>
      </c>
      <c r="S10" s="269"/>
      <c r="T10" s="269"/>
      <c r="U10" s="269"/>
      <c r="V10" s="269"/>
      <c r="W10" s="269"/>
      <c r="X10" s="269"/>
      <c r="Z10" s="143" t="s">
        <v>33</v>
      </c>
      <c r="AA10" s="48"/>
    </row>
    <row r="11" spans="1:29" ht="23.1" customHeight="1" x14ac:dyDescent="0.4">
      <c r="A11" s="245"/>
      <c r="B11" s="245"/>
      <c r="C11" s="271"/>
      <c r="D11" s="245"/>
      <c r="E11" s="264"/>
      <c r="F11" s="266"/>
      <c r="G11" s="268"/>
      <c r="H11" s="262"/>
      <c r="I11" s="137" t="s">
        <v>44</v>
      </c>
      <c r="J11" s="245"/>
      <c r="K11" s="58"/>
      <c r="L11" s="58"/>
      <c r="M11" s="58"/>
      <c r="N11" s="148" t="s">
        <v>97</v>
      </c>
      <c r="O11" s="149">
        <v>7</v>
      </c>
      <c r="P11" s="149">
        <v>10</v>
      </c>
      <c r="Q11" s="149">
        <v>15</v>
      </c>
      <c r="R11" s="150" t="s">
        <v>45</v>
      </c>
      <c r="S11" s="150" t="s">
        <v>46</v>
      </c>
      <c r="T11" s="151" t="s">
        <v>47</v>
      </c>
      <c r="U11" s="152" t="s">
        <v>48</v>
      </c>
      <c r="V11" s="153" t="s">
        <v>49</v>
      </c>
      <c r="W11" s="152" t="s">
        <v>50</v>
      </c>
      <c r="X11" s="152" t="s">
        <v>47</v>
      </c>
      <c r="Z11" s="143" t="s">
        <v>34</v>
      </c>
      <c r="AA11" s="48"/>
    </row>
    <row r="12" spans="1:29" x14ac:dyDescent="0.4">
      <c r="A12" s="138">
        <v>1</v>
      </c>
      <c r="B12" s="39"/>
      <c r="C12" s="184"/>
      <c r="D12" s="185"/>
      <c r="E12" s="185"/>
      <c r="F12" s="185"/>
      <c r="G12" s="185"/>
      <c r="H12" s="186" t="str">
        <f>IF(OR(C12="", D12="", J12="×", AND(E12&lt;&gt;"", E12&lt;D12), AND(D12=E12, F12=""), AND(F12&lt;&gt;"", OR(F12&lt;D12,F12&lt;E12))), "", IF(E12="",N12, IF(F12="", IF(AND(E12&gt;D12, E12&lt;N12), E12, IF(E12&gt;N12, N12, E12)), IF(OR(F12&lt;=N12, E12&gt;N12), N12, E12))))</f>
        <v/>
      </c>
      <c r="I12" s="110">
        <f>IF(J12="×",0,X12)</f>
        <v>0</v>
      </c>
      <c r="J12" s="183" t="str">
        <f>IF(OR(C12="", D12=""),"", IF(OR(AND(E12="", F12&lt;&gt;""), AND(E12&lt;&gt;"", E12&lt;D12), AND(G12&lt;&gt;"", G12&lt;D12), AND(F12&lt;&gt;"", OR(F12&lt;D12, F12&lt;E12,AND(G12&lt;&gt;"",G12&lt;F12)))), "×", IF(AND(D12=E12,OR(F12="", F12&gt;N12)),"×","○")))</f>
        <v/>
      </c>
      <c r="K12" s="64"/>
      <c r="L12" s="64"/>
      <c r="M12" s="64"/>
      <c r="N12" s="154" t="str">
        <f>IF(C12&lt;&gt;"有", O12, IF(G12&lt;P12,P12, IF(G12&lt;=Q12,G12,Q12)))</f>
        <v/>
      </c>
      <c r="O12" s="155" t="str">
        <f t="shared" ref="O12:O43" si="0">IF(D12="", "", IF(D12+$O$10&lt;=$U$9, D12+$O$10, $U$9))</f>
        <v/>
      </c>
      <c r="P12" s="155" t="str">
        <f t="shared" ref="P12:P43" si="1">IF(D12="", "", IF(D12+$P$10&lt;=$U$9, D12+$P$10, $U$9))</f>
        <v/>
      </c>
      <c r="Q12" s="155" t="str">
        <f t="shared" ref="Q12:Q43" si="2">IF(D12="", "", IF(D12+$Q$10&lt;=$U$9, D12+$Q$10, $U$9))</f>
        <v/>
      </c>
      <c r="R12" s="155">
        <f t="shared" ref="R12:R43" si="3">IF(OR(D12="", AND(E12&lt;$T$9, H12&lt;$T$9)), 0, IF(D12&gt;=$T$9,D12, $T$9))</f>
        <v>0</v>
      </c>
      <c r="S12" s="155">
        <f t="shared" ref="S12:S43" si="4">IF(H12="",0, IF(H12&gt;=$T$9,H12,$T$9))</f>
        <v>0</v>
      </c>
      <c r="T12" s="110">
        <f t="shared" ref="T12:T43" si="5">IF(OR(R12=0,R12&gt;S12, AND(D12&lt;$U$9, R12=S12)),0, DATEDIF(R12,S12,"D")+1)</f>
        <v>0</v>
      </c>
      <c r="U12" s="155">
        <f t="shared" ref="U12:U43" si="6">IF(OR(E12="",H12&lt;$T$9),0,IF(E12&gt;$T$9,IF(D12=E12,E12,E12+1),$T$9))</f>
        <v>0</v>
      </c>
      <c r="V12" s="155">
        <f t="shared" ref="V12:V43" si="7">IF(OR(F12="",H12&lt;$T$9),0,IF(F12&gt;=$T$9,F12,$T$9))</f>
        <v>0</v>
      </c>
      <c r="W12" s="110">
        <f t="shared" ref="W12:W43" si="8">IF(OR(E12="",U12=0, V12=0, U12&gt;V12, V12&gt;N12, T12=0),0,DATEDIF(U12,V12,"D")+IF(AND(D12=E12, E12+1=F12),1,0)+IF(AND(D12+1=V12,U12=V12),1,0)+IF(D12+1=F12,-1,0))</f>
        <v>0</v>
      </c>
      <c r="X12" s="110">
        <f>T12-W12</f>
        <v>0</v>
      </c>
      <c r="Z12" s="143" t="s">
        <v>35</v>
      </c>
      <c r="AA12" s="48"/>
    </row>
    <row r="13" spans="1:29" x14ac:dyDescent="0.4">
      <c r="A13" s="138">
        <v>2</v>
      </c>
      <c r="B13" s="39"/>
      <c r="C13" s="184"/>
      <c r="D13" s="185"/>
      <c r="E13" s="185"/>
      <c r="F13" s="185"/>
      <c r="G13" s="185"/>
      <c r="H13" s="186" t="str">
        <f t="shared" ref="H13:H76" si="9">IF(OR(C13="", D13="", J13="×", AND(E13&lt;&gt;"", E13&lt;D13), AND(D13=E13, F13=""), AND(F13&lt;&gt;"", OR(F13&lt;D13,F13&lt;E13))), "", IF(E13="",N13, IF(F13="", IF(AND(E13&gt;D13, E13&lt;N13), E13, IF(E13&gt;N13, N13, E13)), IF(OR(F13&lt;=N13, E13&gt;N13), N13, E13))))</f>
        <v/>
      </c>
      <c r="I13" s="181">
        <f t="shared" ref="I13:I76" si="10">IF(J13="×",0,X13)</f>
        <v>0</v>
      </c>
      <c r="J13" s="183" t="str">
        <f t="shared" ref="J13:J76" si="11">IF(OR(C13="", D13=""),"", IF(OR(AND(E13="", F13&lt;&gt;""), AND(E13&lt;&gt;"", E13&lt;D13), AND(G13&lt;&gt;"", G13&lt;D13), AND(F13&lt;&gt;"", OR(F13&lt;D13, F13&lt;E13,AND(G13&lt;&gt;"",G13&lt;F13)))), "×", IF(AND(D13=E13,OR(F13="", F13&gt;N13)),"×","○")))</f>
        <v/>
      </c>
      <c r="K13" s="64"/>
      <c r="L13" s="64"/>
      <c r="M13" s="64"/>
      <c r="N13" s="154" t="str">
        <f t="shared" ref="N13:N76" si="12">IF(C13&lt;&gt;"有", O13, IF(G13&lt;P13,P13, IF(G13&lt;=Q13,G13,Q13)))</f>
        <v/>
      </c>
      <c r="O13" s="155" t="str">
        <f t="shared" si="0"/>
        <v/>
      </c>
      <c r="P13" s="155" t="str">
        <f t="shared" si="1"/>
        <v/>
      </c>
      <c r="Q13" s="155" t="str">
        <f t="shared" si="2"/>
        <v/>
      </c>
      <c r="R13" s="155">
        <f t="shared" si="3"/>
        <v>0</v>
      </c>
      <c r="S13" s="155">
        <f t="shared" si="4"/>
        <v>0</v>
      </c>
      <c r="T13" s="110">
        <f t="shared" si="5"/>
        <v>0</v>
      </c>
      <c r="U13" s="155">
        <f t="shared" si="6"/>
        <v>0</v>
      </c>
      <c r="V13" s="155">
        <f t="shared" si="7"/>
        <v>0</v>
      </c>
      <c r="W13" s="110">
        <f t="shared" si="8"/>
        <v>0</v>
      </c>
      <c r="X13" s="110">
        <f t="shared" ref="X13:X76" si="13">T13-W13</f>
        <v>0</v>
      </c>
      <c r="Z13" s="143" t="s">
        <v>36</v>
      </c>
      <c r="AA13" s="48"/>
    </row>
    <row r="14" spans="1:29" x14ac:dyDescent="0.4">
      <c r="A14" s="138">
        <v>3</v>
      </c>
      <c r="B14" s="39"/>
      <c r="C14" s="184"/>
      <c r="D14" s="185"/>
      <c r="E14" s="185"/>
      <c r="F14" s="185"/>
      <c r="G14" s="185"/>
      <c r="H14" s="186" t="str">
        <f t="shared" si="9"/>
        <v/>
      </c>
      <c r="I14" s="181">
        <f t="shared" si="10"/>
        <v>0</v>
      </c>
      <c r="J14" s="183" t="str">
        <f t="shared" si="11"/>
        <v/>
      </c>
      <c r="K14" s="64"/>
      <c r="L14" s="64"/>
      <c r="M14" s="64"/>
      <c r="N14" s="154" t="str">
        <f t="shared" si="12"/>
        <v/>
      </c>
      <c r="O14" s="155" t="str">
        <f t="shared" si="0"/>
        <v/>
      </c>
      <c r="P14" s="155" t="str">
        <f t="shared" si="1"/>
        <v/>
      </c>
      <c r="Q14" s="155" t="str">
        <f t="shared" si="2"/>
        <v/>
      </c>
      <c r="R14" s="155">
        <f t="shared" si="3"/>
        <v>0</v>
      </c>
      <c r="S14" s="155">
        <f t="shared" si="4"/>
        <v>0</v>
      </c>
      <c r="T14" s="110">
        <f t="shared" si="5"/>
        <v>0</v>
      </c>
      <c r="U14" s="155">
        <f t="shared" si="6"/>
        <v>0</v>
      </c>
      <c r="V14" s="155">
        <f t="shared" si="7"/>
        <v>0</v>
      </c>
      <c r="W14" s="110">
        <f t="shared" si="8"/>
        <v>0</v>
      </c>
      <c r="X14" s="110">
        <f t="shared" si="13"/>
        <v>0</v>
      </c>
      <c r="AA14" s="48"/>
    </row>
    <row r="15" spans="1:29" x14ac:dyDescent="0.4">
      <c r="A15" s="138">
        <v>4</v>
      </c>
      <c r="B15" s="39"/>
      <c r="C15" s="184"/>
      <c r="D15" s="185"/>
      <c r="E15" s="185"/>
      <c r="F15" s="185"/>
      <c r="G15" s="185"/>
      <c r="H15" s="186" t="str">
        <f t="shared" si="9"/>
        <v/>
      </c>
      <c r="I15" s="181">
        <f t="shared" si="10"/>
        <v>0</v>
      </c>
      <c r="J15" s="183" t="str">
        <f t="shared" si="11"/>
        <v/>
      </c>
      <c r="K15" s="67"/>
      <c r="L15" s="67"/>
      <c r="M15" s="67"/>
      <c r="N15" s="154" t="str">
        <f t="shared" si="12"/>
        <v/>
      </c>
      <c r="O15" s="155" t="str">
        <f t="shared" si="0"/>
        <v/>
      </c>
      <c r="P15" s="155" t="str">
        <f t="shared" si="1"/>
        <v/>
      </c>
      <c r="Q15" s="155" t="str">
        <f t="shared" si="2"/>
        <v/>
      </c>
      <c r="R15" s="155">
        <f t="shared" si="3"/>
        <v>0</v>
      </c>
      <c r="S15" s="155">
        <f t="shared" si="4"/>
        <v>0</v>
      </c>
      <c r="T15" s="110">
        <f t="shared" si="5"/>
        <v>0</v>
      </c>
      <c r="U15" s="155">
        <f t="shared" si="6"/>
        <v>0</v>
      </c>
      <c r="V15" s="155">
        <f t="shared" si="7"/>
        <v>0</v>
      </c>
      <c r="W15" s="110">
        <f t="shared" si="8"/>
        <v>0</v>
      </c>
      <c r="X15" s="110">
        <f t="shared" si="13"/>
        <v>0</v>
      </c>
      <c r="AA15" s="48"/>
    </row>
    <row r="16" spans="1:29" x14ac:dyDescent="0.4">
      <c r="A16" s="138">
        <v>5</v>
      </c>
      <c r="B16" s="39"/>
      <c r="C16" s="184"/>
      <c r="D16" s="185"/>
      <c r="E16" s="185"/>
      <c r="F16" s="185"/>
      <c r="G16" s="185"/>
      <c r="H16" s="186" t="str">
        <f t="shared" si="9"/>
        <v/>
      </c>
      <c r="I16" s="181">
        <f t="shared" si="10"/>
        <v>0</v>
      </c>
      <c r="J16" s="183" t="str">
        <f t="shared" si="11"/>
        <v/>
      </c>
      <c r="K16" s="67"/>
      <c r="L16" s="67"/>
      <c r="M16" s="67"/>
      <c r="N16" s="154" t="str">
        <f t="shared" si="12"/>
        <v/>
      </c>
      <c r="O16" s="155" t="str">
        <f t="shared" si="0"/>
        <v/>
      </c>
      <c r="P16" s="155" t="str">
        <f t="shared" si="1"/>
        <v/>
      </c>
      <c r="Q16" s="155" t="str">
        <f t="shared" si="2"/>
        <v/>
      </c>
      <c r="R16" s="155">
        <f t="shared" si="3"/>
        <v>0</v>
      </c>
      <c r="S16" s="155">
        <f t="shared" si="4"/>
        <v>0</v>
      </c>
      <c r="T16" s="110">
        <f t="shared" si="5"/>
        <v>0</v>
      </c>
      <c r="U16" s="155">
        <f t="shared" si="6"/>
        <v>0</v>
      </c>
      <c r="V16" s="155">
        <f t="shared" si="7"/>
        <v>0</v>
      </c>
      <c r="W16" s="110">
        <f t="shared" si="8"/>
        <v>0</v>
      </c>
      <c r="X16" s="110">
        <f t="shared" si="13"/>
        <v>0</v>
      </c>
      <c r="AA16" s="48"/>
    </row>
    <row r="17" spans="1:27" x14ac:dyDescent="0.4">
      <c r="A17" s="138">
        <v>6</v>
      </c>
      <c r="B17" s="39"/>
      <c r="C17" s="184"/>
      <c r="D17" s="185"/>
      <c r="E17" s="185"/>
      <c r="F17" s="185"/>
      <c r="G17" s="185"/>
      <c r="H17" s="186" t="str">
        <f t="shared" si="9"/>
        <v/>
      </c>
      <c r="I17" s="181">
        <f t="shared" si="10"/>
        <v>0</v>
      </c>
      <c r="J17" s="183" t="str">
        <f t="shared" si="11"/>
        <v/>
      </c>
      <c r="K17" s="67"/>
      <c r="L17" s="67"/>
      <c r="M17" s="67"/>
      <c r="N17" s="154" t="str">
        <f t="shared" si="12"/>
        <v/>
      </c>
      <c r="O17" s="155" t="str">
        <f t="shared" si="0"/>
        <v/>
      </c>
      <c r="P17" s="155" t="str">
        <f t="shared" si="1"/>
        <v/>
      </c>
      <c r="Q17" s="155" t="str">
        <f t="shared" si="2"/>
        <v/>
      </c>
      <c r="R17" s="155">
        <f t="shared" si="3"/>
        <v>0</v>
      </c>
      <c r="S17" s="155">
        <f t="shared" si="4"/>
        <v>0</v>
      </c>
      <c r="T17" s="110">
        <f t="shared" si="5"/>
        <v>0</v>
      </c>
      <c r="U17" s="155">
        <f t="shared" si="6"/>
        <v>0</v>
      </c>
      <c r="V17" s="155">
        <f t="shared" si="7"/>
        <v>0</v>
      </c>
      <c r="W17" s="110">
        <f t="shared" si="8"/>
        <v>0</v>
      </c>
      <c r="X17" s="110">
        <f t="shared" si="13"/>
        <v>0</v>
      </c>
      <c r="AA17" s="48"/>
    </row>
    <row r="18" spans="1:27" x14ac:dyDescent="0.4">
      <c r="A18" s="138">
        <v>7</v>
      </c>
      <c r="B18" s="39"/>
      <c r="C18" s="184"/>
      <c r="D18" s="185"/>
      <c r="E18" s="185"/>
      <c r="F18" s="185"/>
      <c r="G18" s="185"/>
      <c r="H18" s="186" t="str">
        <f t="shared" si="9"/>
        <v/>
      </c>
      <c r="I18" s="181">
        <f t="shared" si="10"/>
        <v>0</v>
      </c>
      <c r="J18" s="183" t="str">
        <f t="shared" si="11"/>
        <v/>
      </c>
      <c r="K18" s="67"/>
      <c r="L18" s="67"/>
      <c r="M18" s="67"/>
      <c r="N18" s="154" t="str">
        <f t="shared" si="12"/>
        <v/>
      </c>
      <c r="O18" s="155" t="str">
        <f t="shared" si="0"/>
        <v/>
      </c>
      <c r="P18" s="155" t="str">
        <f t="shared" si="1"/>
        <v/>
      </c>
      <c r="Q18" s="155" t="str">
        <f t="shared" si="2"/>
        <v/>
      </c>
      <c r="R18" s="155">
        <f t="shared" si="3"/>
        <v>0</v>
      </c>
      <c r="S18" s="155">
        <f t="shared" si="4"/>
        <v>0</v>
      </c>
      <c r="T18" s="110">
        <f t="shared" si="5"/>
        <v>0</v>
      </c>
      <c r="U18" s="155">
        <f t="shared" si="6"/>
        <v>0</v>
      </c>
      <c r="V18" s="155">
        <f t="shared" si="7"/>
        <v>0</v>
      </c>
      <c r="W18" s="110">
        <f t="shared" si="8"/>
        <v>0</v>
      </c>
      <c r="X18" s="110">
        <f t="shared" si="13"/>
        <v>0</v>
      </c>
      <c r="AA18" s="48"/>
    </row>
    <row r="19" spans="1:27" x14ac:dyDescent="0.4">
      <c r="A19" s="138">
        <v>8</v>
      </c>
      <c r="B19" s="39"/>
      <c r="C19" s="184"/>
      <c r="D19" s="185"/>
      <c r="E19" s="185"/>
      <c r="F19" s="185"/>
      <c r="G19" s="185"/>
      <c r="H19" s="186" t="str">
        <f t="shared" si="9"/>
        <v/>
      </c>
      <c r="I19" s="181">
        <f t="shared" si="10"/>
        <v>0</v>
      </c>
      <c r="J19" s="183" t="str">
        <f t="shared" si="11"/>
        <v/>
      </c>
      <c r="K19" s="67"/>
      <c r="L19" s="67"/>
      <c r="M19" s="67"/>
      <c r="N19" s="154" t="str">
        <f t="shared" si="12"/>
        <v/>
      </c>
      <c r="O19" s="155" t="str">
        <f t="shared" si="0"/>
        <v/>
      </c>
      <c r="P19" s="155" t="str">
        <f t="shared" si="1"/>
        <v/>
      </c>
      <c r="Q19" s="155" t="str">
        <f t="shared" si="2"/>
        <v/>
      </c>
      <c r="R19" s="155">
        <f t="shared" si="3"/>
        <v>0</v>
      </c>
      <c r="S19" s="155">
        <f t="shared" si="4"/>
        <v>0</v>
      </c>
      <c r="T19" s="110">
        <f t="shared" si="5"/>
        <v>0</v>
      </c>
      <c r="U19" s="155">
        <f t="shared" si="6"/>
        <v>0</v>
      </c>
      <c r="V19" s="155">
        <f t="shared" si="7"/>
        <v>0</v>
      </c>
      <c r="W19" s="110">
        <f t="shared" si="8"/>
        <v>0</v>
      </c>
      <c r="X19" s="110">
        <f t="shared" si="13"/>
        <v>0</v>
      </c>
      <c r="AA19" s="48"/>
    </row>
    <row r="20" spans="1:27" x14ac:dyDescent="0.4">
      <c r="A20" s="138">
        <v>9</v>
      </c>
      <c r="B20" s="39"/>
      <c r="C20" s="184"/>
      <c r="D20" s="185"/>
      <c r="E20" s="185"/>
      <c r="F20" s="185"/>
      <c r="G20" s="185"/>
      <c r="H20" s="186" t="str">
        <f t="shared" si="9"/>
        <v/>
      </c>
      <c r="I20" s="181">
        <f t="shared" si="10"/>
        <v>0</v>
      </c>
      <c r="J20" s="183" t="str">
        <f t="shared" si="11"/>
        <v/>
      </c>
      <c r="K20" s="67"/>
      <c r="L20" s="67"/>
      <c r="M20" s="67"/>
      <c r="N20" s="154" t="str">
        <f t="shared" si="12"/>
        <v/>
      </c>
      <c r="O20" s="155" t="str">
        <f t="shared" si="0"/>
        <v/>
      </c>
      <c r="P20" s="155" t="str">
        <f t="shared" si="1"/>
        <v/>
      </c>
      <c r="Q20" s="155" t="str">
        <f t="shared" si="2"/>
        <v/>
      </c>
      <c r="R20" s="155">
        <f t="shared" si="3"/>
        <v>0</v>
      </c>
      <c r="S20" s="155">
        <f t="shared" si="4"/>
        <v>0</v>
      </c>
      <c r="T20" s="110">
        <f t="shared" si="5"/>
        <v>0</v>
      </c>
      <c r="U20" s="155">
        <f t="shared" si="6"/>
        <v>0</v>
      </c>
      <c r="V20" s="155">
        <f t="shared" si="7"/>
        <v>0</v>
      </c>
      <c r="W20" s="110">
        <f t="shared" si="8"/>
        <v>0</v>
      </c>
      <c r="X20" s="110">
        <f t="shared" si="13"/>
        <v>0</v>
      </c>
      <c r="AA20" s="48"/>
    </row>
    <row r="21" spans="1:27" x14ac:dyDescent="0.4">
      <c r="A21" s="138">
        <v>10</v>
      </c>
      <c r="B21" s="39"/>
      <c r="C21" s="184"/>
      <c r="D21" s="185"/>
      <c r="E21" s="185"/>
      <c r="F21" s="185"/>
      <c r="G21" s="185"/>
      <c r="H21" s="186" t="str">
        <f t="shared" si="9"/>
        <v/>
      </c>
      <c r="I21" s="181">
        <f t="shared" si="10"/>
        <v>0</v>
      </c>
      <c r="J21" s="183" t="str">
        <f t="shared" si="11"/>
        <v/>
      </c>
      <c r="K21" s="67"/>
      <c r="L21" s="67"/>
      <c r="M21" s="67"/>
      <c r="N21" s="154" t="str">
        <f t="shared" si="12"/>
        <v/>
      </c>
      <c r="O21" s="155" t="str">
        <f t="shared" si="0"/>
        <v/>
      </c>
      <c r="P21" s="155" t="str">
        <f t="shared" si="1"/>
        <v/>
      </c>
      <c r="Q21" s="155" t="str">
        <f t="shared" si="2"/>
        <v/>
      </c>
      <c r="R21" s="155">
        <f t="shared" si="3"/>
        <v>0</v>
      </c>
      <c r="S21" s="155">
        <f t="shared" si="4"/>
        <v>0</v>
      </c>
      <c r="T21" s="110">
        <f t="shared" si="5"/>
        <v>0</v>
      </c>
      <c r="U21" s="155">
        <f t="shared" si="6"/>
        <v>0</v>
      </c>
      <c r="V21" s="155">
        <f t="shared" si="7"/>
        <v>0</v>
      </c>
      <c r="W21" s="110">
        <f t="shared" si="8"/>
        <v>0</v>
      </c>
      <c r="X21" s="110">
        <f t="shared" si="13"/>
        <v>0</v>
      </c>
      <c r="AA21" s="48"/>
    </row>
    <row r="22" spans="1:27" x14ac:dyDescent="0.4">
      <c r="A22" s="138">
        <v>11</v>
      </c>
      <c r="B22" s="39"/>
      <c r="C22" s="184"/>
      <c r="D22" s="185"/>
      <c r="E22" s="185"/>
      <c r="F22" s="185"/>
      <c r="G22" s="185"/>
      <c r="H22" s="186" t="str">
        <f t="shared" si="9"/>
        <v/>
      </c>
      <c r="I22" s="181">
        <f t="shared" si="10"/>
        <v>0</v>
      </c>
      <c r="J22" s="183" t="str">
        <f t="shared" si="11"/>
        <v/>
      </c>
      <c r="K22" s="67"/>
      <c r="L22" s="67"/>
      <c r="M22" s="67"/>
      <c r="N22" s="154" t="str">
        <f t="shared" si="12"/>
        <v/>
      </c>
      <c r="O22" s="155" t="str">
        <f t="shared" si="0"/>
        <v/>
      </c>
      <c r="P22" s="155" t="str">
        <f t="shared" si="1"/>
        <v/>
      </c>
      <c r="Q22" s="155" t="str">
        <f t="shared" si="2"/>
        <v/>
      </c>
      <c r="R22" s="155">
        <f t="shared" si="3"/>
        <v>0</v>
      </c>
      <c r="S22" s="155">
        <f t="shared" si="4"/>
        <v>0</v>
      </c>
      <c r="T22" s="110">
        <f t="shared" si="5"/>
        <v>0</v>
      </c>
      <c r="U22" s="155">
        <f t="shared" si="6"/>
        <v>0</v>
      </c>
      <c r="V22" s="155">
        <f t="shared" si="7"/>
        <v>0</v>
      </c>
      <c r="W22" s="110">
        <f t="shared" si="8"/>
        <v>0</v>
      </c>
      <c r="X22" s="110">
        <f t="shared" si="13"/>
        <v>0</v>
      </c>
      <c r="AA22" s="48"/>
    </row>
    <row r="23" spans="1:27" x14ac:dyDescent="0.4">
      <c r="A23" s="138">
        <v>12</v>
      </c>
      <c r="B23" s="39"/>
      <c r="C23" s="184"/>
      <c r="D23" s="185"/>
      <c r="E23" s="185"/>
      <c r="F23" s="185"/>
      <c r="G23" s="185"/>
      <c r="H23" s="186" t="str">
        <f t="shared" si="9"/>
        <v/>
      </c>
      <c r="I23" s="181">
        <f t="shared" si="10"/>
        <v>0</v>
      </c>
      <c r="J23" s="183" t="str">
        <f t="shared" si="11"/>
        <v/>
      </c>
      <c r="K23" s="67"/>
      <c r="L23" s="67"/>
      <c r="M23" s="67"/>
      <c r="N23" s="154" t="str">
        <f t="shared" si="12"/>
        <v/>
      </c>
      <c r="O23" s="155" t="str">
        <f t="shared" si="0"/>
        <v/>
      </c>
      <c r="P23" s="155" t="str">
        <f t="shared" si="1"/>
        <v/>
      </c>
      <c r="Q23" s="155" t="str">
        <f t="shared" si="2"/>
        <v/>
      </c>
      <c r="R23" s="155">
        <f t="shared" si="3"/>
        <v>0</v>
      </c>
      <c r="S23" s="155">
        <f t="shared" si="4"/>
        <v>0</v>
      </c>
      <c r="T23" s="110">
        <f t="shared" si="5"/>
        <v>0</v>
      </c>
      <c r="U23" s="155">
        <f t="shared" si="6"/>
        <v>0</v>
      </c>
      <c r="V23" s="155">
        <f t="shared" si="7"/>
        <v>0</v>
      </c>
      <c r="W23" s="110">
        <f t="shared" si="8"/>
        <v>0</v>
      </c>
      <c r="X23" s="110">
        <f t="shared" si="13"/>
        <v>0</v>
      </c>
    </row>
    <row r="24" spans="1:27" x14ac:dyDescent="0.4">
      <c r="A24" s="138">
        <v>13</v>
      </c>
      <c r="B24" s="39"/>
      <c r="C24" s="184"/>
      <c r="D24" s="185"/>
      <c r="E24" s="185"/>
      <c r="F24" s="185"/>
      <c r="G24" s="185"/>
      <c r="H24" s="186" t="str">
        <f t="shared" si="9"/>
        <v/>
      </c>
      <c r="I24" s="181">
        <f t="shared" si="10"/>
        <v>0</v>
      </c>
      <c r="J24" s="183" t="str">
        <f t="shared" si="11"/>
        <v/>
      </c>
      <c r="K24" s="67"/>
      <c r="L24" s="67"/>
      <c r="M24" s="67"/>
      <c r="N24" s="154" t="str">
        <f t="shared" si="12"/>
        <v/>
      </c>
      <c r="O24" s="155" t="str">
        <f t="shared" si="0"/>
        <v/>
      </c>
      <c r="P24" s="155" t="str">
        <f t="shared" si="1"/>
        <v/>
      </c>
      <c r="Q24" s="155" t="str">
        <f t="shared" si="2"/>
        <v/>
      </c>
      <c r="R24" s="155">
        <f t="shared" si="3"/>
        <v>0</v>
      </c>
      <c r="S24" s="155">
        <f t="shared" si="4"/>
        <v>0</v>
      </c>
      <c r="T24" s="110">
        <f t="shared" si="5"/>
        <v>0</v>
      </c>
      <c r="U24" s="155">
        <f t="shared" si="6"/>
        <v>0</v>
      </c>
      <c r="V24" s="155">
        <f t="shared" si="7"/>
        <v>0</v>
      </c>
      <c r="W24" s="110">
        <f t="shared" si="8"/>
        <v>0</v>
      </c>
      <c r="X24" s="110">
        <f t="shared" si="13"/>
        <v>0</v>
      </c>
    </row>
    <row r="25" spans="1:27" x14ac:dyDescent="0.4">
      <c r="A25" s="138">
        <v>14</v>
      </c>
      <c r="B25" s="39"/>
      <c r="C25" s="184"/>
      <c r="D25" s="185"/>
      <c r="E25" s="185"/>
      <c r="F25" s="185"/>
      <c r="G25" s="185"/>
      <c r="H25" s="186" t="str">
        <f t="shared" si="9"/>
        <v/>
      </c>
      <c r="I25" s="181">
        <f t="shared" si="10"/>
        <v>0</v>
      </c>
      <c r="J25" s="183" t="str">
        <f t="shared" si="11"/>
        <v/>
      </c>
      <c r="K25" s="67"/>
      <c r="L25" s="67"/>
      <c r="M25" s="67"/>
      <c r="N25" s="154" t="str">
        <f t="shared" si="12"/>
        <v/>
      </c>
      <c r="O25" s="155" t="str">
        <f t="shared" si="0"/>
        <v/>
      </c>
      <c r="P25" s="155" t="str">
        <f t="shared" si="1"/>
        <v/>
      </c>
      <c r="Q25" s="155" t="str">
        <f t="shared" si="2"/>
        <v/>
      </c>
      <c r="R25" s="155">
        <f t="shared" si="3"/>
        <v>0</v>
      </c>
      <c r="S25" s="155">
        <f t="shared" si="4"/>
        <v>0</v>
      </c>
      <c r="T25" s="110">
        <f t="shared" si="5"/>
        <v>0</v>
      </c>
      <c r="U25" s="155">
        <f t="shared" si="6"/>
        <v>0</v>
      </c>
      <c r="V25" s="155">
        <f t="shared" si="7"/>
        <v>0</v>
      </c>
      <c r="W25" s="110">
        <f t="shared" si="8"/>
        <v>0</v>
      </c>
      <c r="X25" s="110">
        <f t="shared" si="13"/>
        <v>0</v>
      </c>
    </row>
    <row r="26" spans="1:27" x14ac:dyDescent="0.4">
      <c r="A26" s="138">
        <v>15</v>
      </c>
      <c r="B26" s="39"/>
      <c r="C26" s="184"/>
      <c r="D26" s="185"/>
      <c r="E26" s="185"/>
      <c r="F26" s="185"/>
      <c r="G26" s="185"/>
      <c r="H26" s="186" t="str">
        <f t="shared" si="9"/>
        <v/>
      </c>
      <c r="I26" s="181">
        <f t="shared" si="10"/>
        <v>0</v>
      </c>
      <c r="J26" s="183" t="str">
        <f t="shared" si="11"/>
        <v/>
      </c>
      <c r="K26" s="67"/>
      <c r="L26" s="67"/>
      <c r="M26" s="67"/>
      <c r="N26" s="154" t="str">
        <f t="shared" si="12"/>
        <v/>
      </c>
      <c r="O26" s="155" t="str">
        <f t="shared" si="0"/>
        <v/>
      </c>
      <c r="P26" s="155" t="str">
        <f t="shared" si="1"/>
        <v/>
      </c>
      <c r="Q26" s="155" t="str">
        <f t="shared" si="2"/>
        <v/>
      </c>
      <c r="R26" s="155">
        <f t="shared" si="3"/>
        <v>0</v>
      </c>
      <c r="S26" s="155">
        <f t="shared" si="4"/>
        <v>0</v>
      </c>
      <c r="T26" s="110">
        <f t="shared" si="5"/>
        <v>0</v>
      </c>
      <c r="U26" s="155">
        <f t="shared" si="6"/>
        <v>0</v>
      </c>
      <c r="V26" s="155">
        <f t="shared" si="7"/>
        <v>0</v>
      </c>
      <c r="W26" s="110">
        <f t="shared" si="8"/>
        <v>0</v>
      </c>
      <c r="X26" s="110">
        <f t="shared" si="13"/>
        <v>0</v>
      </c>
    </row>
    <row r="27" spans="1:27" x14ac:dyDescent="0.4">
      <c r="A27" s="138">
        <v>16</v>
      </c>
      <c r="B27" s="39"/>
      <c r="C27" s="184"/>
      <c r="D27" s="185"/>
      <c r="E27" s="185"/>
      <c r="F27" s="185"/>
      <c r="G27" s="185"/>
      <c r="H27" s="186" t="str">
        <f t="shared" si="9"/>
        <v/>
      </c>
      <c r="I27" s="181">
        <f t="shared" si="10"/>
        <v>0</v>
      </c>
      <c r="J27" s="183" t="str">
        <f t="shared" si="11"/>
        <v/>
      </c>
      <c r="K27" s="67"/>
      <c r="L27" s="67"/>
      <c r="M27" s="67"/>
      <c r="N27" s="154" t="str">
        <f t="shared" si="12"/>
        <v/>
      </c>
      <c r="O27" s="155" t="str">
        <f t="shared" si="0"/>
        <v/>
      </c>
      <c r="P27" s="155" t="str">
        <f t="shared" si="1"/>
        <v/>
      </c>
      <c r="Q27" s="155" t="str">
        <f t="shared" si="2"/>
        <v/>
      </c>
      <c r="R27" s="155">
        <f t="shared" si="3"/>
        <v>0</v>
      </c>
      <c r="S27" s="155">
        <f t="shared" si="4"/>
        <v>0</v>
      </c>
      <c r="T27" s="110">
        <f t="shared" si="5"/>
        <v>0</v>
      </c>
      <c r="U27" s="155">
        <f t="shared" si="6"/>
        <v>0</v>
      </c>
      <c r="V27" s="155">
        <f t="shared" si="7"/>
        <v>0</v>
      </c>
      <c r="W27" s="110">
        <f t="shared" si="8"/>
        <v>0</v>
      </c>
      <c r="X27" s="110">
        <f t="shared" si="13"/>
        <v>0</v>
      </c>
    </row>
    <row r="28" spans="1:27" x14ac:dyDescent="0.4">
      <c r="A28" s="138">
        <v>17</v>
      </c>
      <c r="B28" s="39"/>
      <c r="C28" s="184"/>
      <c r="D28" s="185"/>
      <c r="E28" s="185"/>
      <c r="F28" s="185"/>
      <c r="G28" s="185"/>
      <c r="H28" s="186" t="str">
        <f t="shared" si="9"/>
        <v/>
      </c>
      <c r="I28" s="181">
        <f t="shared" si="10"/>
        <v>0</v>
      </c>
      <c r="J28" s="183" t="str">
        <f t="shared" si="11"/>
        <v/>
      </c>
      <c r="K28" s="67"/>
      <c r="L28" s="67"/>
      <c r="M28" s="67"/>
      <c r="N28" s="154" t="str">
        <f t="shared" si="12"/>
        <v/>
      </c>
      <c r="O28" s="155" t="str">
        <f t="shared" si="0"/>
        <v/>
      </c>
      <c r="P28" s="155" t="str">
        <f t="shared" si="1"/>
        <v/>
      </c>
      <c r="Q28" s="155" t="str">
        <f t="shared" si="2"/>
        <v/>
      </c>
      <c r="R28" s="155">
        <f t="shared" si="3"/>
        <v>0</v>
      </c>
      <c r="S28" s="155">
        <f t="shared" si="4"/>
        <v>0</v>
      </c>
      <c r="T28" s="110">
        <f t="shared" si="5"/>
        <v>0</v>
      </c>
      <c r="U28" s="155">
        <f t="shared" si="6"/>
        <v>0</v>
      </c>
      <c r="V28" s="155">
        <f t="shared" si="7"/>
        <v>0</v>
      </c>
      <c r="W28" s="110">
        <f t="shared" si="8"/>
        <v>0</v>
      </c>
      <c r="X28" s="110">
        <f t="shared" si="13"/>
        <v>0</v>
      </c>
    </row>
    <row r="29" spans="1:27" x14ac:dyDescent="0.4">
      <c r="A29" s="138">
        <v>18</v>
      </c>
      <c r="B29" s="39"/>
      <c r="C29" s="184"/>
      <c r="D29" s="185"/>
      <c r="E29" s="185"/>
      <c r="F29" s="185"/>
      <c r="G29" s="185"/>
      <c r="H29" s="186" t="str">
        <f t="shared" si="9"/>
        <v/>
      </c>
      <c r="I29" s="181">
        <f t="shared" si="10"/>
        <v>0</v>
      </c>
      <c r="J29" s="183" t="str">
        <f t="shared" si="11"/>
        <v/>
      </c>
      <c r="N29" s="154" t="str">
        <f t="shared" si="12"/>
        <v/>
      </c>
      <c r="O29" s="155" t="str">
        <f t="shared" si="0"/>
        <v/>
      </c>
      <c r="P29" s="155" t="str">
        <f t="shared" si="1"/>
        <v/>
      </c>
      <c r="Q29" s="155" t="str">
        <f t="shared" si="2"/>
        <v/>
      </c>
      <c r="R29" s="155">
        <f t="shared" si="3"/>
        <v>0</v>
      </c>
      <c r="S29" s="155">
        <f t="shared" si="4"/>
        <v>0</v>
      </c>
      <c r="T29" s="110">
        <f t="shared" si="5"/>
        <v>0</v>
      </c>
      <c r="U29" s="155">
        <f t="shared" si="6"/>
        <v>0</v>
      </c>
      <c r="V29" s="155">
        <f t="shared" si="7"/>
        <v>0</v>
      </c>
      <c r="W29" s="110">
        <f t="shared" si="8"/>
        <v>0</v>
      </c>
      <c r="X29" s="110">
        <f t="shared" si="13"/>
        <v>0</v>
      </c>
    </row>
    <row r="30" spans="1:27" x14ac:dyDescent="0.4">
      <c r="A30" s="138">
        <v>19</v>
      </c>
      <c r="B30" s="39"/>
      <c r="C30" s="184"/>
      <c r="D30" s="185"/>
      <c r="E30" s="185"/>
      <c r="F30" s="185"/>
      <c r="G30" s="185"/>
      <c r="H30" s="186" t="str">
        <f t="shared" si="9"/>
        <v/>
      </c>
      <c r="I30" s="181">
        <f t="shared" si="10"/>
        <v>0</v>
      </c>
      <c r="J30" s="183" t="str">
        <f t="shared" si="11"/>
        <v/>
      </c>
      <c r="N30" s="154" t="str">
        <f t="shared" si="12"/>
        <v/>
      </c>
      <c r="O30" s="155" t="str">
        <f t="shared" si="0"/>
        <v/>
      </c>
      <c r="P30" s="155" t="str">
        <f t="shared" si="1"/>
        <v/>
      </c>
      <c r="Q30" s="155" t="str">
        <f t="shared" si="2"/>
        <v/>
      </c>
      <c r="R30" s="155">
        <f t="shared" si="3"/>
        <v>0</v>
      </c>
      <c r="S30" s="155">
        <f t="shared" si="4"/>
        <v>0</v>
      </c>
      <c r="T30" s="110">
        <f t="shared" si="5"/>
        <v>0</v>
      </c>
      <c r="U30" s="155">
        <f t="shared" si="6"/>
        <v>0</v>
      </c>
      <c r="V30" s="155">
        <f t="shared" si="7"/>
        <v>0</v>
      </c>
      <c r="W30" s="110">
        <f t="shared" si="8"/>
        <v>0</v>
      </c>
      <c r="X30" s="110">
        <f t="shared" si="13"/>
        <v>0</v>
      </c>
    </row>
    <row r="31" spans="1:27" x14ac:dyDescent="0.4">
      <c r="A31" s="138">
        <v>20</v>
      </c>
      <c r="B31" s="39"/>
      <c r="C31" s="184"/>
      <c r="D31" s="185"/>
      <c r="E31" s="185"/>
      <c r="F31" s="185"/>
      <c r="G31" s="185"/>
      <c r="H31" s="186" t="str">
        <f t="shared" si="9"/>
        <v/>
      </c>
      <c r="I31" s="181">
        <f t="shared" si="10"/>
        <v>0</v>
      </c>
      <c r="J31" s="183" t="str">
        <f t="shared" si="11"/>
        <v/>
      </c>
      <c r="N31" s="154" t="str">
        <f t="shared" si="12"/>
        <v/>
      </c>
      <c r="O31" s="155" t="str">
        <f t="shared" si="0"/>
        <v/>
      </c>
      <c r="P31" s="155" t="str">
        <f t="shared" si="1"/>
        <v/>
      </c>
      <c r="Q31" s="155" t="str">
        <f t="shared" si="2"/>
        <v/>
      </c>
      <c r="R31" s="155">
        <f t="shared" si="3"/>
        <v>0</v>
      </c>
      <c r="S31" s="155">
        <f t="shared" si="4"/>
        <v>0</v>
      </c>
      <c r="T31" s="110">
        <f t="shared" si="5"/>
        <v>0</v>
      </c>
      <c r="U31" s="155">
        <f t="shared" si="6"/>
        <v>0</v>
      </c>
      <c r="V31" s="155">
        <f t="shared" si="7"/>
        <v>0</v>
      </c>
      <c r="W31" s="110">
        <f t="shared" si="8"/>
        <v>0</v>
      </c>
      <c r="X31" s="110">
        <f t="shared" si="13"/>
        <v>0</v>
      </c>
    </row>
    <row r="32" spans="1:27" x14ac:dyDescent="0.4">
      <c r="A32" s="138">
        <v>21</v>
      </c>
      <c r="B32" s="39"/>
      <c r="C32" s="184"/>
      <c r="D32" s="185"/>
      <c r="E32" s="185"/>
      <c r="F32" s="185"/>
      <c r="G32" s="185"/>
      <c r="H32" s="186" t="str">
        <f t="shared" si="9"/>
        <v/>
      </c>
      <c r="I32" s="181">
        <f t="shared" si="10"/>
        <v>0</v>
      </c>
      <c r="J32" s="183" t="str">
        <f t="shared" si="11"/>
        <v/>
      </c>
      <c r="N32" s="154" t="str">
        <f t="shared" si="12"/>
        <v/>
      </c>
      <c r="O32" s="155" t="str">
        <f t="shared" si="0"/>
        <v/>
      </c>
      <c r="P32" s="155" t="str">
        <f t="shared" si="1"/>
        <v/>
      </c>
      <c r="Q32" s="155" t="str">
        <f t="shared" si="2"/>
        <v/>
      </c>
      <c r="R32" s="155">
        <f t="shared" si="3"/>
        <v>0</v>
      </c>
      <c r="S32" s="155">
        <f t="shared" si="4"/>
        <v>0</v>
      </c>
      <c r="T32" s="110">
        <f t="shared" si="5"/>
        <v>0</v>
      </c>
      <c r="U32" s="155">
        <f t="shared" si="6"/>
        <v>0</v>
      </c>
      <c r="V32" s="155">
        <f t="shared" si="7"/>
        <v>0</v>
      </c>
      <c r="W32" s="110">
        <f t="shared" si="8"/>
        <v>0</v>
      </c>
      <c r="X32" s="110">
        <f t="shared" si="13"/>
        <v>0</v>
      </c>
    </row>
    <row r="33" spans="1:24" x14ac:dyDescent="0.4">
      <c r="A33" s="138">
        <v>22</v>
      </c>
      <c r="B33" s="39"/>
      <c r="C33" s="184"/>
      <c r="D33" s="185"/>
      <c r="E33" s="185"/>
      <c r="F33" s="185"/>
      <c r="G33" s="185"/>
      <c r="H33" s="186" t="str">
        <f t="shared" si="9"/>
        <v/>
      </c>
      <c r="I33" s="181">
        <f t="shared" si="10"/>
        <v>0</v>
      </c>
      <c r="J33" s="183" t="str">
        <f t="shared" si="11"/>
        <v/>
      </c>
      <c r="N33" s="154" t="str">
        <f t="shared" si="12"/>
        <v/>
      </c>
      <c r="O33" s="155" t="str">
        <f t="shared" si="0"/>
        <v/>
      </c>
      <c r="P33" s="155" t="str">
        <f t="shared" si="1"/>
        <v/>
      </c>
      <c r="Q33" s="155" t="str">
        <f t="shared" si="2"/>
        <v/>
      </c>
      <c r="R33" s="155">
        <f t="shared" si="3"/>
        <v>0</v>
      </c>
      <c r="S33" s="155">
        <f t="shared" si="4"/>
        <v>0</v>
      </c>
      <c r="T33" s="110">
        <f t="shared" si="5"/>
        <v>0</v>
      </c>
      <c r="U33" s="155">
        <f t="shared" si="6"/>
        <v>0</v>
      </c>
      <c r="V33" s="155">
        <f t="shared" si="7"/>
        <v>0</v>
      </c>
      <c r="W33" s="110">
        <f t="shared" si="8"/>
        <v>0</v>
      </c>
      <c r="X33" s="110">
        <f t="shared" si="13"/>
        <v>0</v>
      </c>
    </row>
    <row r="34" spans="1:24" x14ac:dyDescent="0.4">
      <c r="A34" s="138">
        <v>23</v>
      </c>
      <c r="B34" s="39"/>
      <c r="C34" s="184"/>
      <c r="D34" s="185"/>
      <c r="E34" s="185"/>
      <c r="F34" s="185"/>
      <c r="G34" s="185"/>
      <c r="H34" s="186" t="str">
        <f t="shared" si="9"/>
        <v/>
      </c>
      <c r="I34" s="181">
        <f t="shared" si="10"/>
        <v>0</v>
      </c>
      <c r="J34" s="183" t="str">
        <f t="shared" si="11"/>
        <v/>
      </c>
      <c r="N34" s="154" t="str">
        <f t="shared" si="12"/>
        <v/>
      </c>
      <c r="O34" s="155" t="str">
        <f t="shared" si="0"/>
        <v/>
      </c>
      <c r="P34" s="155" t="str">
        <f t="shared" si="1"/>
        <v/>
      </c>
      <c r="Q34" s="155" t="str">
        <f t="shared" si="2"/>
        <v/>
      </c>
      <c r="R34" s="155">
        <f t="shared" si="3"/>
        <v>0</v>
      </c>
      <c r="S34" s="155">
        <f t="shared" si="4"/>
        <v>0</v>
      </c>
      <c r="T34" s="110">
        <f t="shared" si="5"/>
        <v>0</v>
      </c>
      <c r="U34" s="155">
        <f t="shared" si="6"/>
        <v>0</v>
      </c>
      <c r="V34" s="155">
        <f t="shared" si="7"/>
        <v>0</v>
      </c>
      <c r="W34" s="110">
        <f t="shared" si="8"/>
        <v>0</v>
      </c>
      <c r="X34" s="110">
        <f t="shared" si="13"/>
        <v>0</v>
      </c>
    </row>
    <row r="35" spans="1:24" x14ac:dyDescent="0.4">
      <c r="A35" s="138">
        <v>24</v>
      </c>
      <c r="B35" s="39"/>
      <c r="C35" s="184"/>
      <c r="D35" s="185"/>
      <c r="E35" s="185"/>
      <c r="F35" s="185"/>
      <c r="G35" s="185"/>
      <c r="H35" s="186" t="str">
        <f t="shared" si="9"/>
        <v/>
      </c>
      <c r="I35" s="181">
        <f t="shared" si="10"/>
        <v>0</v>
      </c>
      <c r="J35" s="183" t="str">
        <f t="shared" si="11"/>
        <v/>
      </c>
      <c r="N35" s="154" t="str">
        <f t="shared" si="12"/>
        <v/>
      </c>
      <c r="O35" s="155" t="str">
        <f t="shared" si="0"/>
        <v/>
      </c>
      <c r="P35" s="155" t="str">
        <f t="shared" si="1"/>
        <v/>
      </c>
      <c r="Q35" s="155" t="str">
        <f t="shared" si="2"/>
        <v/>
      </c>
      <c r="R35" s="155">
        <f t="shared" si="3"/>
        <v>0</v>
      </c>
      <c r="S35" s="155">
        <f t="shared" si="4"/>
        <v>0</v>
      </c>
      <c r="T35" s="110">
        <f t="shared" si="5"/>
        <v>0</v>
      </c>
      <c r="U35" s="155">
        <f t="shared" si="6"/>
        <v>0</v>
      </c>
      <c r="V35" s="155">
        <f t="shared" si="7"/>
        <v>0</v>
      </c>
      <c r="W35" s="110">
        <f t="shared" si="8"/>
        <v>0</v>
      </c>
      <c r="X35" s="110">
        <f t="shared" si="13"/>
        <v>0</v>
      </c>
    </row>
    <row r="36" spans="1:24" x14ac:dyDescent="0.4">
      <c r="A36" s="138">
        <v>25</v>
      </c>
      <c r="B36" s="39"/>
      <c r="C36" s="184"/>
      <c r="D36" s="185"/>
      <c r="E36" s="185"/>
      <c r="F36" s="185"/>
      <c r="G36" s="185"/>
      <c r="H36" s="186" t="str">
        <f t="shared" si="9"/>
        <v/>
      </c>
      <c r="I36" s="181">
        <f t="shared" si="10"/>
        <v>0</v>
      </c>
      <c r="J36" s="183" t="str">
        <f t="shared" si="11"/>
        <v/>
      </c>
      <c r="N36" s="154" t="str">
        <f t="shared" si="12"/>
        <v/>
      </c>
      <c r="O36" s="155" t="str">
        <f t="shared" si="0"/>
        <v/>
      </c>
      <c r="P36" s="155" t="str">
        <f t="shared" si="1"/>
        <v/>
      </c>
      <c r="Q36" s="155" t="str">
        <f t="shared" si="2"/>
        <v/>
      </c>
      <c r="R36" s="155">
        <f t="shared" si="3"/>
        <v>0</v>
      </c>
      <c r="S36" s="155">
        <f t="shared" si="4"/>
        <v>0</v>
      </c>
      <c r="T36" s="110">
        <f t="shared" si="5"/>
        <v>0</v>
      </c>
      <c r="U36" s="155">
        <f t="shared" si="6"/>
        <v>0</v>
      </c>
      <c r="V36" s="155">
        <f t="shared" si="7"/>
        <v>0</v>
      </c>
      <c r="W36" s="110">
        <f t="shared" si="8"/>
        <v>0</v>
      </c>
      <c r="X36" s="110">
        <f t="shared" si="13"/>
        <v>0</v>
      </c>
    </row>
    <row r="37" spans="1:24" x14ac:dyDescent="0.4">
      <c r="A37" s="138">
        <v>26</v>
      </c>
      <c r="B37" s="39"/>
      <c r="C37" s="184"/>
      <c r="D37" s="185"/>
      <c r="E37" s="185"/>
      <c r="F37" s="185"/>
      <c r="G37" s="185"/>
      <c r="H37" s="186" t="str">
        <f t="shared" si="9"/>
        <v/>
      </c>
      <c r="I37" s="181">
        <f t="shared" si="10"/>
        <v>0</v>
      </c>
      <c r="J37" s="183" t="str">
        <f t="shared" si="11"/>
        <v/>
      </c>
      <c r="N37" s="154" t="str">
        <f t="shared" si="12"/>
        <v/>
      </c>
      <c r="O37" s="155" t="str">
        <f t="shared" si="0"/>
        <v/>
      </c>
      <c r="P37" s="155" t="str">
        <f t="shared" si="1"/>
        <v/>
      </c>
      <c r="Q37" s="155" t="str">
        <f t="shared" si="2"/>
        <v/>
      </c>
      <c r="R37" s="155">
        <f t="shared" si="3"/>
        <v>0</v>
      </c>
      <c r="S37" s="155">
        <f t="shared" si="4"/>
        <v>0</v>
      </c>
      <c r="T37" s="110">
        <f t="shared" si="5"/>
        <v>0</v>
      </c>
      <c r="U37" s="155">
        <f t="shared" si="6"/>
        <v>0</v>
      </c>
      <c r="V37" s="155">
        <f t="shared" si="7"/>
        <v>0</v>
      </c>
      <c r="W37" s="110">
        <f t="shared" si="8"/>
        <v>0</v>
      </c>
      <c r="X37" s="110">
        <f t="shared" si="13"/>
        <v>0</v>
      </c>
    </row>
    <row r="38" spans="1:24" x14ac:dyDescent="0.4">
      <c r="A38" s="138">
        <v>27</v>
      </c>
      <c r="B38" s="39"/>
      <c r="C38" s="184"/>
      <c r="D38" s="185"/>
      <c r="E38" s="185"/>
      <c r="F38" s="185"/>
      <c r="G38" s="185"/>
      <c r="H38" s="186" t="str">
        <f t="shared" si="9"/>
        <v/>
      </c>
      <c r="I38" s="181">
        <f t="shared" si="10"/>
        <v>0</v>
      </c>
      <c r="J38" s="183" t="str">
        <f t="shared" si="11"/>
        <v/>
      </c>
      <c r="N38" s="154" t="str">
        <f t="shared" si="12"/>
        <v/>
      </c>
      <c r="O38" s="155" t="str">
        <f t="shared" si="0"/>
        <v/>
      </c>
      <c r="P38" s="155" t="str">
        <f t="shared" si="1"/>
        <v/>
      </c>
      <c r="Q38" s="155" t="str">
        <f t="shared" si="2"/>
        <v/>
      </c>
      <c r="R38" s="155">
        <f t="shared" si="3"/>
        <v>0</v>
      </c>
      <c r="S38" s="155">
        <f t="shared" si="4"/>
        <v>0</v>
      </c>
      <c r="T38" s="110">
        <f t="shared" si="5"/>
        <v>0</v>
      </c>
      <c r="U38" s="155">
        <f t="shared" si="6"/>
        <v>0</v>
      </c>
      <c r="V38" s="155">
        <f t="shared" si="7"/>
        <v>0</v>
      </c>
      <c r="W38" s="110">
        <f t="shared" si="8"/>
        <v>0</v>
      </c>
      <c r="X38" s="110">
        <f t="shared" si="13"/>
        <v>0</v>
      </c>
    </row>
    <row r="39" spans="1:24" x14ac:dyDescent="0.4">
      <c r="A39" s="138">
        <v>28</v>
      </c>
      <c r="B39" s="39"/>
      <c r="C39" s="184"/>
      <c r="D39" s="185"/>
      <c r="E39" s="185"/>
      <c r="F39" s="185"/>
      <c r="G39" s="185"/>
      <c r="H39" s="186" t="str">
        <f t="shared" si="9"/>
        <v/>
      </c>
      <c r="I39" s="181">
        <f t="shared" si="10"/>
        <v>0</v>
      </c>
      <c r="J39" s="183" t="str">
        <f t="shared" si="11"/>
        <v/>
      </c>
      <c r="N39" s="154" t="str">
        <f t="shared" si="12"/>
        <v/>
      </c>
      <c r="O39" s="155" t="str">
        <f t="shared" si="0"/>
        <v/>
      </c>
      <c r="P39" s="155" t="str">
        <f t="shared" si="1"/>
        <v/>
      </c>
      <c r="Q39" s="155" t="str">
        <f t="shared" si="2"/>
        <v/>
      </c>
      <c r="R39" s="155">
        <f t="shared" si="3"/>
        <v>0</v>
      </c>
      <c r="S39" s="155">
        <f t="shared" si="4"/>
        <v>0</v>
      </c>
      <c r="T39" s="110">
        <f t="shared" si="5"/>
        <v>0</v>
      </c>
      <c r="U39" s="155">
        <f t="shared" si="6"/>
        <v>0</v>
      </c>
      <c r="V39" s="155">
        <f t="shared" si="7"/>
        <v>0</v>
      </c>
      <c r="W39" s="110">
        <f t="shared" si="8"/>
        <v>0</v>
      </c>
      <c r="X39" s="110">
        <f t="shared" si="13"/>
        <v>0</v>
      </c>
    </row>
    <row r="40" spans="1:24" x14ac:dyDescent="0.4">
      <c r="A40" s="138">
        <v>29</v>
      </c>
      <c r="B40" s="39"/>
      <c r="C40" s="184"/>
      <c r="D40" s="185"/>
      <c r="E40" s="185"/>
      <c r="F40" s="185"/>
      <c r="G40" s="185"/>
      <c r="H40" s="186" t="str">
        <f t="shared" si="9"/>
        <v/>
      </c>
      <c r="I40" s="181">
        <f t="shared" si="10"/>
        <v>0</v>
      </c>
      <c r="J40" s="183" t="str">
        <f t="shared" si="11"/>
        <v/>
      </c>
      <c r="N40" s="154" t="str">
        <f t="shared" si="12"/>
        <v/>
      </c>
      <c r="O40" s="155" t="str">
        <f t="shared" si="0"/>
        <v/>
      </c>
      <c r="P40" s="155" t="str">
        <f t="shared" si="1"/>
        <v/>
      </c>
      <c r="Q40" s="155" t="str">
        <f t="shared" si="2"/>
        <v/>
      </c>
      <c r="R40" s="155">
        <f t="shared" si="3"/>
        <v>0</v>
      </c>
      <c r="S40" s="155">
        <f t="shared" si="4"/>
        <v>0</v>
      </c>
      <c r="T40" s="110">
        <f t="shared" si="5"/>
        <v>0</v>
      </c>
      <c r="U40" s="155">
        <f t="shared" si="6"/>
        <v>0</v>
      </c>
      <c r="V40" s="155">
        <f t="shared" si="7"/>
        <v>0</v>
      </c>
      <c r="W40" s="110">
        <f t="shared" si="8"/>
        <v>0</v>
      </c>
      <c r="X40" s="110">
        <f t="shared" si="13"/>
        <v>0</v>
      </c>
    </row>
    <row r="41" spans="1:24" x14ac:dyDescent="0.4">
      <c r="A41" s="138">
        <v>30</v>
      </c>
      <c r="B41" s="39"/>
      <c r="C41" s="184"/>
      <c r="D41" s="185"/>
      <c r="E41" s="185"/>
      <c r="F41" s="185"/>
      <c r="G41" s="185"/>
      <c r="H41" s="186" t="str">
        <f t="shared" si="9"/>
        <v/>
      </c>
      <c r="I41" s="181">
        <f t="shared" si="10"/>
        <v>0</v>
      </c>
      <c r="J41" s="183" t="str">
        <f t="shared" si="11"/>
        <v/>
      </c>
      <c r="N41" s="154" t="str">
        <f t="shared" si="12"/>
        <v/>
      </c>
      <c r="O41" s="155" t="str">
        <f t="shared" si="0"/>
        <v/>
      </c>
      <c r="P41" s="155" t="str">
        <f t="shared" si="1"/>
        <v/>
      </c>
      <c r="Q41" s="155" t="str">
        <f t="shared" si="2"/>
        <v/>
      </c>
      <c r="R41" s="155">
        <f t="shared" si="3"/>
        <v>0</v>
      </c>
      <c r="S41" s="155">
        <f t="shared" si="4"/>
        <v>0</v>
      </c>
      <c r="T41" s="110">
        <f t="shared" si="5"/>
        <v>0</v>
      </c>
      <c r="U41" s="155">
        <f t="shared" si="6"/>
        <v>0</v>
      </c>
      <c r="V41" s="155">
        <f t="shared" si="7"/>
        <v>0</v>
      </c>
      <c r="W41" s="110">
        <f t="shared" si="8"/>
        <v>0</v>
      </c>
      <c r="X41" s="110">
        <f t="shared" si="13"/>
        <v>0</v>
      </c>
    </row>
    <row r="42" spans="1:24" x14ac:dyDescent="0.4">
      <c r="A42" s="138">
        <v>31</v>
      </c>
      <c r="B42" s="39"/>
      <c r="C42" s="184"/>
      <c r="D42" s="185"/>
      <c r="E42" s="185"/>
      <c r="F42" s="185"/>
      <c r="G42" s="185"/>
      <c r="H42" s="186" t="str">
        <f t="shared" si="9"/>
        <v/>
      </c>
      <c r="I42" s="181">
        <f t="shared" si="10"/>
        <v>0</v>
      </c>
      <c r="J42" s="183" t="str">
        <f t="shared" si="11"/>
        <v/>
      </c>
      <c r="N42" s="154" t="str">
        <f t="shared" si="12"/>
        <v/>
      </c>
      <c r="O42" s="155" t="str">
        <f t="shared" si="0"/>
        <v/>
      </c>
      <c r="P42" s="155" t="str">
        <f t="shared" si="1"/>
        <v/>
      </c>
      <c r="Q42" s="155" t="str">
        <f t="shared" si="2"/>
        <v/>
      </c>
      <c r="R42" s="155">
        <f t="shared" si="3"/>
        <v>0</v>
      </c>
      <c r="S42" s="155">
        <f t="shared" si="4"/>
        <v>0</v>
      </c>
      <c r="T42" s="110">
        <f t="shared" si="5"/>
        <v>0</v>
      </c>
      <c r="U42" s="155">
        <f t="shared" si="6"/>
        <v>0</v>
      </c>
      <c r="V42" s="155">
        <f t="shared" si="7"/>
        <v>0</v>
      </c>
      <c r="W42" s="110">
        <f t="shared" si="8"/>
        <v>0</v>
      </c>
      <c r="X42" s="110">
        <f t="shared" si="13"/>
        <v>0</v>
      </c>
    </row>
    <row r="43" spans="1:24" x14ac:dyDescent="0.4">
      <c r="A43" s="138">
        <v>32</v>
      </c>
      <c r="B43" s="39"/>
      <c r="C43" s="184"/>
      <c r="D43" s="185"/>
      <c r="E43" s="185"/>
      <c r="F43" s="185"/>
      <c r="G43" s="185"/>
      <c r="H43" s="186" t="str">
        <f t="shared" si="9"/>
        <v/>
      </c>
      <c r="I43" s="181">
        <f t="shared" si="10"/>
        <v>0</v>
      </c>
      <c r="J43" s="183" t="str">
        <f t="shared" si="11"/>
        <v/>
      </c>
      <c r="N43" s="154" t="str">
        <f t="shared" si="12"/>
        <v/>
      </c>
      <c r="O43" s="155" t="str">
        <f t="shared" si="0"/>
        <v/>
      </c>
      <c r="P43" s="155" t="str">
        <f t="shared" si="1"/>
        <v/>
      </c>
      <c r="Q43" s="155" t="str">
        <f t="shared" si="2"/>
        <v/>
      </c>
      <c r="R43" s="155">
        <f t="shared" si="3"/>
        <v>0</v>
      </c>
      <c r="S43" s="155">
        <f t="shared" si="4"/>
        <v>0</v>
      </c>
      <c r="T43" s="110">
        <f t="shared" si="5"/>
        <v>0</v>
      </c>
      <c r="U43" s="155">
        <f t="shared" si="6"/>
        <v>0</v>
      </c>
      <c r="V43" s="155">
        <f t="shared" si="7"/>
        <v>0</v>
      </c>
      <c r="W43" s="110">
        <f t="shared" si="8"/>
        <v>0</v>
      </c>
      <c r="X43" s="110">
        <f t="shared" si="13"/>
        <v>0</v>
      </c>
    </row>
    <row r="44" spans="1:24" x14ac:dyDescent="0.4">
      <c r="A44" s="138">
        <v>33</v>
      </c>
      <c r="B44" s="39"/>
      <c r="C44" s="184"/>
      <c r="D44" s="185"/>
      <c r="E44" s="185"/>
      <c r="F44" s="185"/>
      <c r="G44" s="185"/>
      <c r="H44" s="186" t="str">
        <f t="shared" si="9"/>
        <v/>
      </c>
      <c r="I44" s="181">
        <f t="shared" si="10"/>
        <v>0</v>
      </c>
      <c r="J44" s="183" t="str">
        <f t="shared" si="11"/>
        <v/>
      </c>
      <c r="N44" s="154" t="str">
        <f t="shared" si="12"/>
        <v/>
      </c>
      <c r="O44" s="155" t="str">
        <f t="shared" ref="O44:O75" si="14">IF(D44="", "", IF(D44+$O$10&lt;=$U$9, D44+$O$10, $U$9))</f>
        <v/>
      </c>
      <c r="P44" s="155" t="str">
        <f t="shared" ref="P44:P75" si="15">IF(D44="", "", IF(D44+$P$10&lt;=$U$9, D44+$P$10, $U$9))</f>
        <v/>
      </c>
      <c r="Q44" s="155" t="str">
        <f t="shared" ref="Q44:Q75" si="16">IF(D44="", "", IF(D44+$Q$10&lt;=$U$9, D44+$Q$10, $U$9))</f>
        <v/>
      </c>
      <c r="R44" s="155">
        <f t="shared" ref="R44:R75" si="17">IF(OR(D44="", AND(E44&lt;$T$9, H44&lt;$T$9)), 0, IF(D44&gt;=$T$9,D44, $T$9))</f>
        <v>0</v>
      </c>
      <c r="S44" s="155">
        <f t="shared" ref="S44:S75" si="18">IF(H44="",0, IF(H44&gt;=$T$9,H44,$T$9))</f>
        <v>0</v>
      </c>
      <c r="T44" s="110">
        <f t="shared" ref="T44:T75" si="19">IF(OR(R44=0,R44&gt;S44, AND(D44&lt;$U$9, R44=S44)),0, DATEDIF(R44,S44,"D")+1)</f>
        <v>0</v>
      </c>
      <c r="U44" s="155">
        <f t="shared" ref="U44:U75" si="20">IF(OR(E44="",H44&lt;$T$9),0,IF(E44&gt;$T$9,IF(D44=E44,E44,E44+1),$T$9))</f>
        <v>0</v>
      </c>
      <c r="V44" s="155">
        <f t="shared" ref="V44:V75" si="21">IF(OR(F44="",H44&lt;$T$9),0,IF(F44&gt;=$T$9,F44,$T$9))</f>
        <v>0</v>
      </c>
      <c r="W44" s="110">
        <f t="shared" ref="W44:W75" si="22">IF(OR(E44="",U44=0, V44=0, U44&gt;V44, V44&gt;N44, T44=0),0,DATEDIF(U44,V44,"D")+IF(AND(D44=E44, E44+1=F44),1,0)+IF(AND(D44+1=V44,U44=V44),1,0)+IF(D44+1=F44,-1,0))</f>
        <v>0</v>
      </c>
      <c r="X44" s="110">
        <f t="shared" si="13"/>
        <v>0</v>
      </c>
    </row>
    <row r="45" spans="1:24" x14ac:dyDescent="0.4">
      <c r="A45" s="138">
        <v>34</v>
      </c>
      <c r="B45" s="39"/>
      <c r="C45" s="184"/>
      <c r="D45" s="185"/>
      <c r="E45" s="185"/>
      <c r="F45" s="185"/>
      <c r="G45" s="185"/>
      <c r="H45" s="186" t="str">
        <f t="shared" si="9"/>
        <v/>
      </c>
      <c r="I45" s="181">
        <f t="shared" si="10"/>
        <v>0</v>
      </c>
      <c r="J45" s="183" t="str">
        <f t="shared" si="11"/>
        <v/>
      </c>
      <c r="N45" s="154" t="str">
        <f t="shared" si="12"/>
        <v/>
      </c>
      <c r="O45" s="155" t="str">
        <f t="shared" si="14"/>
        <v/>
      </c>
      <c r="P45" s="155" t="str">
        <f t="shared" si="15"/>
        <v/>
      </c>
      <c r="Q45" s="155" t="str">
        <f t="shared" si="16"/>
        <v/>
      </c>
      <c r="R45" s="155">
        <f t="shared" si="17"/>
        <v>0</v>
      </c>
      <c r="S45" s="155">
        <f t="shared" si="18"/>
        <v>0</v>
      </c>
      <c r="T45" s="110">
        <f t="shared" si="19"/>
        <v>0</v>
      </c>
      <c r="U45" s="155">
        <f t="shared" si="20"/>
        <v>0</v>
      </c>
      <c r="V45" s="155">
        <f t="shared" si="21"/>
        <v>0</v>
      </c>
      <c r="W45" s="110">
        <f t="shared" si="22"/>
        <v>0</v>
      </c>
      <c r="X45" s="110">
        <f t="shared" si="13"/>
        <v>0</v>
      </c>
    </row>
    <row r="46" spans="1:24" x14ac:dyDescent="0.4">
      <c r="A46" s="138">
        <v>35</v>
      </c>
      <c r="B46" s="39"/>
      <c r="C46" s="184"/>
      <c r="D46" s="185"/>
      <c r="E46" s="185"/>
      <c r="F46" s="185"/>
      <c r="G46" s="185"/>
      <c r="H46" s="186" t="str">
        <f t="shared" si="9"/>
        <v/>
      </c>
      <c r="I46" s="181">
        <f t="shared" si="10"/>
        <v>0</v>
      </c>
      <c r="J46" s="183" t="str">
        <f t="shared" si="11"/>
        <v/>
      </c>
      <c r="N46" s="154" t="str">
        <f t="shared" si="12"/>
        <v/>
      </c>
      <c r="O46" s="155" t="str">
        <f t="shared" si="14"/>
        <v/>
      </c>
      <c r="P46" s="155" t="str">
        <f t="shared" si="15"/>
        <v/>
      </c>
      <c r="Q46" s="155" t="str">
        <f t="shared" si="16"/>
        <v/>
      </c>
      <c r="R46" s="155">
        <f t="shared" si="17"/>
        <v>0</v>
      </c>
      <c r="S46" s="155">
        <f t="shared" si="18"/>
        <v>0</v>
      </c>
      <c r="T46" s="110">
        <f t="shared" si="19"/>
        <v>0</v>
      </c>
      <c r="U46" s="155">
        <f t="shared" si="20"/>
        <v>0</v>
      </c>
      <c r="V46" s="155">
        <f t="shared" si="21"/>
        <v>0</v>
      </c>
      <c r="W46" s="110">
        <f t="shared" si="22"/>
        <v>0</v>
      </c>
      <c r="X46" s="110">
        <f t="shared" si="13"/>
        <v>0</v>
      </c>
    </row>
    <row r="47" spans="1:24" x14ac:dyDescent="0.4">
      <c r="A47" s="138">
        <v>36</v>
      </c>
      <c r="B47" s="39"/>
      <c r="C47" s="184"/>
      <c r="D47" s="185"/>
      <c r="E47" s="185"/>
      <c r="F47" s="185"/>
      <c r="G47" s="185"/>
      <c r="H47" s="186" t="str">
        <f t="shared" si="9"/>
        <v/>
      </c>
      <c r="I47" s="181">
        <f t="shared" si="10"/>
        <v>0</v>
      </c>
      <c r="J47" s="183" t="str">
        <f t="shared" si="11"/>
        <v/>
      </c>
      <c r="N47" s="154" t="str">
        <f t="shared" si="12"/>
        <v/>
      </c>
      <c r="O47" s="155" t="str">
        <f t="shared" si="14"/>
        <v/>
      </c>
      <c r="P47" s="155" t="str">
        <f t="shared" si="15"/>
        <v/>
      </c>
      <c r="Q47" s="155" t="str">
        <f t="shared" si="16"/>
        <v/>
      </c>
      <c r="R47" s="155">
        <f t="shared" si="17"/>
        <v>0</v>
      </c>
      <c r="S47" s="155">
        <f t="shared" si="18"/>
        <v>0</v>
      </c>
      <c r="T47" s="110">
        <f t="shared" si="19"/>
        <v>0</v>
      </c>
      <c r="U47" s="155">
        <f t="shared" si="20"/>
        <v>0</v>
      </c>
      <c r="V47" s="155">
        <f t="shared" si="21"/>
        <v>0</v>
      </c>
      <c r="W47" s="110">
        <f t="shared" si="22"/>
        <v>0</v>
      </c>
      <c r="X47" s="110">
        <f t="shared" si="13"/>
        <v>0</v>
      </c>
    </row>
    <row r="48" spans="1:24" x14ac:dyDescent="0.4">
      <c r="A48" s="138">
        <v>37</v>
      </c>
      <c r="B48" s="39"/>
      <c r="C48" s="184"/>
      <c r="D48" s="185"/>
      <c r="E48" s="185"/>
      <c r="F48" s="185"/>
      <c r="G48" s="185"/>
      <c r="H48" s="186" t="str">
        <f t="shared" si="9"/>
        <v/>
      </c>
      <c r="I48" s="181">
        <f t="shared" si="10"/>
        <v>0</v>
      </c>
      <c r="J48" s="183" t="str">
        <f t="shared" si="11"/>
        <v/>
      </c>
      <c r="N48" s="154" t="str">
        <f t="shared" si="12"/>
        <v/>
      </c>
      <c r="O48" s="155" t="str">
        <f t="shared" si="14"/>
        <v/>
      </c>
      <c r="P48" s="155" t="str">
        <f t="shared" si="15"/>
        <v/>
      </c>
      <c r="Q48" s="155" t="str">
        <f t="shared" si="16"/>
        <v/>
      </c>
      <c r="R48" s="155">
        <f t="shared" si="17"/>
        <v>0</v>
      </c>
      <c r="S48" s="155">
        <f t="shared" si="18"/>
        <v>0</v>
      </c>
      <c r="T48" s="110">
        <f t="shared" si="19"/>
        <v>0</v>
      </c>
      <c r="U48" s="155">
        <f t="shared" si="20"/>
        <v>0</v>
      </c>
      <c r="V48" s="155">
        <f t="shared" si="21"/>
        <v>0</v>
      </c>
      <c r="W48" s="110">
        <f t="shared" si="22"/>
        <v>0</v>
      </c>
      <c r="X48" s="110">
        <f t="shared" si="13"/>
        <v>0</v>
      </c>
    </row>
    <row r="49" spans="1:24" x14ac:dyDescent="0.4">
      <c r="A49" s="138">
        <v>38</v>
      </c>
      <c r="B49" s="39"/>
      <c r="C49" s="184"/>
      <c r="D49" s="185"/>
      <c r="E49" s="185"/>
      <c r="F49" s="185"/>
      <c r="G49" s="185"/>
      <c r="H49" s="186" t="str">
        <f t="shared" si="9"/>
        <v/>
      </c>
      <c r="I49" s="181">
        <f t="shared" si="10"/>
        <v>0</v>
      </c>
      <c r="J49" s="183" t="str">
        <f t="shared" si="11"/>
        <v/>
      </c>
      <c r="N49" s="154" t="str">
        <f t="shared" si="12"/>
        <v/>
      </c>
      <c r="O49" s="155" t="str">
        <f t="shared" si="14"/>
        <v/>
      </c>
      <c r="P49" s="155" t="str">
        <f t="shared" si="15"/>
        <v/>
      </c>
      <c r="Q49" s="155" t="str">
        <f t="shared" si="16"/>
        <v/>
      </c>
      <c r="R49" s="155">
        <f t="shared" si="17"/>
        <v>0</v>
      </c>
      <c r="S49" s="155">
        <f t="shared" si="18"/>
        <v>0</v>
      </c>
      <c r="T49" s="110">
        <f t="shared" si="19"/>
        <v>0</v>
      </c>
      <c r="U49" s="155">
        <f t="shared" si="20"/>
        <v>0</v>
      </c>
      <c r="V49" s="155">
        <f t="shared" si="21"/>
        <v>0</v>
      </c>
      <c r="W49" s="110">
        <f t="shared" si="22"/>
        <v>0</v>
      </c>
      <c r="X49" s="110">
        <f t="shared" si="13"/>
        <v>0</v>
      </c>
    </row>
    <row r="50" spans="1:24" x14ac:dyDescent="0.4">
      <c r="A50" s="138">
        <v>39</v>
      </c>
      <c r="B50" s="39"/>
      <c r="C50" s="184"/>
      <c r="D50" s="185"/>
      <c r="E50" s="185"/>
      <c r="F50" s="185"/>
      <c r="G50" s="185"/>
      <c r="H50" s="186" t="str">
        <f t="shared" si="9"/>
        <v/>
      </c>
      <c r="I50" s="181">
        <f t="shared" si="10"/>
        <v>0</v>
      </c>
      <c r="J50" s="183" t="str">
        <f t="shared" si="11"/>
        <v/>
      </c>
      <c r="N50" s="154" t="str">
        <f t="shared" si="12"/>
        <v/>
      </c>
      <c r="O50" s="155" t="str">
        <f t="shared" si="14"/>
        <v/>
      </c>
      <c r="P50" s="155" t="str">
        <f t="shared" si="15"/>
        <v/>
      </c>
      <c r="Q50" s="155" t="str">
        <f t="shared" si="16"/>
        <v/>
      </c>
      <c r="R50" s="155">
        <f t="shared" si="17"/>
        <v>0</v>
      </c>
      <c r="S50" s="155">
        <f t="shared" si="18"/>
        <v>0</v>
      </c>
      <c r="T50" s="110">
        <f t="shared" si="19"/>
        <v>0</v>
      </c>
      <c r="U50" s="155">
        <f t="shared" si="20"/>
        <v>0</v>
      </c>
      <c r="V50" s="155">
        <f t="shared" si="21"/>
        <v>0</v>
      </c>
      <c r="W50" s="110">
        <f t="shared" si="22"/>
        <v>0</v>
      </c>
      <c r="X50" s="110">
        <f t="shared" si="13"/>
        <v>0</v>
      </c>
    </row>
    <row r="51" spans="1:24" x14ac:dyDescent="0.4">
      <c r="A51" s="138">
        <v>40</v>
      </c>
      <c r="B51" s="39"/>
      <c r="C51" s="184"/>
      <c r="D51" s="185"/>
      <c r="E51" s="185"/>
      <c r="F51" s="185"/>
      <c r="G51" s="185"/>
      <c r="H51" s="186" t="str">
        <f t="shared" si="9"/>
        <v/>
      </c>
      <c r="I51" s="181">
        <f t="shared" si="10"/>
        <v>0</v>
      </c>
      <c r="J51" s="183" t="str">
        <f t="shared" si="11"/>
        <v/>
      </c>
      <c r="N51" s="154" t="str">
        <f t="shared" si="12"/>
        <v/>
      </c>
      <c r="O51" s="155" t="str">
        <f t="shared" si="14"/>
        <v/>
      </c>
      <c r="P51" s="155" t="str">
        <f t="shared" si="15"/>
        <v/>
      </c>
      <c r="Q51" s="155" t="str">
        <f t="shared" si="16"/>
        <v/>
      </c>
      <c r="R51" s="155">
        <f t="shared" si="17"/>
        <v>0</v>
      </c>
      <c r="S51" s="155">
        <f t="shared" si="18"/>
        <v>0</v>
      </c>
      <c r="T51" s="110">
        <f t="shared" si="19"/>
        <v>0</v>
      </c>
      <c r="U51" s="155">
        <f t="shared" si="20"/>
        <v>0</v>
      </c>
      <c r="V51" s="155">
        <f t="shared" si="21"/>
        <v>0</v>
      </c>
      <c r="W51" s="110">
        <f t="shared" si="22"/>
        <v>0</v>
      </c>
      <c r="X51" s="110">
        <f t="shared" si="13"/>
        <v>0</v>
      </c>
    </row>
    <row r="52" spans="1:24" x14ac:dyDescent="0.4">
      <c r="A52" s="138">
        <v>41</v>
      </c>
      <c r="B52" s="39"/>
      <c r="C52" s="184"/>
      <c r="D52" s="185"/>
      <c r="E52" s="185"/>
      <c r="F52" s="185"/>
      <c r="G52" s="185"/>
      <c r="H52" s="186" t="str">
        <f t="shared" si="9"/>
        <v/>
      </c>
      <c r="I52" s="181">
        <f t="shared" si="10"/>
        <v>0</v>
      </c>
      <c r="J52" s="183" t="str">
        <f t="shared" si="11"/>
        <v/>
      </c>
      <c r="N52" s="154" t="str">
        <f t="shared" si="12"/>
        <v/>
      </c>
      <c r="O52" s="155" t="str">
        <f t="shared" si="14"/>
        <v/>
      </c>
      <c r="P52" s="155" t="str">
        <f t="shared" si="15"/>
        <v/>
      </c>
      <c r="Q52" s="155" t="str">
        <f t="shared" si="16"/>
        <v/>
      </c>
      <c r="R52" s="155">
        <f t="shared" si="17"/>
        <v>0</v>
      </c>
      <c r="S52" s="155">
        <f t="shared" si="18"/>
        <v>0</v>
      </c>
      <c r="T52" s="110">
        <f t="shared" si="19"/>
        <v>0</v>
      </c>
      <c r="U52" s="155">
        <f t="shared" si="20"/>
        <v>0</v>
      </c>
      <c r="V52" s="155">
        <f t="shared" si="21"/>
        <v>0</v>
      </c>
      <c r="W52" s="110">
        <f t="shared" si="22"/>
        <v>0</v>
      </c>
      <c r="X52" s="110">
        <f t="shared" si="13"/>
        <v>0</v>
      </c>
    </row>
    <row r="53" spans="1:24" x14ac:dyDescent="0.4">
      <c r="A53" s="138">
        <v>42</v>
      </c>
      <c r="B53" s="39"/>
      <c r="C53" s="184"/>
      <c r="D53" s="185"/>
      <c r="E53" s="185"/>
      <c r="F53" s="185"/>
      <c r="G53" s="185"/>
      <c r="H53" s="186" t="str">
        <f t="shared" si="9"/>
        <v/>
      </c>
      <c r="I53" s="181">
        <f t="shared" si="10"/>
        <v>0</v>
      </c>
      <c r="J53" s="183" t="str">
        <f t="shared" si="11"/>
        <v/>
      </c>
      <c r="N53" s="154" t="str">
        <f t="shared" si="12"/>
        <v/>
      </c>
      <c r="O53" s="155" t="str">
        <f t="shared" si="14"/>
        <v/>
      </c>
      <c r="P53" s="155" t="str">
        <f t="shared" si="15"/>
        <v/>
      </c>
      <c r="Q53" s="155" t="str">
        <f t="shared" si="16"/>
        <v/>
      </c>
      <c r="R53" s="155">
        <f t="shared" si="17"/>
        <v>0</v>
      </c>
      <c r="S53" s="155">
        <f t="shared" si="18"/>
        <v>0</v>
      </c>
      <c r="T53" s="110">
        <f t="shared" si="19"/>
        <v>0</v>
      </c>
      <c r="U53" s="155">
        <f t="shared" si="20"/>
        <v>0</v>
      </c>
      <c r="V53" s="155">
        <f t="shared" si="21"/>
        <v>0</v>
      </c>
      <c r="W53" s="110">
        <f t="shared" si="22"/>
        <v>0</v>
      </c>
      <c r="X53" s="110">
        <f t="shared" si="13"/>
        <v>0</v>
      </c>
    </row>
    <row r="54" spans="1:24" x14ac:dyDescent="0.4">
      <c r="A54" s="138">
        <v>43</v>
      </c>
      <c r="B54" s="39"/>
      <c r="C54" s="184"/>
      <c r="D54" s="185"/>
      <c r="E54" s="185"/>
      <c r="F54" s="185"/>
      <c r="G54" s="185"/>
      <c r="H54" s="186" t="str">
        <f t="shared" si="9"/>
        <v/>
      </c>
      <c r="I54" s="181">
        <f t="shared" si="10"/>
        <v>0</v>
      </c>
      <c r="J54" s="183" t="str">
        <f t="shared" si="11"/>
        <v/>
      </c>
      <c r="N54" s="154" t="str">
        <f t="shared" si="12"/>
        <v/>
      </c>
      <c r="O54" s="155" t="str">
        <f t="shared" si="14"/>
        <v/>
      </c>
      <c r="P54" s="155" t="str">
        <f t="shared" si="15"/>
        <v/>
      </c>
      <c r="Q54" s="155" t="str">
        <f t="shared" si="16"/>
        <v/>
      </c>
      <c r="R54" s="155">
        <f t="shared" si="17"/>
        <v>0</v>
      </c>
      <c r="S54" s="155">
        <f t="shared" si="18"/>
        <v>0</v>
      </c>
      <c r="T54" s="110">
        <f t="shared" si="19"/>
        <v>0</v>
      </c>
      <c r="U54" s="155">
        <f t="shared" si="20"/>
        <v>0</v>
      </c>
      <c r="V54" s="155">
        <f t="shared" si="21"/>
        <v>0</v>
      </c>
      <c r="W54" s="110">
        <f t="shared" si="22"/>
        <v>0</v>
      </c>
      <c r="X54" s="110">
        <f t="shared" si="13"/>
        <v>0</v>
      </c>
    </row>
    <row r="55" spans="1:24" x14ac:dyDescent="0.4">
      <c r="A55" s="138">
        <v>44</v>
      </c>
      <c r="B55" s="39"/>
      <c r="C55" s="184"/>
      <c r="D55" s="185"/>
      <c r="E55" s="185"/>
      <c r="F55" s="185"/>
      <c r="G55" s="185"/>
      <c r="H55" s="186" t="str">
        <f t="shared" si="9"/>
        <v/>
      </c>
      <c r="I55" s="181">
        <f t="shared" si="10"/>
        <v>0</v>
      </c>
      <c r="J55" s="183" t="str">
        <f t="shared" si="11"/>
        <v/>
      </c>
      <c r="N55" s="154" t="str">
        <f t="shared" si="12"/>
        <v/>
      </c>
      <c r="O55" s="155" t="str">
        <f t="shared" si="14"/>
        <v/>
      </c>
      <c r="P55" s="155" t="str">
        <f t="shared" si="15"/>
        <v/>
      </c>
      <c r="Q55" s="155" t="str">
        <f t="shared" si="16"/>
        <v/>
      </c>
      <c r="R55" s="155">
        <f t="shared" si="17"/>
        <v>0</v>
      </c>
      <c r="S55" s="155">
        <f t="shared" si="18"/>
        <v>0</v>
      </c>
      <c r="T55" s="110">
        <f t="shared" si="19"/>
        <v>0</v>
      </c>
      <c r="U55" s="155">
        <f t="shared" si="20"/>
        <v>0</v>
      </c>
      <c r="V55" s="155">
        <f t="shared" si="21"/>
        <v>0</v>
      </c>
      <c r="W55" s="110">
        <f t="shared" si="22"/>
        <v>0</v>
      </c>
      <c r="X55" s="110">
        <f t="shared" si="13"/>
        <v>0</v>
      </c>
    </row>
    <row r="56" spans="1:24" x14ac:dyDescent="0.4">
      <c r="A56" s="138">
        <v>45</v>
      </c>
      <c r="B56" s="39"/>
      <c r="C56" s="184"/>
      <c r="D56" s="185"/>
      <c r="E56" s="185"/>
      <c r="F56" s="185"/>
      <c r="G56" s="185"/>
      <c r="H56" s="186" t="str">
        <f t="shared" si="9"/>
        <v/>
      </c>
      <c r="I56" s="181">
        <f t="shared" si="10"/>
        <v>0</v>
      </c>
      <c r="J56" s="183" t="str">
        <f t="shared" si="11"/>
        <v/>
      </c>
      <c r="N56" s="154" t="str">
        <f t="shared" si="12"/>
        <v/>
      </c>
      <c r="O56" s="155" t="str">
        <f t="shared" si="14"/>
        <v/>
      </c>
      <c r="P56" s="155" t="str">
        <f t="shared" si="15"/>
        <v/>
      </c>
      <c r="Q56" s="155" t="str">
        <f t="shared" si="16"/>
        <v/>
      </c>
      <c r="R56" s="155">
        <f t="shared" si="17"/>
        <v>0</v>
      </c>
      <c r="S56" s="155">
        <f t="shared" si="18"/>
        <v>0</v>
      </c>
      <c r="T56" s="110">
        <f t="shared" si="19"/>
        <v>0</v>
      </c>
      <c r="U56" s="155">
        <f t="shared" si="20"/>
        <v>0</v>
      </c>
      <c r="V56" s="155">
        <f t="shared" si="21"/>
        <v>0</v>
      </c>
      <c r="W56" s="110">
        <f t="shared" si="22"/>
        <v>0</v>
      </c>
      <c r="X56" s="110">
        <f t="shared" si="13"/>
        <v>0</v>
      </c>
    </row>
    <row r="57" spans="1:24" x14ac:dyDescent="0.4">
      <c r="A57" s="138">
        <v>46</v>
      </c>
      <c r="B57" s="39"/>
      <c r="C57" s="184"/>
      <c r="D57" s="185"/>
      <c r="E57" s="185"/>
      <c r="F57" s="185"/>
      <c r="G57" s="185"/>
      <c r="H57" s="186" t="str">
        <f t="shared" si="9"/>
        <v/>
      </c>
      <c r="I57" s="181">
        <f t="shared" si="10"/>
        <v>0</v>
      </c>
      <c r="J57" s="183" t="str">
        <f t="shared" si="11"/>
        <v/>
      </c>
      <c r="N57" s="154" t="str">
        <f t="shared" si="12"/>
        <v/>
      </c>
      <c r="O57" s="155" t="str">
        <f t="shared" si="14"/>
        <v/>
      </c>
      <c r="P57" s="155" t="str">
        <f t="shared" si="15"/>
        <v/>
      </c>
      <c r="Q57" s="155" t="str">
        <f t="shared" si="16"/>
        <v/>
      </c>
      <c r="R57" s="155">
        <f t="shared" si="17"/>
        <v>0</v>
      </c>
      <c r="S57" s="155">
        <f t="shared" si="18"/>
        <v>0</v>
      </c>
      <c r="T57" s="110">
        <f t="shared" si="19"/>
        <v>0</v>
      </c>
      <c r="U57" s="155">
        <f t="shared" si="20"/>
        <v>0</v>
      </c>
      <c r="V57" s="155">
        <f t="shared" si="21"/>
        <v>0</v>
      </c>
      <c r="W57" s="110">
        <f t="shared" si="22"/>
        <v>0</v>
      </c>
      <c r="X57" s="110">
        <f t="shared" si="13"/>
        <v>0</v>
      </c>
    </row>
    <row r="58" spans="1:24" x14ac:dyDescent="0.4">
      <c r="A58" s="138">
        <v>47</v>
      </c>
      <c r="B58" s="39"/>
      <c r="C58" s="184"/>
      <c r="D58" s="185"/>
      <c r="E58" s="185"/>
      <c r="F58" s="185"/>
      <c r="G58" s="185"/>
      <c r="H58" s="186" t="str">
        <f t="shared" si="9"/>
        <v/>
      </c>
      <c r="I58" s="181">
        <f t="shared" si="10"/>
        <v>0</v>
      </c>
      <c r="J58" s="183" t="str">
        <f t="shared" si="11"/>
        <v/>
      </c>
      <c r="N58" s="154" t="str">
        <f t="shared" si="12"/>
        <v/>
      </c>
      <c r="O58" s="155" t="str">
        <f t="shared" si="14"/>
        <v/>
      </c>
      <c r="P58" s="155" t="str">
        <f t="shared" si="15"/>
        <v/>
      </c>
      <c r="Q58" s="155" t="str">
        <f t="shared" si="16"/>
        <v/>
      </c>
      <c r="R58" s="155">
        <f t="shared" si="17"/>
        <v>0</v>
      </c>
      <c r="S58" s="155">
        <f t="shared" si="18"/>
        <v>0</v>
      </c>
      <c r="T58" s="110">
        <f t="shared" si="19"/>
        <v>0</v>
      </c>
      <c r="U58" s="155">
        <f t="shared" si="20"/>
        <v>0</v>
      </c>
      <c r="V58" s="155">
        <f t="shared" si="21"/>
        <v>0</v>
      </c>
      <c r="W58" s="110">
        <f t="shared" si="22"/>
        <v>0</v>
      </c>
      <c r="X58" s="110">
        <f t="shared" si="13"/>
        <v>0</v>
      </c>
    </row>
    <row r="59" spans="1:24" x14ac:dyDescent="0.4">
      <c r="A59" s="138">
        <v>48</v>
      </c>
      <c r="B59" s="39"/>
      <c r="C59" s="184"/>
      <c r="D59" s="185"/>
      <c r="E59" s="185"/>
      <c r="F59" s="185"/>
      <c r="G59" s="185"/>
      <c r="H59" s="186" t="str">
        <f t="shared" si="9"/>
        <v/>
      </c>
      <c r="I59" s="181">
        <f t="shared" si="10"/>
        <v>0</v>
      </c>
      <c r="J59" s="183" t="str">
        <f t="shared" si="11"/>
        <v/>
      </c>
      <c r="N59" s="154" t="str">
        <f t="shared" si="12"/>
        <v/>
      </c>
      <c r="O59" s="155" t="str">
        <f t="shared" si="14"/>
        <v/>
      </c>
      <c r="P59" s="155" t="str">
        <f t="shared" si="15"/>
        <v/>
      </c>
      <c r="Q59" s="155" t="str">
        <f t="shared" si="16"/>
        <v/>
      </c>
      <c r="R59" s="155">
        <f t="shared" si="17"/>
        <v>0</v>
      </c>
      <c r="S59" s="155">
        <f t="shared" si="18"/>
        <v>0</v>
      </c>
      <c r="T59" s="110">
        <f t="shared" si="19"/>
        <v>0</v>
      </c>
      <c r="U59" s="155">
        <f t="shared" si="20"/>
        <v>0</v>
      </c>
      <c r="V59" s="155">
        <f t="shared" si="21"/>
        <v>0</v>
      </c>
      <c r="W59" s="110">
        <f t="shared" si="22"/>
        <v>0</v>
      </c>
      <c r="X59" s="110">
        <f t="shared" si="13"/>
        <v>0</v>
      </c>
    </row>
    <row r="60" spans="1:24" x14ac:dyDescent="0.4">
      <c r="A60" s="138">
        <v>49</v>
      </c>
      <c r="B60" s="39"/>
      <c r="C60" s="184"/>
      <c r="D60" s="185"/>
      <c r="E60" s="185"/>
      <c r="F60" s="185"/>
      <c r="G60" s="185"/>
      <c r="H60" s="186" t="str">
        <f t="shared" si="9"/>
        <v/>
      </c>
      <c r="I60" s="181">
        <f t="shared" si="10"/>
        <v>0</v>
      </c>
      <c r="J60" s="183" t="str">
        <f t="shared" si="11"/>
        <v/>
      </c>
      <c r="N60" s="154" t="str">
        <f t="shared" si="12"/>
        <v/>
      </c>
      <c r="O60" s="155" t="str">
        <f t="shared" si="14"/>
        <v/>
      </c>
      <c r="P60" s="155" t="str">
        <f t="shared" si="15"/>
        <v/>
      </c>
      <c r="Q60" s="155" t="str">
        <f t="shared" si="16"/>
        <v/>
      </c>
      <c r="R60" s="155">
        <f t="shared" si="17"/>
        <v>0</v>
      </c>
      <c r="S60" s="155">
        <f t="shared" si="18"/>
        <v>0</v>
      </c>
      <c r="T60" s="110">
        <f t="shared" si="19"/>
        <v>0</v>
      </c>
      <c r="U60" s="155">
        <f t="shared" si="20"/>
        <v>0</v>
      </c>
      <c r="V60" s="155">
        <f t="shared" si="21"/>
        <v>0</v>
      </c>
      <c r="W60" s="110">
        <f t="shared" si="22"/>
        <v>0</v>
      </c>
      <c r="X60" s="110">
        <f t="shared" si="13"/>
        <v>0</v>
      </c>
    </row>
    <row r="61" spans="1:24" x14ac:dyDescent="0.4">
      <c r="A61" s="138">
        <v>50</v>
      </c>
      <c r="B61" s="39"/>
      <c r="C61" s="184"/>
      <c r="D61" s="185"/>
      <c r="E61" s="185"/>
      <c r="F61" s="185"/>
      <c r="G61" s="185"/>
      <c r="H61" s="186" t="str">
        <f t="shared" si="9"/>
        <v/>
      </c>
      <c r="I61" s="181">
        <f t="shared" si="10"/>
        <v>0</v>
      </c>
      <c r="J61" s="183" t="str">
        <f t="shared" si="11"/>
        <v/>
      </c>
      <c r="N61" s="154" t="str">
        <f t="shared" si="12"/>
        <v/>
      </c>
      <c r="O61" s="155" t="str">
        <f t="shared" si="14"/>
        <v/>
      </c>
      <c r="P61" s="155" t="str">
        <f t="shared" si="15"/>
        <v/>
      </c>
      <c r="Q61" s="155" t="str">
        <f t="shared" si="16"/>
        <v/>
      </c>
      <c r="R61" s="155">
        <f t="shared" si="17"/>
        <v>0</v>
      </c>
      <c r="S61" s="155">
        <f t="shared" si="18"/>
        <v>0</v>
      </c>
      <c r="T61" s="110">
        <f t="shared" si="19"/>
        <v>0</v>
      </c>
      <c r="U61" s="155">
        <f t="shared" si="20"/>
        <v>0</v>
      </c>
      <c r="V61" s="155">
        <f t="shared" si="21"/>
        <v>0</v>
      </c>
      <c r="W61" s="110">
        <f t="shared" si="22"/>
        <v>0</v>
      </c>
      <c r="X61" s="110">
        <f t="shared" si="13"/>
        <v>0</v>
      </c>
    </row>
    <row r="62" spans="1:24" x14ac:dyDescent="0.4">
      <c r="A62" s="138">
        <v>51</v>
      </c>
      <c r="B62" s="39"/>
      <c r="C62" s="184"/>
      <c r="D62" s="185"/>
      <c r="E62" s="185"/>
      <c r="F62" s="185"/>
      <c r="G62" s="185"/>
      <c r="H62" s="186" t="str">
        <f t="shared" si="9"/>
        <v/>
      </c>
      <c r="I62" s="181">
        <f t="shared" si="10"/>
        <v>0</v>
      </c>
      <c r="J62" s="183" t="str">
        <f t="shared" si="11"/>
        <v/>
      </c>
      <c r="N62" s="154" t="str">
        <f t="shared" si="12"/>
        <v/>
      </c>
      <c r="O62" s="155" t="str">
        <f t="shared" si="14"/>
        <v/>
      </c>
      <c r="P62" s="155" t="str">
        <f t="shared" si="15"/>
        <v/>
      </c>
      <c r="Q62" s="155" t="str">
        <f t="shared" si="16"/>
        <v/>
      </c>
      <c r="R62" s="155">
        <f t="shared" si="17"/>
        <v>0</v>
      </c>
      <c r="S62" s="155">
        <f t="shared" si="18"/>
        <v>0</v>
      </c>
      <c r="T62" s="110">
        <f t="shared" si="19"/>
        <v>0</v>
      </c>
      <c r="U62" s="155">
        <f t="shared" si="20"/>
        <v>0</v>
      </c>
      <c r="V62" s="155">
        <f t="shared" si="21"/>
        <v>0</v>
      </c>
      <c r="W62" s="110">
        <f t="shared" si="22"/>
        <v>0</v>
      </c>
      <c r="X62" s="110">
        <f t="shared" si="13"/>
        <v>0</v>
      </c>
    </row>
    <row r="63" spans="1:24" x14ac:dyDescent="0.4">
      <c r="A63" s="138">
        <v>52</v>
      </c>
      <c r="B63" s="39"/>
      <c r="C63" s="184"/>
      <c r="D63" s="185"/>
      <c r="E63" s="185"/>
      <c r="F63" s="185"/>
      <c r="G63" s="185"/>
      <c r="H63" s="186" t="str">
        <f t="shared" si="9"/>
        <v/>
      </c>
      <c r="I63" s="181">
        <f t="shared" si="10"/>
        <v>0</v>
      </c>
      <c r="J63" s="183" t="str">
        <f t="shared" si="11"/>
        <v/>
      </c>
      <c r="N63" s="154" t="str">
        <f t="shared" si="12"/>
        <v/>
      </c>
      <c r="O63" s="155" t="str">
        <f t="shared" si="14"/>
        <v/>
      </c>
      <c r="P63" s="155" t="str">
        <f t="shared" si="15"/>
        <v/>
      </c>
      <c r="Q63" s="155" t="str">
        <f t="shared" si="16"/>
        <v/>
      </c>
      <c r="R63" s="155">
        <f t="shared" si="17"/>
        <v>0</v>
      </c>
      <c r="S63" s="155">
        <f t="shared" si="18"/>
        <v>0</v>
      </c>
      <c r="T63" s="110">
        <f t="shared" si="19"/>
        <v>0</v>
      </c>
      <c r="U63" s="155">
        <f t="shared" si="20"/>
        <v>0</v>
      </c>
      <c r="V63" s="155">
        <f t="shared" si="21"/>
        <v>0</v>
      </c>
      <c r="W63" s="110">
        <f t="shared" si="22"/>
        <v>0</v>
      </c>
      <c r="X63" s="110">
        <f t="shared" si="13"/>
        <v>0</v>
      </c>
    </row>
    <row r="64" spans="1:24" x14ac:dyDescent="0.4">
      <c r="A64" s="138">
        <v>53</v>
      </c>
      <c r="B64" s="39"/>
      <c r="C64" s="184"/>
      <c r="D64" s="185"/>
      <c r="E64" s="185"/>
      <c r="F64" s="185"/>
      <c r="G64" s="185"/>
      <c r="H64" s="186" t="str">
        <f t="shared" si="9"/>
        <v/>
      </c>
      <c r="I64" s="181">
        <f t="shared" si="10"/>
        <v>0</v>
      </c>
      <c r="J64" s="183" t="str">
        <f t="shared" si="11"/>
        <v/>
      </c>
      <c r="N64" s="154" t="str">
        <f t="shared" si="12"/>
        <v/>
      </c>
      <c r="O64" s="155" t="str">
        <f t="shared" si="14"/>
        <v/>
      </c>
      <c r="P64" s="155" t="str">
        <f t="shared" si="15"/>
        <v/>
      </c>
      <c r="Q64" s="155" t="str">
        <f t="shared" si="16"/>
        <v/>
      </c>
      <c r="R64" s="155">
        <f t="shared" si="17"/>
        <v>0</v>
      </c>
      <c r="S64" s="155">
        <f t="shared" si="18"/>
        <v>0</v>
      </c>
      <c r="T64" s="110">
        <f t="shared" si="19"/>
        <v>0</v>
      </c>
      <c r="U64" s="155">
        <f t="shared" si="20"/>
        <v>0</v>
      </c>
      <c r="V64" s="155">
        <f t="shared" si="21"/>
        <v>0</v>
      </c>
      <c r="W64" s="110">
        <f t="shared" si="22"/>
        <v>0</v>
      </c>
      <c r="X64" s="110">
        <f t="shared" si="13"/>
        <v>0</v>
      </c>
    </row>
    <row r="65" spans="1:24" x14ac:dyDescent="0.4">
      <c r="A65" s="138">
        <v>54</v>
      </c>
      <c r="B65" s="39"/>
      <c r="C65" s="184"/>
      <c r="D65" s="185"/>
      <c r="E65" s="185"/>
      <c r="F65" s="185"/>
      <c r="G65" s="185"/>
      <c r="H65" s="186" t="str">
        <f t="shared" si="9"/>
        <v/>
      </c>
      <c r="I65" s="181">
        <f t="shared" si="10"/>
        <v>0</v>
      </c>
      <c r="J65" s="183" t="str">
        <f t="shared" si="11"/>
        <v/>
      </c>
      <c r="N65" s="154" t="str">
        <f t="shared" si="12"/>
        <v/>
      </c>
      <c r="O65" s="155" t="str">
        <f t="shared" si="14"/>
        <v/>
      </c>
      <c r="P65" s="155" t="str">
        <f t="shared" si="15"/>
        <v/>
      </c>
      <c r="Q65" s="155" t="str">
        <f t="shared" si="16"/>
        <v/>
      </c>
      <c r="R65" s="155">
        <f t="shared" si="17"/>
        <v>0</v>
      </c>
      <c r="S65" s="155">
        <f t="shared" si="18"/>
        <v>0</v>
      </c>
      <c r="T65" s="110">
        <f t="shared" si="19"/>
        <v>0</v>
      </c>
      <c r="U65" s="155">
        <f t="shared" si="20"/>
        <v>0</v>
      </c>
      <c r="V65" s="155">
        <f t="shared" si="21"/>
        <v>0</v>
      </c>
      <c r="W65" s="110">
        <f t="shared" si="22"/>
        <v>0</v>
      </c>
      <c r="X65" s="110">
        <f t="shared" si="13"/>
        <v>0</v>
      </c>
    </row>
    <row r="66" spans="1:24" x14ac:dyDescent="0.4">
      <c r="A66" s="138">
        <v>55</v>
      </c>
      <c r="B66" s="39"/>
      <c r="C66" s="184"/>
      <c r="D66" s="185"/>
      <c r="E66" s="185"/>
      <c r="F66" s="185"/>
      <c r="G66" s="185"/>
      <c r="H66" s="186" t="str">
        <f t="shared" si="9"/>
        <v/>
      </c>
      <c r="I66" s="181">
        <f t="shared" si="10"/>
        <v>0</v>
      </c>
      <c r="J66" s="183" t="str">
        <f t="shared" si="11"/>
        <v/>
      </c>
      <c r="N66" s="154" t="str">
        <f t="shared" si="12"/>
        <v/>
      </c>
      <c r="O66" s="155" t="str">
        <f t="shared" si="14"/>
        <v/>
      </c>
      <c r="P66" s="155" t="str">
        <f t="shared" si="15"/>
        <v/>
      </c>
      <c r="Q66" s="155" t="str">
        <f t="shared" si="16"/>
        <v/>
      </c>
      <c r="R66" s="155">
        <f t="shared" si="17"/>
        <v>0</v>
      </c>
      <c r="S66" s="155">
        <f t="shared" si="18"/>
        <v>0</v>
      </c>
      <c r="T66" s="110">
        <f t="shared" si="19"/>
        <v>0</v>
      </c>
      <c r="U66" s="155">
        <f t="shared" si="20"/>
        <v>0</v>
      </c>
      <c r="V66" s="155">
        <f t="shared" si="21"/>
        <v>0</v>
      </c>
      <c r="W66" s="110">
        <f t="shared" si="22"/>
        <v>0</v>
      </c>
      <c r="X66" s="110">
        <f t="shared" si="13"/>
        <v>0</v>
      </c>
    </row>
    <row r="67" spans="1:24" x14ac:dyDescent="0.4">
      <c r="A67" s="138">
        <v>56</v>
      </c>
      <c r="B67" s="39"/>
      <c r="C67" s="184"/>
      <c r="D67" s="185"/>
      <c r="E67" s="185"/>
      <c r="F67" s="185"/>
      <c r="G67" s="185"/>
      <c r="H67" s="186" t="str">
        <f t="shared" si="9"/>
        <v/>
      </c>
      <c r="I67" s="181">
        <f t="shared" si="10"/>
        <v>0</v>
      </c>
      <c r="J67" s="183" t="str">
        <f t="shared" si="11"/>
        <v/>
      </c>
      <c r="N67" s="154" t="str">
        <f t="shared" si="12"/>
        <v/>
      </c>
      <c r="O67" s="155" t="str">
        <f t="shared" si="14"/>
        <v/>
      </c>
      <c r="P67" s="155" t="str">
        <f t="shared" si="15"/>
        <v/>
      </c>
      <c r="Q67" s="155" t="str">
        <f t="shared" si="16"/>
        <v/>
      </c>
      <c r="R67" s="155">
        <f t="shared" si="17"/>
        <v>0</v>
      </c>
      <c r="S67" s="155">
        <f t="shared" si="18"/>
        <v>0</v>
      </c>
      <c r="T67" s="110">
        <f t="shared" si="19"/>
        <v>0</v>
      </c>
      <c r="U67" s="155">
        <f t="shared" si="20"/>
        <v>0</v>
      </c>
      <c r="V67" s="155">
        <f t="shared" si="21"/>
        <v>0</v>
      </c>
      <c r="W67" s="110">
        <f t="shared" si="22"/>
        <v>0</v>
      </c>
      <c r="X67" s="110">
        <f t="shared" si="13"/>
        <v>0</v>
      </c>
    </row>
    <row r="68" spans="1:24" x14ac:dyDescent="0.4">
      <c r="A68" s="138">
        <v>57</v>
      </c>
      <c r="B68" s="39"/>
      <c r="C68" s="184"/>
      <c r="D68" s="185"/>
      <c r="E68" s="185"/>
      <c r="F68" s="185"/>
      <c r="G68" s="185"/>
      <c r="H68" s="186" t="str">
        <f t="shared" si="9"/>
        <v/>
      </c>
      <c r="I68" s="181">
        <f t="shared" si="10"/>
        <v>0</v>
      </c>
      <c r="J68" s="183" t="str">
        <f t="shared" si="11"/>
        <v/>
      </c>
      <c r="N68" s="154" t="str">
        <f t="shared" si="12"/>
        <v/>
      </c>
      <c r="O68" s="155" t="str">
        <f t="shared" si="14"/>
        <v/>
      </c>
      <c r="P68" s="155" t="str">
        <f t="shared" si="15"/>
        <v/>
      </c>
      <c r="Q68" s="155" t="str">
        <f t="shared" si="16"/>
        <v/>
      </c>
      <c r="R68" s="155">
        <f t="shared" si="17"/>
        <v>0</v>
      </c>
      <c r="S68" s="155">
        <f t="shared" si="18"/>
        <v>0</v>
      </c>
      <c r="T68" s="110">
        <f t="shared" si="19"/>
        <v>0</v>
      </c>
      <c r="U68" s="155">
        <f t="shared" si="20"/>
        <v>0</v>
      </c>
      <c r="V68" s="155">
        <f t="shared" si="21"/>
        <v>0</v>
      </c>
      <c r="W68" s="110">
        <f t="shared" si="22"/>
        <v>0</v>
      </c>
      <c r="X68" s="110">
        <f t="shared" si="13"/>
        <v>0</v>
      </c>
    </row>
    <row r="69" spans="1:24" x14ac:dyDescent="0.4">
      <c r="A69" s="138">
        <v>58</v>
      </c>
      <c r="B69" s="39"/>
      <c r="C69" s="184"/>
      <c r="D69" s="185"/>
      <c r="E69" s="185"/>
      <c r="F69" s="185"/>
      <c r="G69" s="185"/>
      <c r="H69" s="186" t="str">
        <f t="shared" si="9"/>
        <v/>
      </c>
      <c r="I69" s="181">
        <f t="shared" si="10"/>
        <v>0</v>
      </c>
      <c r="J69" s="183" t="str">
        <f t="shared" si="11"/>
        <v/>
      </c>
      <c r="N69" s="154" t="str">
        <f t="shared" si="12"/>
        <v/>
      </c>
      <c r="O69" s="155" t="str">
        <f t="shared" si="14"/>
        <v/>
      </c>
      <c r="P69" s="155" t="str">
        <f t="shared" si="15"/>
        <v/>
      </c>
      <c r="Q69" s="155" t="str">
        <f t="shared" si="16"/>
        <v/>
      </c>
      <c r="R69" s="155">
        <f t="shared" si="17"/>
        <v>0</v>
      </c>
      <c r="S69" s="155">
        <f t="shared" si="18"/>
        <v>0</v>
      </c>
      <c r="T69" s="110">
        <f t="shared" si="19"/>
        <v>0</v>
      </c>
      <c r="U69" s="155">
        <f t="shared" si="20"/>
        <v>0</v>
      </c>
      <c r="V69" s="155">
        <f t="shared" si="21"/>
        <v>0</v>
      </c>
      <c r="W69" s="110">
        <f t="shared" si="22"/>
        <v>0</v>
      </c>
      <c r="X69" s="110">
        <f t="shared" si="13"/>
        <v>0</v>
      </c>
    </row>
    <row r="70" spans="1:24" x14ac:dyDescent="0.4">
      <c r="A70" s="138">
        <v>59</v>
      </c>
      <c r="B70" s="39"/>
      <c r="C70" s="184"/>
      <c r="D70" s="185"/>
      <c r="E70" s="185"/>
      <c r="F70" s="185"/>
      <c r="G70" s="185"/>
      <c r="H70" s="186" t="str">
        <f t="shared" si="9"/>
        <v/>
      </c>
      <c r="I70" s="181">
        <f t="shared" si="10"/>
        <v>0</v>
      </c>
      <c r="J70" s="183" t="str">
        <f t="shared" si="11"/>
        <v/>
      </c>
      <c r="N70" s="154" t="str">
        <f t="shared" si="12"/>
        <v/>
      </c>
      <c r="O70" s="155" t="str">
        <f t="shared" si="14"/>
        <v/>
      </c>
      <c r="P70" s="155" t="str">
        <f t="shared" si="15"/>
        <v/>
      </c>
      <c r="Q70" s="155" t="str">
        <f t="shared" si="16"/>
        <v/>
      </c>
      <c r="R70" s="155">
        <f t="shared" si="17"/>
        <v>0</v>
      </c>
      <c r="S70" s="155">
        <f t="shared" si="18"/>
        <v>0</v>
      </c>
      <c r="T70" s="110">
        <f t="shared" si="19"/>
        <v>0</v>
      </c>
      <c r="U70" s="155">
        <f t="shared" si="20"/>
        <v>0</v>
      </c>
      <c r="V70" s="155">
        <f t="shared" si="21"/>
        <v>0</v>
      </c>
      <c r="W70" s="110">
        <f t="shared" si="22"/>
        <v>0</v>
      </c>
      <c r="X70" s="110">
        <f t="shared" si="13"/>
        <v>0</v>
      </c>
    </row>
    <row r="71" spans="1:24" x14ac:dyDescent="0.4">
      <c r="A71" s="138">
        <v>60</v>
      </c>
      <c r="B71" s="39"/>
      <c r="C71" s="184"/>
      <c r="D71" s="185"/>
      <c r="E71" s="185"/>
      <c r="F71" s="185"/>
      <c r="G71" s="185"/>
      <c r="H71" s="186" t="str">
        <f t="shared" si="9"/>
        <v/>
      </c>
      <c r="I71" s="181">
        <f t="shared" si="10"/>
        <v>0</v>
      </c>
      <c r="J71" s="183" t="str">
        <f t="shared" si="11"/>
        <v/>
      </c>
      <c r="N71" s="154" t="str">
        <f t="shared" si="12"/>
        <v/>
      </c>
      <c r="O71" s="155" t="str">
        <f t="shared" si="14"/>
        <v/>
      </c>
      <c r="P71" s="155" t="str">
        <f t="shared" si="15"/>
        <v/>
      </c>
      <c r="Q71" s="155" t="str">
        <f t="shared" si="16"/>
        <v/>
      </c>
      <c r="R71" s="155">
        <f t="shared" si="17"/>
        <v>0</v>
      </c>
      <c r="S71" s="155">
        <f t="shared" si="18"/>
        <v>0</v>
      </c>
      <c r="T71" s="110">
        <f t="shared" si="19"/>
        <v>0</v>
      </c>
      <c r="U71" s="155">
        <f t="shared" si="20"/>
        <v>0</v>
      </c>
      <c r="V71" s="155">
        <f t="shared" si="21"/>
        <v>0</v>
      </c>
      <c r="W71" s="110">
        <f t="shared" si="22"/>
        <v>0</v>
      </c>
      <c r="X71" s="110">
        <f t="shared" si="13"/>
        <v>0</v>
      </c>
    </row>
    <row r="72" spans="1:24" x14ac:dyDescent="0.4">
      <c r="A72" s="138">
        <v>61</v>
      </c>
      <c r="B72" s="39"/>
      <c r="C72" s="184"/>
      <c r="D72" s="185"/>
      <c r="E72" s="185"/>
      <c r="F72" s="185"/>
      <c r="G72" s="185"/>
      <c r="H72" s="186" t="str">
        <f t="shared" si="9"/>
        <v/>
      </c>
      <c r="I72" s="181">
        <f t="shared" si="10"/>
        <v>0</v>
      </c>
      <c r="J72" s="183" t="str">
        <f t="shared" si="11"/>
        <v/>
      </c>
      <c r="N72" s="154" t="str">
        <f t="shared" si="12"/>
        <v/>
      </c>
      <c r="O72" s="155" t="str">
        <f t="shared" si="14"/>
        <v/>
      </c>
      <c r="P72" s="155" t="str">
        <f t="shared" si="15"/>
        <v/>
      </c>
      <c r="Q72" s="155" t="str">
        <f t="shared" si="16"/>
        <v/>
      </c>
      <c r="R72" s="155">
        <f t="shared" si="17"/>
        <v>0</v>
      </c>
      <c r="S72" s="155">
        <f t="shared" si="18"/>
        <v>0</v>
      </c>
      <c r="T72" s="110">
        <f t="shared" si="19"/>
        <v>0</v>
      </c>
      <c r="U72" s="155">
        <f t="shared" si="20"/>
        <v>0</v>
      </c>
      <c r="V72" s="155">
        <f t="shared" si="21"/>
        <v>0</v>
      </c>
      <c r="W72" s="110">
        <f t="shared" si="22"/>
        <v>0</v>
      </c>
      <c r="X72" s="110">
        <f t="shared" si="13"/>
        <v>0</v>
      </c>
    </row>
    <row r="73" spans="1:24" x14ac:dyDescent="0.4">
      <c r="A73" s="138">
        <v>62</v>
      </c>
      <c r="B73" s="39"/>
      <c r="C73" s="184"/>
      <c r="D73" s="185"/>
      <c r="E73" s="185"/>
      <c r="F73" s="185"/>
      <c r="G73" s="185"/>
      <c r="H73" s="186" t="str">
        <f t="shared" si="9"/>
        <v/>
      </c>
      <c r="I73" s="181">
        <f t="shared" si="10"/>
        <v>0</v>
      </c>
      <c r="J73" s="183" t="str">
        <f t="shared" si="11"/>
        <v/>
      </c>
      <c r="N73" s="154" t="str">
        <f t="shared" si="12"/>
        <v/>
      </c>
      <c r="O73" s="155" t="str">
        <f t="shared" si="14"/>
        <v/>
      </c>
      <c r="P73" s="155" t="str">
        <f t="shared" si="15"/>
        <v/>
      </c>
      <c r="Q73" s="155" t="str">
        <f t="shared" si="16"/>
        <v/>
      </c>
      <c r="R73" s="155">
        <f t="shared" si="17"/>
        <v>0</v>
      </c>
      <c r="S73" s="155">
        <f t="shared" si="18"/>
        <v>0</v>
      </c>
      <c r="T73" s="110">
        <f t="shared" si="19"/>
        <v>0</v>
      </c>
      <c r="U73" s="155">
        <f t="shared" si="20"/>
        <v>0</v>
      </c>
      <c r="V73" s="155">
        <f t="shared" si="21"/>
        <v>0</v>
      </c>
      <c r="W73" s="110">
        <f t="shared" si="22"/>
        <v>0</v>
      </c>
      <c r="X73" s="110">
        <f t="shared" si="13"/>
        <v>0</v>
      </c>
    </row>
    <row r="74" spans="1:24" x14ac:dyDescent="0.4">
      <c r="A74" s="138">
        <v>63</v>
      </c>
      <c r="B74" s="39"/>
      <c r="C74" s="184"/>
      <c r="D74" s="185"/>
      <c r="E74" s="185"/>
      <c r="F74" s="185"/>
      <c r="G74" s="185"/>
      <c r="H74" s="186" t="str">
        <f t="shared" si="9"/>
        <v/>
      </c>
      <c r="I74" s="181">
        <f t="shared" si="10"/>
        <v>0</v>
      </c>
      <c r="J74" s="183" t="str">
        <f t="shared" si="11"/>
        <v/>
      </c>
      <c r="N74" s="154" t="str">
        <f t="shared" si="12"/>
        <v/>
      </c>
      <c r="O74" s="155" t="str">
        <f t="shared" si="14"/>
        <v/>
      </c>
      <c r="P74" s="155" t="str">
        <f t="shared" si="15"/>
        <v/>
      </c>
      <c r="Q74" s="155" t="str">
        <f t="shared" si="16"/>
        <v/>
      </c>
      <c r="R74" s="155">
        <f t="shared" si="17"/>
        <v>0</v>
      </c>
      <c r="S74" s="155">
        <f t="shared" si="18"/>
        <v>0</v>
      </c>
      <c r="T74" s="110">
        <f t="shared" si="19"/>
        <v>0</v>
      </c>
      <c r="U74" s="155">
        <f t="shared" si="20"/>
        <v>0</v>
      </c>
      <c r="V74" s="155">
        <f t="shared" si="21"/>
        <v>0</v>
      </c>
      <c r="W74" s="110">
        <f t="shared" si="22"/>
        <v>0</v>
      </c>
      <c r="X74" s="110">
        <f t="shared" si="13"/>
        <v>0</v>
      </c>
    </row>
    <row r="75" spans="1:24" x14ac:dyDescent="0.4">
      <c r="A75" s="138">
        <v>64</v>
      </c>
      <c r="B75" s="39"/>
      <c r="C75" s="184"/>
      <c r="D75" s="185"/>
      <c r="E75" s="185"/>
      <c r="F75" s="185"/>
      <c r="G75" s="185"/>
      <c r="H75" s="186" t="str">
        <f t="shared" si="9"/>
        <v/>
      </c>
      <c r="I75" s="181">
        <f t="shared" si="10"/>
        <v>0</v>
      </c>
      <c r="J75" s="183" t="str">
        <f t="shared" si="11"/>
        <v/>
      </c>
      <c r="N75" s="154" t="str">
        <f t="shared" si="12"/>
        <v/>
      </c>
      <c r="O75" s="155" t="str">
        <f t="shared" si="14"/>
        <v/>
      </c>
      <c r="P75" s="155" t="str">
        <f t="shared" si="15"/>
        <v/>
      </c>
      <c r="Q75" s="155" t="str">
        <f t="shared" si="16"/>
        <v/>
      </c>
      <c r="R75" s="155">
        <f t="shared" si="17"/>
        <v>0</v>
      </c>
      <c r="S75" s="155">
        <f t="shared" si="18"/>
        <v>0</v>
      </c>
      <c r="T75" s="110">
        <f t="shared" si="19"/>
        <v>0</v>
      </c>
      <c r="U75" s="155">
        <f t="shared" si="20"/>
        <v>0</v>
      </c>
      <c r="V75" s="155">
        <f t="shared" si="21"/>
        <v>0</v>
      </c>
      <c r="W75" s="110">
        <f t="shared" si="22"/>
        <v>0</v>
      </c>
      <c r="X75" s="110">
        <f t="shared" si="13"/>
        <v>0</v>
      </c>
    </row>
    <row r="76" spans="1:24" x14ac:dyDescent="0.4">
      <c r="A76" s="138">
        <v>65</v>
      </c>
      <c r="B76" s="39"/>
      <c r="C76" s="184"/>
      <c r="D76" s="185"/>
      <c r="E76" s="185"/>
      <c r="F76" s="185"/>
      <c r="G76" s="185"/>
      <c r="H76" s="186" t="str">
        <f t="shared" si="9"/>
        <v/>
      </c>
      <c r="I76" s="181">
        <f t="shared" si="10"/>
        <v>0</v>
      </c>
      <c r="J76" s="183" t="str">
        <f t="shared" si="11"/>
        <v/>
      </c>
      <c r="N76" s="154" t="str">
        <f t="shared" si="12"/>
        <v/>
      </c>
      <c r="O76" s="155" t="str">
        <f t="shared" ref="O76:O107" si="23">IF(D76="", "", IF(D76+$O$10&lt;=$U$9, D76+$O$10, $U$9))</f>
        <v/>
      </c>
      <c r="P76" s="155" t="str">
        <f t="shared" ref="P76:P107" si="24">IF(D76="", "", IF(D76+$P$10&lt;=$U$9, D76+$P$10, $U$9))</f>
        <v/>
      </c>
      <c r="Q76" s="155" t="str">
        <f t="shared" ref="Q76:Q107" si="25">IF(D76="", "", IF(D76+$Q$10&lt;=$U$9, D76+$Q$10, $U$9))</f>
        <v/>
      </c>
      <c r="R76" s="155">
        <f t="shared" ref="R76:R107" si="26">IF(OR(D76="", AND(E76&lt;$T$9, H76&lt;$T$9)), 0, IF(D76&gt;=$T$9,D76, $T$9))</f>
        <v>0</v>
      </c>
      <c r="S76" s="155">
        <f t="shared" ref="S76:S107" si="27">IF(H76="",0, IF(H76&gt;=$T$9,H76,$T$9))</f>
        <v>0</v>
      </c>
      <c r="T76" s="110">
        <f t="shared" ref="T76:T107" si="28">IF(OR(R76=0,R76&gt;S76, AND(D76&lt;$U$9, R76=S76)),0, DATEDIF(R76,S76,"D")+1)</f>
        <v>0</v>
      </c>
      <c r="U76" s="155">
        <f t="shared" ref="U76:U107" si="29">IF(OR(E76="",H76&lt;$T$9),0,IF(E76&gt;$T$9,IF(D76=E76,E76,E76+1),$T$9))</f>
        <v>0</v>
      </c>
      <c r="V76" s="155">
        <f t="shared" ref="V76:V107" si="30">IF(OR(F76="",H76&lt;$T$9),0,IF(F76&gt;=$T$9,F76,$T$9))</f>
        <v>0</v>
      </c>
      <c r="W76" s="110">
        <f t="shared" ref="W76:W107" si="31">IF(OR(E76="",U76=0, V76=0, U76&gt;V76, V76&gt;N76, T76=0),0,DATEDIF(U76,V76,"D")+IF(AND(D76=E76, E76+1=F76),1,0)+IF(AND(D76+1=V76,U76=V76),1,0)+IF(D76+1=F76,-1,0))</f>
        <v>0</v>
      </c>
      <c r="X76" s="110">
        <f t="shared" si="13"/>
        <v>0</v>
      </c>
    </row>
    <row r="77" spans="1:24" x14ac:dyDescent="0.4">
      <c r="A77" s="138">
        <v>66</v>
      </c>
      <c r="B77" s="39"/>
      <c r="C77" s="184"/>
      <c r="D77" s="185"/>
      <c r="E77" s="185"/>
      <c r="F77" s="185"/>
      <c r="G77" s="185"/>
      <c r="H77" s="186" t="str">
        <f t="shared" ref="H77:H131" si="32">IF(OR(C77="", D77="", J77="×", AND(E77&lt;&gt;"", E77&lt;D77), AND(D77=E77, F77=""), AND(F77&lt;&gt;"", OR(F77&lt;D77,F77&lt;E77))), "", IF(E77="",N77, IF(F77="", IF(AND(E77&gt;D77, E77&lt;N77), E77, IF(E77&gt;N77, N77, E77)), IF(OR(F77&lt;=N77, E77&gt;N77), N77, E77))))</f>
        <v/>
      </c>
      <c r="I77" s="181">
        <f t="shared" ref="I77:I131" si="33">IF(J77="×",0,X77)</f>
        <v>0</v>
      </c>
      <c r="J77" s="183" t="str">
        <f t="shared" ref="J77:J131" si="34">IF(OR(C77="", D77=""),"", IF(OR(AND(E77="", F77&lt;&gt;""), AND(E77&lt;&gt;"", E77&lt;D77), AND(G77&lt;&gt;"", G77&lt;D77), AND(F77&lt;&gt;"", OR(F77&lt;D77, F77&lt;E77,AND(G77&lt;&gt;"",G77&lt;F77)))), "×", IF(AND(D77=E77,OR(F77="", F77&gt;N77)),"×","○")))</f>
        <v/>
      </c>
      <c r="N77" s="154" t="str">
        <f t="shared" ref="N77:N131" si="35">IF(C77&lt;&gt;"有", O77, IF(G77&lt;P77,P77, IF(G77&lt;=Q77,G77,Q77)))</f>
        <v/>
      </c>
      <c r="O77" s="155" t="str">
        <f t="shared" si="23"/>
        <v/>
      </c>
      <c r="P77" s="155" t="str">
        <f t="shared" si="24"/>
        <v/>
      </c>
      <c r="Q77" s="155" t="str">
        <f t="shared" si="25"/>
        <v/>
      </c>
      <c r="R77" s="155">
        <f t="shared" si="26"/>
        <v>0</v>
      </c>
      <c r="S77" s="155">
        <f t="shared" si="27"/>
        <v>0</v>
      </c>
      <c r="T77" s="110">
        <f t="shared" si="28"/>
        <v>0</v>
      </c>
      <c r="U77" s="155">
        <f t="shared" si="29"/>
        <v>0</v>
      </c>
      <c r="V77" s="155">
        <f t="shared" si="30"/>
        <v>0</v>
      </c>
      <c r="W77" s="110">
        <f t="shared" si="31"/>
        <v>0</v>
      </c>
      <c r="X77" s="110">
        <f t="shared" ref="X77:X131" si="36">T77-W77</f>
        <v>0</v>
      </c>
    </row>
    <row r="78" spans="1:24" x14ac:dyDescent="0.4">
      <c r="A78" s="138">
        <v>67</v>
      </c>
      <c r="B78" s="39"/>
      <c r="C78" s="184"/>
      <c r="D78" s="185"/>
      <c r="E78" s="185"/>
      <c r="F78" s="185"/>
      <c r="G78" s="185"/>
      <c r="H78" s="186" t="str">
        <f t="shared" si="32"/>
        <v/>
      </c>
      <c r="I78" s="181">
        <f t="shared" si="33"/>
        <v>0</v>
      </c>
      <c r="J78" s="183" t="str">
        <f t="shared" si="34"/>
        <v/>
      </c>
      <c r="N78" s="154" t="str">
        <f t="shared" si="35"/>
        <v/>
      </c>
      <c r="O78" s="155" t="str">
        <f t="shared" si="23"/>
        <v/>
      </c>
      <c r="P78" s="155" t="str">
        <f t="shared" si="24"/>
        <v/>
      </c>
      <c r="Q78" s="155" t="str">
        <f t="shared" si="25"/>
        <v/>
      </c>
      <c r="R78" s="155">
        <f t="shared" si="26"/>
        <v>0</v>
      </c>
      <c r="S78" s="155">
        <f t="shared" si="27"/>
        <v>0</v>
      </c>
      <c r="T78" s="110">
        <f t="shared" si="28"/>
        <v>0</v>
      </c>
      <c r="U78" s="155">
        <f t="shared" si="29"/>
        <v>0</v>
      </c>
      <c r="V78" s="155">
        <f t="shared" si="30"/>
        <v>0</v>
      </c>
      <c r="W78" s="110">
        <f t="shared" si="31"/>
        <v>0</v>
      </c>
      <c r="X78" s="110">
        <f t="shared" si="36"/>
        <v>0</v>
      </c>
    </row>
    <row r="79" spans="1:24" x14ac:dyDescent="0.4">
      <c r="A79" s="138">
        <v>68</v>
      </c>
      <c r="B79" s="39"/>
      <c r="C79" s="184"/>
      <c r="D79" s="185"/>
      <c r="E79" s="185"/>
      <c r="F79" s="185"/>
      <c r="G79" s="185"/>
      <c r="H79" s="186" t="str">
        <f t="shared" si="32"/>
        <v/>
      </c>
      <c r="I79" s="181">
        <f t="shared" si="33"/>
        <v>0</v>
      </c>
      <c r="J79" s="183" t="str">
        <f t="shared" si="34"/>
        <v/>
      </c>
      <c r="N79" s="154" t="str">
        <f t="shared" si="35"/>
        <v/>
      </c>
      <c r="O79" s="155" t="str">
        <f t="shared" si="23"/>
        <v/>
      </c>
      <c r="P79" s="155" t="str">
        <f t="shared" si="24"/>
        <v/>
      </c>
      <c r="Q79" s="155" t="str">
        <f t="shared" si="25"/>
        <v/>
      </c>
      <c r="R79" s="155">
        <f t="shared" si="26"/>
        <v>0</v>
      </c>
      <c r="S79" s="155">
        <f t="shared" si="27"/>
        <v>0</v>
      </c>
      <c r="T79" s="110">
        <f t="shared" si="28"/>
        <v>0</v>
      </c>
      <c r="U79" s="155">
        <f t="shared" si="29"/>
        <v>0</v>
      </c>
      <c r="V79" s="155">
        <f t="shared" si="30"/>
        <v>0</v>
      </c>
      <c r="W79" s="110">
        <f t="shared" si="31"/>
        <v>0</v>
      </c>
      <c r="X79" s="110">
        <f t="shared" si="36"/>
        <v>0</v>
      </c>
    </row>
    <row r="80" spans="1:24" x14ac:dyDescent="0.4">
      <c r="A80" s="138">
        <v>69</v>
      </c>
      <c r="B80" s="39"/>
      <c r="C80" s="184"/>
      <c r="D80" s="185"/>
      <c r="E80" s="185"/>
      <c r="F80" s="185"/>
      <c r="G80" s="185"/>
      <c r="H80" s="186" t="str">
        <f t="shared" si="32"/>
        <v/>
      </c>
      <c r="I80" s="181">
        <f t="shared" si="33"/>
        <v>0</v>
      </c>
      <c r="J80" s="183" t="str">
        <f t="shared" si="34"/>
        <v/>
      </c>
      <c r="N80" s="154" t="str">
        <f t="shared" si="35"/>
        <v/>
      </c>
      <c r="O80" s="155" t="str">
        <f t="shared" si="23"/>
        <v/>
      </c>
      <c r="P80" s="155" t="str">
        <f t="shared" si="24"/>
        <v/>
      </c>
      <c r="Q80" s="155" t="str">
        <f t="shared" si="25"/>
        <v/>
      </c>
      <c r="R80" s="155">
        <f t="shared" si="26"/>
        <v>0</v>
      </c>
      <c r="S80" s="155">
        <f t="shared" si="27"/>
        <v>0</v>
      </c>
      <c r="T80" s="110">
        <f t="shared" si="28"/>
        <v>0</v>
      </c>
      <c r="U80" s="155">
        <f t="shared" si="29"/>
        <v>0</v>
      </c>
      <c r="V80" s="155">
        <f t="shared" si="30"/>
        <v>0</v>
      </c>
      <c r="W80" s="110">
        <f t="shared" si="31"/>
        <v>0</v>
      </c>
      <c r="X80" s="110">
        <f t="shared" si="36"/>
        <v>0</v>
      </c>
    </row>
    <row r="81" spans="1:24" x14ac:dyDescent="0.4">
      <c r="A81" s="138">
        <v>70</v>
      </c>
      <c r="B81" s="39"/>
      <c r="C81" s="184"/>
      <c r="D81" s="185"/>
      <c r="E81" s="185"/>
      <c r="F81" s="185"/>
      <c r="G81" s="185"/>
      <c r="H81" s="186" t="str">
        <f t="shared" si="32"/>
        <v/>
      </c>
      <c r="I81" s="181">
        <f t="shared" si="33"/>
        <v>0</v>
      </c>
      <c r="J81" s="183" t="str">
        <f t="shared" si="34"/>
        <v/>
      </c>
      <c r="N81" s="154" t="str">
        <f t="shared" si="35"/>
        <v/>
      </c>
      <c r="O81" s="155" t="str">
        <f t="shared" si="23"/>
        <v/>
      </c>
      <c r="P81" s="155" t="str">
        <f t="shared" si="24"/>
        <v/>
      </c>
      <c r="Q81" s="155" t="str">
        <f t="shared" si="25"/>
        <v/>
      </c>
      <c r="R81" s="155">
        <f t="shared" si="26"/>
        <v>0</v>
      </c>
      <c r="S81" s="155">
        <f t="shared" si="27"/>
        <v>0</v>
      </c>
      <c r="T81" s="110">
        <f t="shared" si="28"/>
        <v>0</v>
      </c>
      <c r="U81" s="155">
        <f t="shared" si="29"/>
        <v>0</v>
      </c>
      <c r="V81" s="155">
        <f t="shared" si="30"/>
        <v>0</v>
      </c>
      <c r="W81" s="110">
        <f t="shared" si="31"/>
        <v>0</v>
      </c>
      <c r="X81" s="110">
        <f t="shared" si="36"/>
        <v>0</v>
      </c>
    </row>
    <row r="82" spans="1:24" x14ac:dyDescent="0.4">
      <c r="A82" s="138">
        <v>71</v>
      </c>
      <c r="B82" s="39"/>
      <c r="C82" s="184"/>
      <c r="D82" s="185"/>
      <c r="E82" s="185"/>
      <c r="F82" s="185"/>
      <c r="G82" s="185"/>
      <c r="H82" s="186" t="str">
        <f t="shared" si="32"/>
        <v/>
      </c>
      <c r="I82" s="181">
        <f t="shared" si="33"/>
        <v>0</v>
      </c>
      <c r="J82" s="183" t="str">
        <f t="shared" si="34"/>
        <v/>
      </c>
      <c r="N82" s="154" t="str">
        <f t="shared" si="35"/>
        <v/>
      </c>
      <c r="O82" s="155" t="str">
        <f t="shared" si="23"/>
        <v/>
      </c>
      <c r="P82" s="155" t="str">
        <f t="shared" si="24"/>
        <v/>
      </c>
      <c r="Q82" s="155" t="str">
        <f t="shared" si="25"/>
        <v/>
      </c>
      <c r="R82" s="155">
        <f t="shared" si="26"/>
        <v>0</v>
      </c>
      <c r="S82" s="155">
        <f t="shared" si="27"/>
        <v>0</v>
      </c>
      <c r="T82" s="110">
        <f t="shared" si="28"/>
        <v>0</v>
      </c>
      <c r="U82" s="155">
        <f t="shared" si="29"/>
        <v>0</v>
      </c>
      <c r="V82" s="155">
        <f t="shared" si="30"/>
        <v>0</v>
      </c>
      <c r="W82" s="110">
        <f t="shared" si="31"/>
        <v>0</v>
      </c>
      <c r="X82" s="110">
        <f t="shared" si="36"/>
        <v>0</v>
      </c>
    </row>
    <row r="83" spans="1:24" x14ac:dyDescent="0.4">
      <c r="A83" s="138">
        <v>72</v>
      </c>
      <c r="B83" s="39"/>
      <c r="C83" s="184"/>
      <c r="D83" s="185"/>
      <c r="E83" s="185"/>
      <c r="F83" s="185"/>
      <c r="G83" s="185"/>
      <c r="H83" s="186" t="str">
        <f t="shared" si="32"/>
        <v/>
      </c>
      <c r="I83" s="181">
        <f t="shared" si="33"/>
        <v>0</v>
      </c>
      <c r="J83" s="183" t="str">
        <f t="shared" si="34"/>
        <v/>
      </c>
      <c r="N83" s="154" t="str">
        <f t="shared" si="35"/>
        <v/>
      </c>
      <c r="O83" s="155" t="str">
        <f t="shared" si="23"/>
        <v/>
      </c>
      <c r="P83" s="155" t="str">
        <f t="shared" si="24"/>
        <v/>
      </c>
      <c r="Q83" s="155" t="str">
        <f t="shared" si="25"/>
        <v/>
      </c>
      <c r="R83" s="155">
        <f t="shared" si="26"/>
        <v>0</v>
      </c>
      <c r="S83" s="155">
        <f t="shared" si="27"/>
        <v>0</v>
      </c>
      <c r="T83" s="110">
        <f t="shared" si="28"/>
        <v>0</v>
      </c>
      <c r="U83" s="155">
        <f t="shared" si="29"/>
        <v>0</v>
      </c>
      <c r="V83" s="155">
        <f t="shared" si="30"/>
        <v>0</v>
      </c>
      <c r="W83" s="110">
        <f t="shared" si="31"/>
        <v>0</v>
      </c>
      <c r="X83" s="110">
        <f t="shared" si="36"/>
        <v>0</v>
      </c>
    </row>
    <row r="84" spans="1:24" x14ac:dyDescent="0.4">
      <c r="A84" s="138">
        <v>73</v>
      </c>
      <c r="B84" s="39"/>
      <c r="C84" s="184"/>
      <c r="D84" s="185"/>
      <c r="E84" s="185"/>
      <c r="F84" s="185"/>
      <c r="G84" s="185"/>
      <c r="H84" s="186" t="str">
        <f t="shared" si="32"/>
        <v/>
      </c>
      <c r="I84" s="181">
        <f t="shared" si="33"/>
        <v>0</v>
      </c>
      <c r="J84" s="183" t="str">
        <f t="shared" si="34"/>
        <v/>
      </c>
      <c r="N84" s="154" t="str">
        <f t="shared" si="35"/>
        <v/>
      </c>
      <c r="O84" s="155" t="str">
        <f t="shared" si="23"/>
        <v/>
      </c>
      <c r="P84" s="155" t="str">
        <f t="shared" si="24"/>
        <v/>
      </c>
      <c r="Q84" s="155" t="str">
        <f t="shared" si="25"/>
        <v/>
      </c>
      <c r="R84" s="155">
        <f t="shared" si="26"/>
        <v>0</v>
      </c>
      <c r="S84" s="155">
        <f t="shared" si="27"/>
        <v>0</v>
      </c>
      <c r="T84" s="110">
        <f t="shared" si="28"/>
        <v>0</v>
      </c>
      <c r="U84" s="155">
        <f t="shared" si="29"/>
        <v>0</v>
      </c>
      <c r="V84" s="155">
        <f t="shared" si="30"/>
        <v>0</v>
      </c>
      <c r="W84" s="110">
        <f t="shared" si="31"/>
        <v>0</v>
      </c>
      <c r="X84" s="110">
        <f t="shared" si="36"/>
        <v>0</v>
      </c>
    </row>
    <row r="85" spans="1:24" x14ac:dyDescent="0.4">
      <c r="A85" s="138">
        <v>74</v>
      </c>
      <c r="B85" s="39"/>
      <c r="C85" s="184"/>
      <c r="D85" s="185"/>
      <c r="E85" s="185"/>
      <c r="F85" s="185"/>
      <c r="G85" s="185"/>
      <c r="H85" s="186" t="str">
        <f t="shared" si="32"/>
        <v/>
      </c>
      <c r="I85" s="181">
        <f t="shared" si="33"/>
        <v>0</v>
      </c>
      <c r="J85" s="183" t="str">
        <f t="shared" si="34"/>
        <v/>
      </c>
      <c r="N85" s="154" t="str">
        <f t="shared" si="35"/>
        <v/>
      </c>
      <c r="O85" s="155" t="str">
        <f t="shared" si="23"/>
        <v/>
      </c>
      <c r="P85" s="155" t="str">
        <f t="shared" si="24"/>
        <v/>
      </c>
      <c r="Q85" s="155" t="str">
        <f t="shared" si="25"/>
        <v/>
      </c>
      <c r="R85" s="155">
        <f t="shared" si="26"/>
        <v>0</v>
      </c>
      <c r="S85" s="155">
        <f t="shared" si="27"/>
        <v>0</v>
      </c>
      <c r="T85" s="110">
        <f t="shared" si="28"/>
        <v>0</v>
      </c>
      <c r="U85" s="155">
        <f t="shared" si="29"/>
        <v>0</v>
      </c>
      <c r="V85" s="155">
        <f t="shared" si="30"/>
        <v>0</v>
      </c>
      <c r="W85" s="110">
        <f t="shared" si="31"/>
        <v>0</v>
      </c>
      <c r="X85" s="110">
        <f t="shared" si="36"/>
        <v>0</v>
      </c>
    </row>
    <row r="86" spans="1:24" x14ac:dyDescent="0.4">
      <c r="A86" s="138">
        <v>75</v>
      </c>
      <c r="B86" s="39"/>
      <c r="C86" s="184"/>
      <c r="D86" s="185"/>
      <c r="E86" s="185"/>
      <c r="F86" s="185"/>
      <c r="G86" s="185"/>
      <c r="H86" s="186" t="str">
        <f t="shared" si="32"/>
        <v/>
      </c>
      <c r="I86" s="181">
        <f t="shared" si="33"/>
        <v>0</v>
      </c>
      <c r="J86" s="183" t="str">
        <f t="shared" si="34"/>
        <v/>
      </c>
      <c r="N86" s="154" t="str">
        <f t="shared" si="35"/>
        <v/>
      </c>
      <c r="O86" s="155" t="str">
        <f t="shared" si="23"/>
        <v/>
      </c>
      <c r="P86" s="155" t="str">
        <f t="shared" si="24"/>
        <v/>
      </c>
      <c r="Q86" s="155" t="str">
        <f t="shared" si="25"/>
        <v/>
      </c>
      <c r="R86" s="155">
        <f t="shared" si="26"/>
        <v>0</v>
      </c>
      <c r="S86" s="155">
        <f t="shared" si="27"/>
        <v>0</v>
      </c>
      <c r="T86" s="110">
        <f t="shared" si="28"/>
        <v>0</v>
      </c>
      <c r="U86" s="155">
        <f t="shared" si="29"/>
        <v>0</v>
      </c>
      <c r="V86" s="155">
        <f t="shared" si="30"/>
        <v>0</v>
      </c>
      <c r="W86" s="110">
        <f t="shared" si="31"/>
        <v>0</v>
      </c>
      <c r="X86" s="110">
        <f t="shared" si="36"/>
        <v>0</v>
      </c>
    </row>
    <row r="87" spans="1:24" x14ac:dyDescent="0.4">
      <c r="A87" s="138">
        <v>76</v>
      </c>
      <c r="B87" s="39"/>
      <c r="C87" s="184"/>
      <c r="D87" s="185"/>
      <c r="E87" s="185"/>
      <c r="F87" s="185"/>
      <c r="G87" s="185"/>
      <c r="H87" s="186" t="str">
        <f t="shared" si="32"/>
        <v/>
      </c>
      <c r="I87" s="181">
        <f t="shared" si="33"/>
        <v>0</v>
      </c>
      <c r="J87" s="183" t="str">
        <f t="shared" si="34"/>
        <v/>
      </c>
      <c r="N87" s="154" t="str">
        <f t="shared" si="35"/>
        <v/>
      </c>
      <c r="O87" s="155" t="str">
        <f t="shared" si="23"/>
        <v/>
      </c>
      <c r="P87" s="155" t="str">
        <f t="shared" si="24"/>
        <v/>
      </c>
      <c r="Q87" s="155" t="str">
        <f t="shared" si="25"/>
        <v/>
      </c>
      <c r="R87" s="155">
        <f t="shared" si="26"/>
        <v>0</v>
      </c>
      <c r="S87" s="155">
        <f t="shared" si="27"/>
        <v>0</v>
      </c>
      <c r="T87" s="110">
        <f t="shared" si="28"/>
        <v>0</v>
      </c>
      <c r="U87" s="155">
        <f t="shared" si="29"/>
        <v>0</v>
      </c>
      <c r="V87" s="155">
        <f t="shared" si="30"/>
        <v>0</v>
      </c>
      <c r="W87" s="110">
        <f t="shared" si="31"/>
        <v>0</v>
      </c>
      <c r="X87" s="110">
        <f t="shared" si="36"/>
        <v>0</v>
      </c>
    </row>
    <row r="88" spans="1:24" x14ac:dyDescent="0.4">
      <c r="A88" s="138">
        <v>77</v>
      </c>
      <c r="B88" s="39"/>
      <c r="C88" s="184"/>
      <c r="D88" s="185"/>
      <c r="E88" s="185"/>
      <c r="F88" s="185"/>
      <c r="G88" s="185"/>
      <c r="H88" s="186" t="str">
        <f t="shared" si="32"/>
        <v/>
      </c>
      <c r="I88" s="181">
        <f t="shared" si="33"/>
        <v>0</v>
      </c>
      <c r="J88" s="183" t="str">
        <f t="shared" si="34"/>
        <v/>
      </c>
      <c r="N88" s="154" t="str">
        <f t="shared" si="35"/>
        <v/>
      </c>
      <c r="O88" s="155" t="str">
        <f t="shared" si="23"/>
        <v/>
      </c>
      <c r="P88" s="155" t="str">
        <f t="shared" si="24"/>
        <v/>
      </c>
      <c r="Q88" s="155" t="str">
        <f t="shared" si="25"/>
        <v/>
      </c>
      <c r="R88" s="155">
        <f t="shared" si="26"/>
        <v>0</v>
      </c>
      <c r="S88" s="155">
        <f t="shared" si="27"/>
        <v>0</v>
      </c>
      <c r="T88" s="110">
        <f t="shared" si="28"/>
        <v>0</v>
      </c>
      <c r="U88" s="155">
        <f t="shared" si="29"/>
        <v>0</v>
      </c>
      <c r="V88" s="155">
        <f t="shared" si="30"/>
        <v>0</v>
      </c>
      <c r="W88" s="110">
        <f t="shared" si="31"/>
        <v>0</v>
      </c>
      <c r="X88" s="110">
        <f t="shared" si="36"/>
        <v>0</v>
      </c>
    </row>
    <row r="89" spans="1:24" x14ac:dyDescent="0.4">
      <c r="A89" s="138">
        <v>78</v>
      </c>
      <c r="B89" s="39"/>
      <c r="C89" s="184"/>
      <c r="D89" s="185"/>
      <c r="E89" s="185"/>
      <c r="F89" s="185"/>
      <c r="G89" s="185"/>
      <c r="H89" s="186" t="str">
        <f t="shared" si="32"/>
        <v/>
      </c>
      <c r="I89" s="181">
        <f t="shared" si="33"/>
        <v>0</v>
      </c>
      <c r="J89" s="183" t="str">
        <f t="shared" si="34"/>
        <v/>
      </c>
      <c r="N89" s="154" t="str">
        <f t="shared" si="35"/>
        <v/>
      </c>
      <c r="O89" s="155" t="str">
        <f t="shared" si="23"/>
        <v/>
      </c>
      <c r="P89" s="155" t="str">
        <f t="shared" si="24"/>
        <v/>
      </c>
      <c r="Q89" s="155" t="str">
        <f t="shared" si="25"/>
        <v/>
      </c>
      <c r="R89" s="155">
        <f t="shared" si="26"/>
        <v>0</v>
      </c>
      <c r="S89" s="155">
        <f t="shared" si="27"/>
        <v>0</v>
      </c>
      <c r="T89" s="110">
        <f t="shared" si="28"/>
        <v>0</v>
      </c>
      <c r="U89" s="155">
        <f t="shared" si="29"/>
        <v>0</v>
      </c>
      <c r="V89" s="155">
        <f t="shared" si="30"/>
        <v>0</v>
      </c>
      <c r="W89" s="110">
        <f t="shared" si="31"/>
        <v>0</v>
      </c>
      <c r="X89" s="110">
        <f t="shared" si="36"/>
        <v>0</v>
      </c>
    </row>
    <row r="90" spans="1:24" x14ac:dyDescent="0.4">
      <c r="A90" s="138">
        <v>79</v>
      </c>
      <c r="B90" s="39"/>
      <c r="C90" s="184"/>
      <c r="D90" s="185"/>
      <c r="E90" s="185"/>
      <c r="F90" s="185"/>
      <c r="G90" s="185"/>
      <c r="H90" s="186" t="str">
        <f t="shared" si="32"/>
        <v/>
      </c>
      <c r="I90" s="181">
        <f t="shared" si="33"/>
        <v>0</v>
      </c>
      <c r="J90" s="183" t="str">
        <f t="shared" si="34"/>
        <v/>
      </c>
      <c r="N90" s="154" t="str">
        <f t="shared" si="35"/>
        <v/>
      </c>
      <c r="O90" s="155" t="str">
        <f t="shared" si="23"/>
        <v/>
      </c>
      <c r="P90" s="155" t="str">
        <f t="shared" si="24"/>
        <v/>
      </c>
      <c r="Q90" s="155" t="str">
        <f t="shared" si="25"/>
        <v/>
      </c>
      <c r="R90" s="155">
        <f t="shared" si="26"/>
        <v>0</v>
      </c>
      <c r="S90" s="155">
        <f t="shared" si="27"/>
        <v>0</v>
      </c>
      <c r="T90" s="110">
        <f t="shared" si="28"/>
        <v>0</v>
      </c>
      <c r="U90" s="155">
        <f t="shared" si="29"/>
        <v>0</v>
      </c>
      <c r="V90" s="155">
        <f t="shared" si="30"/>
        <v>0</v>
      </c>
      <c r="W90" s="110">
        <f t="shared" si="31"/>
        <v>0</v>
      </c>
      <c r="X90" s="110">
        <f t="shared" si="36"/>
        <v>0</v>
      </c>
    </row>
    <row r="91" spans="1:24" x14ac:dyDescent="0.4">
      <c r="A91" s="138">
        <v>80</v>
      </c>
      <c r="B91" s="39"/>
      <c r="C91" s="184"/>
      <c r="D91" s="185"/>
      <c r="E91" s="185"/>
      <c r="F91" s="185"/>
      <c r="G91" s="185"/>
      <c r="H91" s="186" t="str">
        <f t="shared" si="32"/>
        <v/>
      </c>
      <c r="I91" s="181">
        <f t="shared" si="33"/>
        <v>0</v>
      </c>
      <c r="J91" s="183" t="str">
        <f t="shared" si="34"/>
        <v/>
      </c>
      <c r="N91" s="154" t="str">
        <f t="shared" si="35"/>
        <v/>
      </c>
      <c r="O91" s="155" t="str">
        <f t="shared" si="23"/>
        <v/>
      </c>
      <c r="P91" s="155" t="str">
        <f t="shared" si="24"/>
        <v/>
      </c>
      <c r="Q91" s="155" t="str">
        <f t="shared" si="25"/>
        <v/>
      </c>
      <c r="R91" s="155">
        <f t="shared" si="26"/>
        <v>0</v>
      </c>
      <c r="S91" s="155">
        <f t="shared" si="27"/>
        <v>0</v>
      </c>
      <c r="T91" s="110">
        <f t="shared" si="28"/>
        <v>0</v>
      </c>
      <c r="U91" s="155">
        <f t="shared" si="29"/>
        <v>0</v>
      </c>
      <c r="V91" s="155">
        <f t="shared" si="30"/>
        <v>0</v>
      </c>
      <c r="W91" s="110">
        <f t="shared" si="31"/>
        <v>0</v>
      </c>
      <c r="X91" s="110">
        <f t="shared" si="36"/>
        <v>0</v>
      </c>
    </row>
    <row r="92" spans="1:24" x14ac:dyDescent="0.4">
      <c r="A92" s="138">
        <v>81</v>
      </c>
      <c r="B92" s="39"/>
      <c r="C92" s="184"/>
      <c r="D92" s="185"/>
      <c r="E92" s="185"/>
      <c r="F92" s="185"/>
      <c r="G92" s="185"/>
      <c r="H92" s="186" t="str">
        <f t="shared" si="32"/>
        <v/>
      </c>
      <c r="I92" s="181">
        <f t="shared" si="33"/>
        <v>0</v>
      </c>
      <c r="J92" s="183" t="str">
        <f t="shared" si="34"/>
        <v/>
      </c>
      <c r="N92" s="154" t="str">
        <f t="shared" si="35"/>
        <v/>
      </c>
      <c r="O92" s="155" t="str">
        <f t="shared" si="23"/>
        <v/>
      </c>
      <c r="P92" s="155" t="str">
        <f t="shared" si="24"/>
        <v/>
      </c>
      <c r="Q92" s="155" t="str">
        <f t="shared" si="25"/>
        <v/>
      </c>
      <c r="R92" s="155">
        <f t="shared" si="26"/>
        <v>0</v>
      </c>
      <c r="S92" s="155">
        <f t="shared" si="27"/>
        <v>0</v>
      </c>
      <c r="T92" s="110">
        <f t="shared" si="28"/>
        <v>0</v>
      </c>
      <c r="U92" s="155">
        <f t="shared" si="29"/>
        <v>0</v>
      </c>
      <c r="V92" s="155">
        <f t="shared" si="30"/>
        <v>0</v>
      </c>
      <c r="W92" s="110">
        <f t="shared" si="31"/>
        <v>0</v>
      </c>
      <c r="X92" s="110">
        <f t="shared" si="36"/>
        <v>0</v>
      </c>
    </row>
    <row r="93" spans="1:24" x14ac:dyDescent="0.4">
      <c r="A93" s="138">
        <v>82</v>
      </c>
      <c r="B93" s="39"/>
      <c r="C93" s="184"/>
      <c r="D93" s="185"/>
      <c r="E93" s="185"/>
      <c r="F93" s="185"/>
      <c r="G93" s="185"/>
      <c r="H93" s="186" t="str">
        <f t="shared" si="32"/>
        <v/>
      </c>
      <c r="I93" s="181">
        <f t="shared" si="33"/>
        <v>0</v>
      </c>
      <c r="J93" s="183" t="str">
        <f t="shared" si="34"/>
        <v/>
      </c>
      <c r="N93" s="154" t="str">
        <f t="shared" si="35"/>
        <v/>
      </c>
      <c r="O93" s="155" t="str">
        <f t="shared" si="23"/>
        <v/>
      </c>
      <c r="P93" s="155" t="str">
        <f t="shared" si="24"/>
        <v/>
      </c>
      <c r="Q93" s="155" t="str">
        <f t="shared" si="25"/>
        <v/>
      </c>
      <c r="R93" s="155">
        <f t="shared" si="26"/>
        <v>0</v>
      </c>
      <c r="S93" s="155">
        <f t="shared" si="27"/>
        <v>0</v>
      </c>
      <c r="T93" s="110">
        <f t="shared" si="28"/>
        <v>0</v>
      </c>
      <c r="U93" s="155">
        <f t="shared" si="29"/>
        <v>0</v>
      </c>
      <c r="V93" s="155">
        <f t="shared" si="30"/>
        <v>0</v>
      </c>
      <c r="W93" s="110">
        <f t="shared" si="31"/>
        <v>0</v>
      </c>
      <c r="X93" s="110">
        <f t="shared" si="36"/>
        <v>0</v>
      </c>
    </row>
    <row r="94" spans="1:24" x14ac:dyDescent="0.4">
      <c r="A94" s="138">
        <v>83</v>
      </c>
      <c r="B94" s="39"/>
      <c r="C94" s="184"/>
      <c r="D94" s="185"/>
      <c r="E94" s="185"/>
      <c r="F94" s="185"/>
      <c r="G94" s="185"/>
      <c r="H94" s="186" t="str">
        <f t="shared" si="32"/>
        <v/>
      </c>
      <c r="I94" s="181">
        <f t="shared" si="33"/>
        <v>0</v>
      </c>
      <c r="J94" s="183" t="str">
        <f t="shared" si="34"/>
        <v/>
      </c>
      <c r="N94" s="154" t="str">
        <f t="shared" si="35"/>
        <v/>
      </c>
      <c r="O94" s="155" t="str">
        <f t="shared" si="23"/>
        <v/>
      </c>
      <c r="P94" s="155" t="str">
        <f t="shared" si="24"/>
        <v/>
      </c>
      <c r="Q94" s="155" t="str">
        <f t="shared" si="25"/>
        <v/>
      </c>
      <c r="R94" s="155">
        <f t="shared" si="26"/>
        <v>0</v>
      </c>
      <c r="S94" s="155">
        <f t="shared" si="27"/>
        <v>0</v>
      </c>
      <c r="T94" s="110">
        <f t="shared" si="28"/>
        <v>0</v>
      </c>
      <c r="U94" s="155">
        <f t="shared" si="29"/>
        <v>0</v>
      </c>
      <c r="V94" s="155">
        <f t="shared" si="30"/>
        <v>0</v>
      </c>
      <c r="W94" s="110">
        <f t="shared" si="31"/>
        <v>0</v>
      </c>
      <c r="X94" s="110">
        <f t="shared" si="36"/>
        <v>0</v>
      </c>
    </row>
    <row r="95" spans="1:24" x14ac:dyDescent="0.4">
      <c r="A95" s="138">
        <v>84</v>
      </c>
      <c r="B95" s="39"/>
      <c r="C95" s="184"/>
      <c r="D95" s="185"/>
      <c r="E95" s="185"/>
      <c r="F95" s="185"/>
      <c r="G95" s="185"/>
      <c r="H95" s="186" t="str">
        <f t="shared" si="32"/>
        <v/>
      </c>
      <c r="I95" s="181">
        <f t="shared" si="33"/>
        <v>0</v>
      </c>
      <c r="J95" s="183" t="str">
        <f t="shared" si="34"/>
        <v/>
      </c>
      <c r="N95" s="154" t="str">
        <f t="shared" si="35"/>
        <v/>
      </c>
      <c r="O95" s="155" t="str">
        <f t="shared" si="23"/>
        <v/>
      </c>
      <c r="P95" s="155" t="str">
        <f t="shared" si="24"/>
        <v/>
      </c>
      <c r="Q95" s="155" t="str">
        <f t="shared" si="25"/>
        <v/>
      </c>
      <c r="R95" s="155">
        <f t="shared" si="26"/>
        <v>0</v>
      </c>
      <c r="S95" s="155">
        <f t="shared" si="27"/>
        <v>0</v>
      </c>
      <c r="T95" s="110">
        <f t="shared" si="28"/>
        <v>0</v>
      </c>
      <c r="U95" s="155">
        <f t="shared" si="29"/>
        <v>0</v>
      </c>
      <c r="V95" s="155">
        <f t="shared" si="30"/>
        <v>0</v>
      </c>
      <c r="W95" s="110">
        <f t="shared" si="31"/>
        <v>0</v>
      </c>
      <c r="X95" s="110">
        <f t="shared" si="36"/>
        <v>0</v>
      </c>
    </row>
    <row r="96" spans="1:24" x14ac:dyDescent="0.4">
      <c r="A96" s="138">
        <v>85</v>
      </c>
      <c r="B96" s="39"/>
      <c r="C96" s="184"/>
      <c r="D96" s="185"/>
      <c r="E96" s="185"/>
      <c r="F96" s="185"/>
      <c r="G96" s="185"/>
      <c r="H96" s="186" t="str">
        <f t="shared" si="32"/>
        <v/>
      </c>
      <c r="I96" s="181">
        <f t="shared" si="33"/>
        <v>0</v>
      </c>
      <c r="J96" s="183" t="str">
        <f t="shared" si="34"/>
        <v/>
      </c>
      <c r="N96" s="154" t="str">
        <f t="shared" si="35"/>
        <v/>
      </c>
      <c r="O96" s="155" t="str">
        <f t="shared" si="23"/>
        <v/>
      </c>
      <c r="P96" s="155" t="str">
        <f t="shared" si="24"/>
        <v/>
      </c>
      <c r="Q96" s="155" t="str">
        <f t="shared" si="25"/>
        <v/>
      </c>
      <c r="R96" s="155">
        <f t="shared" si="26"/>
        <v>0</v>
      </c>
      <c r="S96" s="155">
        <f t="shared" si="27"/>
        <v>0</v>
      </c>
      <c r="T96" s="110">
        <f t="shared" si="28"/>
        <v>0</v>
      </c>
      <c r="U96" s="155">
        <f t="shared" si="29"/>
        <v>0</v>
      </c>
      <c r="V96" s="155">
        <f t="shared" si="30"/>
        <v>0</v>
      </c>
      <c r="W96" s="110">
        <f t="shared" si="31"/>
        <v>0</v>
      </c>
      <c r="X96" s="110">
        <f t="shared" si="36"/>
        <v>0</v>
      </c>
    </row>
    <row r="97" spans="1:24" x14ac:dyDescent="0.4">
      <c r="A97" s="138">
        <v>86</v>
      </c>
      <c r="B97" s="39"/>
      <c r="C97" s="184"/>
      <c r="D97" s="185"/>
      <c r="E97" s="185"/>
      <c r="F97" s="185"/>
      <c r="G97" s="185"/>
      <c r="H97" s="186" t="str">
        <f t="shared" si="32"/>
        <v/>
      </c>
      <c r="I97" s="181">
        <f t="shared" si="33"/>
        <v>0</v>
      </c>
      <c r="J97" s="183" t="str">
        <f t="shared" si="34"/>
        <v/>
      </c>
      <c r="N97" s="154" t="str">
        <f t="shared" si="35"/>
        <v/>
      </c>
      <c r="O97" s="155" t="str">
        <f t="shared" si="23"/>
        <v/>
      </c>
      <c r="P97" s="155" t="str">
        <f t="shared" si="24"/>
        <v/>
      </c>
      <c r="Q97" s="155" t="str">
        <f t="shared" si="25"/>
        <v/>
      </c>
      <c r="R97" s="155">
        <f t="shared" si="26"/>
        <v>0</v>
      </c>
      <c r="S97" s="155">
        <f t="shared" si="27"/>
        <v>0</v>
      </c>
      <c r="T97" s="110">
        <f t="shared" si="28"/>
        <v>0</v>
      </c>
      <c r="U97" s="155">
        <f t="shared" si="29"/>
        <v>0</v>
      </c>
      <c r="V97" s="155">
        <f t="shared" si="30"/>
        <v>0</v>
      </c>
      <c r="W97" s="110">
        <f t="shared" si="31"/>
        <v>0</v>
      </c>
      <c r="X97" s="110">
        <f t="shared" si="36"/>
        <v>0</v>
      </c>
    </row>
    <row r="98" spans="1:24" x14ac:dyDescent="0.4">
      <c r="A98" s="138">
        <v>87</v>
      </c>
      <c r="B98" s="39"/>
      <c r="C98" s="184"/>
      <c r="D98" s="185"/>
      <c r="E98" s="185"/>
      <c r="F98" s="185"/>
      <c r="G98" s="185"/>
      <c r="H98" s="186" t="str">
        <f t="shared" si="32"/>
        <v/>
      </c>
      <c r="I98" s="181">
        <f t="shared" si="33"/>
        <v>0</v>
      </c>
      <c r="J98" s="183" t="str">
        <f t="shared" si="34"/>
        <v/>
      </c>
      <c r="N98" s="154" t="str">
        <f t="shared" si="35"/>
        <v/>
      </c>
      <c r="O98" s="155" t="str">
        <f t="shared" si="23"/>
        <v/>
      </c>
      <c r="P98" s="155" t="str">
        <f t="shared" si="24"/>
        <v/>
      </c>
      <c r="Q98" s="155" t="str">
        <f t="shared" si="25"/>
        <v/>
      </c>
      <c r="R98" s="155">
        <f t="shared" si="26"/>
        <v>0</v>
      </c>
      <c r="S98" s="155">
        <f t="shared" si="27"/>
        <v>0</v>
      </c>
      <c r="T98" s="110">
        <f t="shared" si="28"/>
        <v>0</v>
      </c>
      <c r="U98" s="155">
        <f t="shared" si="29"/>
        <v>0</v>
      </c>
      <c r="V98" s="155">
        <f t="shared" si="30"/>
        <v>0</v>
      </c>
      <c r="W98" s="110">
        <f t="shared" si="31"/>
        <v>0</v>
      </c>
      <c r="X98" s="110">
        <f t="shared" si="36"/>
        <v>0</v>
      </c>
    </row>
    <row r="99" spans="1:24" x14ac:dyDescent="0.4">
      <c r="A99" s="138">
        <v>88</v>
      </c>
      <c r="B99" s="39"/>
      <c r="C99" s="184"/>
      <c r="D99" s="185"/>
      <c r="E99" s="185"/>
      <c r="F99" s="185"/>
      <c r="G99" s="185"/>
      <c r="H99" s="186" t="str">
        <f t="shared" si="32"/>
        <v/>
      </c>
      <c r="I99" s="181">
        <f t="shared" si="33"/>
        <v>0</v>
      </c>
      <c r="J99" s="183" t="str">
        <f t="shared" si="34"/>
        <v/>
      </c>
      <c r="N99" s="154" t="str">
        <f t="shared" si="35"/>
        <v/>
      </c>
      <c r="O99" s="155" t="str">
        <f t="shared" si="23"/>
        <v/>
      </c>
      <c r="P99" s="155" t="str">
        <f t="shared" si="24"/>
        <v/>
      </c>
      <c r="Q99" s="155" t="str">
        <f t="shared" si="25"/>
        <v/>
      </c>
      <c r="R99" s="155">
        <f t="shared" si="26"/>
        <v>0</v>
      </c>
      <c r="S99" s="155">
        <f t="shared" si="27"/>
        <v>0</v>
      </c>
      <c r="T99" s="110">
        <f t="shared" si="28"/>
        <v>0</v>
      </c>
      <c r="U99" s="155">
        <f t="shared" si="29"/>
        <v>0</v>
      </c>
      <c r="V99" s="155">
        <f t="shared" si="30"/>
        <v>0</v>
      </c>
      <c r="W99" s="110">
        <f t="shared" si="31"/>
        <v>0</v>
      </c>
      <c r="X99" s="110">
        <f t="shared" si="36"/>
        <v>0</v>
      </c>
    </row>
    <row r="100" spans="1:24" x14ac:dyDescent="0.4">
      <c r="A100" s="138">
        <v>89</v>
      </c>
      <c r="B100" s="39"/>
      <c r="C100" s="184"/>
      <c r="D100" s="185"/>
      <c r="E100" s="185"/>
      <c r="F100" s="185"/>
      <c r="G100" s="185"/>
      <c r="H100" s="186" t="str">
        <f t="shared" si="32"/>
        <v/>
      </c>
      <c r="I100" s="181">
        <f t="shared" si="33"/>
        <v>0</v>
      </c>
      <c r="J100" s="183" t="str">
        <f t="shared" si="34"/>
        <v/>
      </c>
      <c r="N100" s="154" t="str">
        <f t="shared" si="35"/>
        <v/>
      </c>
      <c r="O100" s="155" t="str">
        <f t="shared" si="23"/>
        <v/>
      </c>
      <c r="P100" s="155" t="str">
        <f t="shared" si="24"/>
        <v/>
      </c>
      <c r="Q100" s="155" t="str">
        <f t="shared" si="25"/>
        <v/>
      </c>
      <c r="R100" s="155">
        <f t="shared" si="26"/>
        <v>0</v>
      </c>
      <c r="S100" s="155">
        <f t="shared" si="27"/>
        <v>0</v>
      </c>
      <c r="T100" s="110">
        <f t="shared" si="28"/>
        <v>0</v>
      </c>
      <c r="U100" s="155">
        <f t="shared" si="29"/>
        <v>0</v>
      </c>
      <c r="V100" s="155">
        <f t="shared" si="30"/>
        <v>0</v>
      </c>
      <c r="W100" s="110">
        <f t="shared" si="31"/>
        <v>0</v>
      </c>
      <c r="X100" s="110">
        <f t="shared" si="36"/>
        <v>0</v>
      </c>
    </row>
    <row r="101" spans="1:24" x14ac:dyDescent="0.4">
      <c r="A101" s="138">
        <v>90</v>
      </c>
      <c r="B101" s="39"/>
      <c r="C101" s="184"/>
      <c r="D101" s="185"/>
      <c r="E101" s="185"/>
      <c r="F101" s="185"/>
      <c r="G101" s="185"/>
      <c r="H101" s="186" t="str">
        <f t="shared" si="32"/>
        <v/>
      </c>
      <c r="I101" s="181">
        <f t="shared" si="33"/>
        <v>0</v>
      </c>
      <c r="J101" s="183" t="str">
        <f t="shared" si="34"/>
        <v/>
      </c>
      <c r="N101" s="154" t="str">
        <f t="shared" si="35"/>
        <v/>
      </c>
      <c r="O101" s="155" t="str">
        <f t="shared" si="23"/>
        <v/>
      </c>
      <c r="P101" s="155" t="str">
        <f t="shared" si="24"/>
        <v/>
      </c>
      <c r="Q101" s="155" t="str">
        <f t="shared" si="25"/>
        <v/>
      </c>
      <c r="R101" s="155">
        <f t="shared" si="26"/>
        <v>0</v>
      </c>
      <c r="S101" s="155">
        <f t="shared" si="27"/>
        <v>0</v>
      </c>
      <c r="T101" s="110">
        <f t="shared" si="28"/>
        <v>0</v>
      </c>
      <c r="U101" s="155">
        <f t="shared" si="29"/>
        <v>0</v>
      </c>
      <c r="V101" s="155">
        <f t="shared" si="30"/>
        <v>0</v>
      </c>
      <c r="W101" s="110">
        <f t="shared" si="31"/>
        <v>0</v>
      </c>
      <c r="X101" s="110">
        <f t="shared" si="36"/>
        <v>0</v>
      </c>
    </row>
    <row r="102" spans="1:24" x14ac:dyDescent="0.4">
      <c r="A102" s="138">
        <v>91</v>
      </c>
      <c r="B102" s="39"/>
      <c r="C102" s="184"/>
      <c r="D102" s="185"/>
      <c r="E102" s="185"/>
      <c r="F102" s="185"/>
      <c r="G102" s="185"/>
      <c r="H102" s="186" t="str">
        <f t="shared" si="32"/>
        <v/>
      </c>
      <c r="I102" s="181">
        <f t="shared" si="33"/>
        <v>0</v>
      </c>
      <c r="J102" s="183" t="str">
        <f t="shared" si="34"/>
        <v/>
      </c>
      <c r="N102" s="154" t="str">
        <f t="shared" si="35"/>
        <v/>
      </c>
      <c r="O102" s="155" t="str">
        <f t="shared" si="23"/>
        <v/>
      </c>
      <c r="P102" s="155" t="str">
        <f t="shared" si="24"/>
        <v/>
      </c>
      <c r="Q102" s="155" t="str">
        <f t="shared" si="25"/>
        <v/>
      </c>
      <c r="R102" s="155">
        <f t="shared" si="26"/>
        <v>0</v>
      </c>
      <c r="S102" s="155">
        <f t="shared" si="27"/>
        <v>0</v>
      </c>
      <c r="T102" s="110">
        <f t="shared" si="28"/>
        <v>0</v>
      </c>
      <c r="U102" s="155">
        <f t="shared" si="29"/>
        <v>0</v>
      </c>
      <c r="V102" s="155">
        <f t="shared" si="30"/>
        <v>0</v>
      </c>
      <c r="W102" s="110">
        <f t="shared" si="31"/>
        <v>0</v>
      </c>
      <c r="X102" s="110">
        <f t="shared" si="36"/>
        <v>0</v>
      </c>
    </row>
    <row r="103" spans="1:24" x14ac:dyDescent="0.4">
      <c r="A103" s="138">
        <v>92</v>
      </c>
      <c r="B103" s="39"/>
      <c r="C103" s="184"/>
      <c r="D103" s="185"/>
      <c r="E103" s="185"/>
      <c r="F103" s="185"/>
      <c r="G103" s="185"/>
      <c r="H103" s="186" t="str">
        <f t="shared" si="32"/>
        <v/>
      </c>
      <c r="I103" s="181">
        <f t="shared" si="33"/>
        <v>0</v>
      </c>
      <c r="J103" s="183" t="str">
        <f t="shared" si="34"/>
        <v/>
      </c>
      <c r="N103" s="154" t="str">
        <f t="shared" si="35"/>
        <v/>
      </c>
      <c r="O103" s="155" t="str">
        <f t="shared" si="23"/>
        <v/>
      </c>
      <c r="P103" s="155" t="str">
        <f t="shared" si="24"/>
        <v/>
      </c>
      <c r="Q103" s="155" t="str">
        <f t="shared" si="25"/>
        <v/>
      </c>
      <c r="R103" s="155">
        <f t="shared" si="26"/>
        <v>0</v>
      </c>
      <c r="S103" s="155">
        <f t="shared" si="27"/>
        <v>0</v>
      </c>
      <c r="T103" s="110">
        <f t="shared" si="28"/>
        <v>0</v>
      </c>
      <c r="U103" s="155">
        <f t="shared" si="29"/>
        <v>0</v>
      </c>
      <c r="V103" s="155">
        <f t="shared" si="30"/>
        <v>0</v>
      </c>
      <c r="W103" s="110">
        <f t="shared" si="31"/>
        <v>0</v>
      </c>
      <c r="X103" s="110">
        <f t="shared" si="36"/>
        <v>0</v>
      </c>
    </row>
    <row r="104" spans="1:24" x14ac:dyDescent="0.4">
      <c r="A104" s="138">
        <v>93</v>
      </c>
      <c r="B104" s="39"/>
      <c r="C104" s="184"/>
      <c r="D104" s="185"/>
      <c r="E104" s="185"/>
      <c r="F104" s="185"/>
      <c r="G104" s="185"/>
      <c r="H104" s="186" t="str">
        <f t="shared" si="32"/>
        <v/>
      </c>
      <c r="I104" s="181">
        <f t="shared" si="33"/>
        <v>0</v>
      </c>
      <c r="J104" s="183" t="str">
        <f t="shared" si="34"/>
        <v/>
      </c>
      <c r="N104" s="154" t="str">
        <f t="shared" si="35"/>
        <v/>
      </c>
      <c r="O104" s="155" t="str">
        <f t="shared" si="23"/>
        <v/>
      </c>
      <c r="P104" s="155" t="str">
        <f t="shared" si="24"/>
        <v/>
      </c>
      <c r="Q104" s="155" t="str">
        <f t="shared" si="25"/>
        <v/>
      </c>
      <c r="R104" s="155">
        <f t="shared" si="26"/>
        <v>0</v>
      </c>
      <c r="S104" s="155">
        <f t="shared" si="27"/>
        <v>0</v>
      </c>
      <c r="T104" s="110">
        <f t="shared" si="28"/>
        <v>0</v>
      </c>
      <c r="U104" s="155">
        <f t="shared" si="29"/>
        <v>0</v>
      </c>
      <c r="V104" s="155">
        <f t="shared" si="30"/>
        <v>0</v>
      </c>
      <c r="W104" s="110">
        <f t="shared" si="31"/>
        <v>0</v>
      </c>
      <c r="X104" s="110">
        <f t="shared" si="36"/>
        <v>0</v>
      </c>
    </row>
    <row r="105" spans="1:24" x14ac:dyDescent="0.4">
      <c r="A105" s="138">
        <v>94</v>
      </c>
      <c r="B105" s="39"/>
      <c r="C105" s="184"/>
      <c r="D105" s="185"/>
      <c r="E105" s="185"/>
      <c r="F105" s="185"/>
      <c r="G105" s="185"/>
      <c r="H105" s="186" t="str">
        <f t="shared" si="32"/>
        <v/>
      </c>
      <c r="I105" s="181">
        <f t="shared" si="33"/>
        <v>0</v>
      </c>
      <c r="J105" s="183" t="str">
        <f t="shared" si="34"/>
        <v/>
      </c>
      <c r="N105" s="154" t="str">
        <f t="shared" si="35"/>
        <v/>
      </c>
      <c r="O105" s="155" t="str">
        <f t="shared" si="23"/>
        <v/>
      </c>
      <c r="P105" s="155" t="str">
        <f t="shared" si="24"/>
        <v/>
      </c>
      <c r="Q105" s="155" t="str">
        <f t="shared" si="25"/>
        <v/>
      </c>
      <c r="R105" s="155">
        <f t="shared" si="26"/>
        <v>0</v>
      </c>
      <c r="S105" s="155">
        <f t="shared" si="27"/>
        <v>0</v>
      </c>
      <c r="T105" s="110">
        <f t="shared" si="28"/>
        <v>0</v>
      </c>
      <c r="U105" s="155">
        <f t="shared" si="29"/>
        <v>0</v>
      </c>
      <c r="V105" s="155">
        <f t="shared" si="30"/>
        <v>0</v>
      </c>
      <c r="W105" s="110">
        <f t="shared" si="31"/>
        <v>0</v>
      </c>
      <c r="X105" s="110">
        <f t="shared" si="36"/>
        <v>0</v>
      </c>
    </row>
    <row r="106" spans="1:24" x14ac:dyDescent="0.4">
      <c r="A106" s="138">
        <v>95</v>
      </c>
      <c r="B106" s="39"/>
      <c r="C106" s="184"/>
      <c r="D106" s="185"/>
      <c r="E106" s="185"/>
      <c r="F106" s="185"/>
      <c r="G106" s="185"/>
      <c r="H106" s="186" t="str">
        <f t="shared" si="32"/>
        <v/>
      </c>
      <c r="I106" s="181">
        <f t="shared" si="33"/>
        <v>0</v>
      </c>
      <c r="J106" s="183" t="str">
        <f t="shared" si="34"/>
        <v/>
      </c>
      <c r="N106" s="154" t="str">
        <f t="shared" si="35"/>
        <v/>
      </c>
      <c r="O106" s="155" t="str">
        <f t="shared" si="23"/>
        <v/>
      </c>
      <c r="P106" s="155" t="str">
        <f t="shared" si="24"/>
        <v/>
      </c>
      <c r="Q106" s="155" t="str">
        <f t="shared" si="25"/>
        <v/>
      </c>
      <c r="R106" s="155">
        <f t="shared" si="26"/>
        <v>0</v>
      </c>
      <c r="S106" s="155">
        <f t="shared" si="27"/>
        <v>0</v>
      </c>
      <c r="T106" s="110">
        <f t="shared" si="28"/>
        <v>0</v>
      </c>
      <c r="U106" s="155">
        <f t="shared" si="29"/>
        <v>0</v>
      </c>
      <c r="V106" s="155">
        <f t="shared" si="30"/>
        <v>0</v>
      </c>
      <c r="W106" s="110">
        <f t="shared" si="31"/>
        <v>0</v>
      </c>
      <c r="X106" s="110">
        <f t="shared" si="36"/>
        <v>0</v>
      </c>
    </row>
    <row r="107" spans="1:24" x14ac:dyDescent="0.4">
      <c r="A107" s="138">
        <v>96</v>
      </c>
      <c r="B107" s="39"/>
      <c r="C107" s="184"/>
      <c r="D107" s="185"/>
      <c r="E107" s="185"/>
      <c r="F107" s="185"/>
      <c r="G107" s="185"/>
      <c r="H107" s="186" t="str">
        <f t="shared" si="32"/>
        <v/>
      </c>
      <c r="I107" s="181">
        <f t="shared" si="33"/>
        <v>0</v>
      </c>
      <c r="J107" s="183" t="str">
        <f t="shared" si="34"/>
        <v/>
      </c>
      <c r="N107" s="154" t="str">
        <f t="shared" si="35"/>
        <v/>
      </c>
      <c r="O107" s="155" t="str">
        <f t="shared" si="23"/>
        <v/>
      </c>
      <c r="P107" s="155" t="str">
        <f t="shared" si="24"/>
        <v/>
      </c>
      <c r="Q107" s="155" t="str">
        <f t="shared" si="25"/>
        <v/>
      </c>
      <c r="R107" s="155">
        <f t="shared" si="26"/>
        <v>0</v>
      </c>
      <c r="S107" s="155">
        <f t="shared" si="27"/>
        <v>0</v>
      </c>
      <c r="T107" s="110">
        <f t="shared" si="28"/>
        <v>0</v>
      </c>
      <c r="U107" s="155">
        <f t="shared" si="29"/>
        <v>0</v>
      </c>
      <c r="V107" s="155">
        <f t="shared" si="30"/>
        <v>0</v>
      </c>
      <c r="W107" s="110">
        <f t="shared" si="31"/>
        <v>0</v>
      </c>
      <c r="X107" s="110">
        <f t="shared" si="36"/>
        <v>0</v>
      </c>
    </row>
    <row r="108" spans="1:24" x14ac:dyDescent="0.4">
      <c r="A108" s="138">
        <v>97</v>
      </c>
      <c r="B108" s="39"/>
      <c r="C108" s="184"/>
      <c r="D108" s="185"/>
      <c r="E108" s="185"/>
      <c r="F108" s="185"/>
      <c r="G108" s="185"/>
      <c r="H108" s="186" t="str">
        <f t="shared" si="32"/>
        <v/>
      </c>
      <c r="I108" s="181">
        <f t="shared" si="33"/>
        <v>0</v>
      </c>
      <c r="J108" s="183" t="str">
        <f t="shared" si="34"/>
        <v/>
      </c>
      <c r="N108" s="154" t="str">
        <f t="shared" si="35"/>
        <v/>
      </c>
      <c r="O108" s="155" t="str">
        <f t="shared" ref="O108:O131" si="37">IF(D108="", "", IF(D108+$O$10&lt;=$U$9, D108+$O$10, $U$9))</f>
        <v/>
      </c>
      <c r="P108" s="155" t="str">
        <f t="shared" ref="P108:P131" si="38">IF(D108="", "", IF(D108+$P$10&lt;=$U$9, D108+$P$10, $U$9))</f>
        <v/>
      </c>
      <c r="Q108" s="155" t="str">
        <f t="shared" ref="Q108:Q131" si="39">IF(D108="", "", IF(D108+$Q$10&lt;=$U$9, D108+$Q$10, $U$9))</f>
        <v/>
      </c>
      <c r="R108" s="155">
        <f t="shared" ref="R108:R131" si="40">IF(OR(D108="", AND(E108&lt;$T$9, H108&lt;$T$9)), 0, IF(D108&gt;=$T$9,D108, $T$9))</f>
        <v>0</v>
      </c>
      <c r="S108" s="155">
        <f t="shared" ref="S108:S131" si="41">IF(H108="",0, IF(H108&gt;=$T$9,H108,$T$9))</f>
        <v>0</v>
      </c>
      <c r="T108" s="110">
        <f t="shared" ref="T108:T131" si="42">IF(OR(R108=0,R108&gt;S108, AND(D108&lt;$U$9, R108=S108)),0, DATEDIF(R108,S108,"D")+1)</f>
        <v>0</v>
      </c>
      <c r="U108" s="155">
        <f t="shared" ref="U108:U131" si="43">IF(OR(E108="",H108&lt;$T$9),0,IF(E108&gt;$T$9,IF(D108=E108,E108,E108+1),$T$9))</f>
        <v>0</v>
      </c>
      <c r="V108" s="155">
        <f t="shared" ref="V108:V131" si="44">IF(OR(F108="",H108&lt;$T$9),0,IF(F108&gt;=$T$9,F108,$T$9))</f>
        <v>0</v>
      </c>
      <c r="W108" s="110">
        <f t="shared" ref="W108:W131" si="45">IF(OR(E108="",U108=0, V108=0, U108&gt;V108, V108&gt;N108, T108=0),0,DATEDIF(U108,V108,"D")+IF(AND(D108=E108, E108+1=F108),1,0)+IF(AND(D108+1=V108,U108=V108),1,0)+IF(D108+1=F108,-1,0))</f>
        <v>0</v>
      </c>
      <c r="X108" s="110">
        <f t="shared" si="36"/>
        <v>0</v>
      </c>
    </row>
    <row r="109" spans="1:24" x14ac:dyDescent="0.4">
      <c r="A109" s="138">
        <v>98</v>
      </c>
      <c r="B109" s="39"/>
      <c r="C109" s="184"/>
      <c r="D109" s="185"/>
      <c r="E109" s="185"/>
      <c r="F109" s="185"/>
      <c r="G109" s="185"/>
      <c r="H109" s="186" t="str">
        <f t="shared" si="32"/>
        <v/>
      </c>
      <c r="I109" s="181">
        <f t="shared" si="33"/>
        <v>0</v>
      </c>
      <c r="J109" s="183" t="str">
        <f t="shared" si="34"/>
        <v/>
      </c>
      <c r="N109" s="154" t="str">
        <f t="shared" si="35"/>
        <v/>
      </c>
      <c r="O109" s="155" t="str">
        <f t="shared" si="37"/>
        <v/>
      </c>
      <c r="P109" s="155" t="str">
        <f t="shared" si="38"/>
        <v/>
      </c>
      <c r="Q109" s="155" t="str">
        <f t="shared" si="39"/>
        <v/>
      </c>
      <c r="R109" s="155">
        <f t="shared" si="40"/>
        <v>0</v>
      </c>
      <c r="S109" s="155">
        <f t="shared" si="41"/>
        <v>0</v>
      </c>
      <c r="T109" s="110">
        <f t="shared" si="42"/>
        <v>0</v>
      </c>
      <c r="U109" s="155">
        <f t="shared" si="43"/>
        <v>0</v>
      </c>
      <c r="V109" s="155">
        <f t="shared" si="44"/>
        <v>0</v>
      </c>
      <c r="W109" s="110">
        <f t="shared" si="45"/>
        <v>0</v>
      </c>
      <c r="X109" s="110">
        <f t="shared" si="36"/>
        <v>0</v>
      </c>
    </row>
    <row r="110" spans="1:24" x14ac:dyDescent="0.4">
      <c r="A110" s="138">
        <v>99</v>
      </c>
      <c r="B110" s="39"/>
      <c r="C110" s="184"/>
      <c r="D110" s="185"/>
      <c r="E110" s="185"/>
      <c r="F110" s="185"/>
      <c r="G110" s="185"/>
      <c r="H110" s="186" t="str">
        <f t="shared" si="32"/>
        <v/>
      </c>
      <c r="I110" s="181">
        <f t="shared" si="33"/>
        <v>0</v>
      </c>
      <c r="J110" s="183" t="str">
        <f t="shared" si="34"/>
        <v/>
      </c>
      <c r="N110" s="154" t="str">
        <f t="shared" si="35"/>
        <v/>
      </c>
      <c r="O110" s="155" t="str">
        <f t="shared" si="37"/>
        <v/>
      </c>
      <c r="P110" s="155" t="str">
        <f t="shared" si="38"/>
        <v/>
      </c>
      <c r="Q110" s="155" t="str">
        <f t="shared" si="39"/>
        <v/>
      </c>
      <c r="R110" s="155">
        <f t="shared" si="40"/>
        <v>0</v>
      </c>
      <c r="S110" s="155">
        <f t="shared" si="41"/>
        <v>0</v>
      </c>
      <c r="T110" s="110">
        <f t="shared" si="42"/>
        <v>0</v>
      </c>
      <c r="U110" s="155">
        <f t="shared" si="43"/>
        <v>0</v>
      </c>
      <c r="V110" s="155">
        <f t="shared" si="44"/>
        <v>0</v>
      </c>
      <c r="W110" s="110">
        <f t="shared" si="45"/>
        <v>0</v>
      </c>
      <c r="X110" s="110">
        <f t="shared" si="36"/>
        <v>0</v>
      </c>
    </row>
    <row r="111" spans="1:24" x14ac:dyDescent="0.4">
      <c r="A111" s="138">
        <v>100</v>
      </c>
      <c r="B111" s="39"/>
      <c r="C111" s="184"/>
      <c r="D111" s="185"/>
      <c r="E111" s="185"/>
      <c r="F111" s="185"/>
      <c r="G111" s="185"/>
      <c r="H111" s="186" t="str">
        <f t="shared" si="32"/>
        <v/>
      </c>
      <c r="I111" s="181">
        <f t="shared" si="33"/>
        <v>0</v>
      </c>
      <c r="J111" s="183" t="str">
        <f t="shared" si="34"/>
        <v/>
      </c>
      <c r="N111" s="154" t="str">
        <f t="shared" si="35"/>
        <v/>
      </c>
      <c r="O111" s="155" t="str">
        <f t="shared" si="37"/>
        <v/>
      </c>
      <c r="P111" s="155" t="str">
        <f t="shared" si="38"/>
        <v/>
      </c>
      <c r="Q111" s="155" t="str">
        <f t="shared" si="39"/>
        <v/>
      </c>
      <c r="R111" s="155">
        <f t="shared" si="40"/>
        <v>0</v>
      </c>
      <c r="S111" s="155">
        <f t="shared" si="41"/>
        <v>0</v>
      </c>
      <c r="T111" s="110">
        <f t="shared" si="42"/>
        <v>0</v>
      </c>
      <c r="U111" s="155">
        <f t="shared" si="43"/>
        <v>0</v>
      </c>
      <c r="V111" s="155">
        <f t="shared" si="44"/>
        <v>0</v>
      </c>
      <c r="W111" s="110">
        <f t="shared" si="45"/>
        <v>0</v>
      </c>
      <c r="X111" s="110">
        <f t="shared" si="36"/>
        <v>0</v>
      </c>
    </row>
    <row r="112" spans="1:24" x14ac:dyDescent="0.4">
      <c r="A112" s="138">
        <v>101</v>
      </c>
      <c r="B112" s="39"/>
      <c r="C112" s="184"/>
      <c r="D112" s="185"/>
      <c r="E112" s="185"/>
      <c r="F112" s="185"/>
      <c r="G112" s="185"/>
      <c r="H112" s="186" t="str">
        <f t="shared" si="32"/>
        <v/>
      </c>
      <c r="I112" s="181">
        <f t="shared" si="33"/>
        <v>0</v>
      </c>
      <c r="J112" s="183" t="str">
        <f t="shared" si="34"/>
        <v/>
      </c>
      <c r="N112" s="154" t="str">
        <f t="shared" si="35"/>
        <v/>
      </c>
      <c r="O112" s="155" t="str">
        <f t="shared" si="37"/>
        <v/>
      </c>
      <c r="P112" s="155" t="str">
        <f t="shared" si="38"/>
        <v/>
      </c>
      <c r="Q112" s="155" t="str">
        <f t="shared" si="39"/>
        <v/>
      </c>
      <c r="R112" s="155">
        <f t="shared" si="40"/>
        <v>0</v>
      </c>
      <c r="S112" s="155">
        <f t="shared" si="41"/>
        <v>0</v>
      </c>
      <c r="T112" s="110">
        <f t="shared" si="42"/>
        <v>0</v>
      </c>
      <c r="U112" s="155">
        <f t="shared" si="43"/>
        <v>0</v>
      </c>
      <c r="V112" s="155">
        <f t="shared" si="44"/>
        <v>0</v>
      </c>
      <c r="W112" s="110">
        <f t="shared" si="45"/>
        <v>0</v>
      </c>
      <c r="X112" s="110">
        <f t="shared" si="36"/>
        <v>0</v>
      </c>
    </row>
    <row r="113" spans="1:24" x14ac:dyDescent="0.4">
      <c r="A113" s="138">
        <v>102</v>
      </c>
      <c r="B113" s="39"/>
      <c r="C113" s="184"/>
      <c r="D113" s="185"/>
      <c r="E113" s="185"/>
      <c r="F113" s="185"/>
      <c r="G113" s="185"/>
      <c r="H113" s="186" t="str">
        <f t="shared" si="32"/>
        <v/>
      </c>
      <c r="I113" s="181">
        <f t="shared" si="33"/>
        <v>0</v>
      </c>
      <c r="J113" s="183" t="str">
        <f t="shared" si="34"/>
        <v/>
      </c>
      <c r="N113" s="154" t="str">
        <f t="shared" si="35"/>
        <v/>
      </c>
      <c r="O113" s="155" t="str">
        <f t="shared" si="37"/>
        <v/>
      </c>
      <c r="P113" s="155" t="str">
        <f t="shared" si="38"/>
        <v/>
      </c>
      <c r="Q113" s="155" t="str">
        <f t="shared" si="39"/>
        <v/>
      </c>
      <c r="R113" s="155">
        <f t="shared" si="40"/>
        <v>0</v>
      </c>
      <c r="S113" s="155">
        <f t="shared" si="41"/>
        <v>0</v>
      </c>
      <c r="T113" s="110">
        <f t="shared" si="42"/>
        <v>0</v>
      </c>
      <c r="U113" s="155">
        <f t="shared" si="43"/>
        <v>0</v>
      </c>
      <c r="V113" s="155">
        <f t="shared" si="44"/>
        <v>0</v>
      </c>
      <c r="W113" s="110">
        <f t="shared" si="45"/>
        <v>0</v>
      </c>
      <c r="X113" s="110">
        <f t="shared" si="36"/>
        <v>0</v>
      </c>
    </row>
    <row r="114" spans="1:24" x14ac:dyDescent="0.4">
      <c r="A114" s="138">
        <v>103</v>
      </c>
      <c r="B114" s="39"/>
      <c r="C114" s="184"/>
      <c r="D114" s="185"/>
      <c r="E114" s="185"/>
      <c r="F114" s="185"/>
      <c r="G114" s="185"/>
      <c r="H114" s="186" t="str">
        <f t="shared" si="32"/>
        <v/>
      </c>
      <c r="I114" s="181">
        <f t="shared" si="33"/>
        <v>0</v>
      </c>
      <c r="J114" s="183" t="str">
        <f t="shared" si="34"/>
        <v/>
      </c>
      <c r="N114" s="154" t="str">
        <f t="shared" si="35"/>
        <v/>
      </c>
      <c r="O114" s="155" t="str">
        <f t="shared" si="37"/>
        <v/>
      </c>
      <c r="P114" s="155" t="str">
        <f t="shared" si="38"/>
        <v/>
      </c>
      <c r="Q114" s="155" t="str">
        <f t="shared" si="39"/>
        <v/>
      </c>
      <c r="R114" s="155">
        <f t="shared" si="40"/>
        <v>0</v>
      </c>
      <c r="S114" s="155">
        <f t="shared" si="41"/>
        <v>0</v>
      </c>
      <c r="T114" s="110">
        <f t="shared" si="42"/>
        <v>0</v>
      </c>
      <c r="U114" s="155">
        <f t="shared" si="43"/>
        <v>0</v>
      </c>
      <c r="V114" s="155">
        <f t="shared" si="44"/>
        <v>0</v>
      </c>
      <c r="W114" s="110">
        <f t="shared" si="45"/>
        <v>0</v>
      </c>
      <c r="X114" s="110">
        <f t="shared" si="36"/>
        <v>0</v>
      </c>
    </row>
    <row r="115" spans="1:24" x14ac:dyDescent="0.4">
      <c r="A115" s="138">
        <v>104</v>
      </c>
      <c r="B115" s="39"/>
      <c r="C115" s="184"/>
      <c r="D115" s="185"/>
      <c r="E115" s="185"/>
      <c r="F115" s="185"/>
      <c r="G115" s="185"/>
      <c r="H115" s="186" t="str">
        <f t="shared" si="32"/>
        <v/>
      </c>
      <c r="I115" s="181">
        <f t="shared" si="33"/>
        <v>0</v>
      </c>
      <c r="J115" s="183" t="str">
        <f t="shared" si="34"/>
        <v/>
      </c>
      <c r="N115" s="154" t="str">
        <f t="shared" si="35"/>
        <v/>
      </c>
      <c r="O115" s="155" t="str">
        <f t="shared" si="37"/>
        <v/>
      </c>
      <c r="P115" s="155" t="str">
        <f t="shared" si="38"/>
        <v/>
      </c>
      <c r="Q115" s="155" t="str">
        <f t="shared" si="39"/>
        <v/>
      </c>
      <c r="R115" s="155">
        <f t="shared" si="40"/>
        <v>0</v>
      </c>
      <c r="S115" s="155">
        <f t="shared" si="41"/>
        <v>0</v>
      </c>
      <c r="T115" s="110">
        <f t="shared" si="42"/>
        <v>0</v>
      </c>
      <c r="U115" s="155">
        <f t="shared" si="43"/>
        <v>0</v>
      </c>
      <c r="V115" s="155">
        <f t="shared" si="44"/>
        <v>0</v>
      </c>
      <c r="W115" s="110">
        <f t="shared" si="45"/>
        <v>0</v>
      </c>
      <c r="X115" s="110">
        <f t="shared" si="36"/>
        <v>0</v>
      </c>
    </row>
    <row r="116" spans="1:24" x14ac:dyDescent="0.4">
      <c r="A116" s="138">
        <v>105</v>
      </c>
      <c r="B116" s="39"/>
      <c r="C116" s="184"/>
      <c r="D116" s="185"/>
      <c r="E116" s="185"/>
      <c r="F116" s="185"/>
      <c r="G116" s="185"/>
      <c r="H116" s="186" t="str">
        <f t="shared" si="32"/>
        <v/>
      </c>
      <c r="I116" s="181">
        <f t="shared" si="33"/>
        <v>0</v>
      </c>
      <c r="J116" s="183" t="str">
        <f t="shared" si="34"/>
        <v/>
      </c>
      <c r="N116" s="154" t="str">
        <f t="shared" si="35"/>
        <v/>
      </c>
      <c r="O116" s="155" t="str">
        <f t="shared" si="37"/>
        <v/>
      </c>
      <c r="P116" s="155" t="str">
        <f t="shared" si="38"/>
        <v/>
      </c>
      <c r="Q116" s="155" t="str">
        <f t="shared" si="39"/>
        <v/>
      </c>
      <c r="R116" s="155">
        <f t="shared" si="40"/>
        <v>0</v>
      </c>
      <c r="S116" s="155">
        <f t="shared" si="41"/>
        <v>0</v>
      </c>
      <c r="T116" s="110">
        <f t="shared" si="42"/>
        <v>0</v>
      </c>
      <c r="U116" s="155">
        <f t="shared" si="43"/>
        <v>0</v>
      </c>
      <c r="V116" s="155">
        <f t="shared" si="44"/>
        <v>0</v>
      </c>
      <c r="W116" s="110">
        <f t="shared" si="45"/>
        <v>0</v>
      </c>
      <c r="X116" s="110">
        <f t="shared" si="36"/>
        <v>0</v>
      </c>
    </row>
    <row r="117" spans="1:24" x14ac:dyDescent="0.4">
      <c r="A117" s="138">
        <v>106</v>
      </c>
      <c r="B117" s="39"/>
      <c r="C117" s="184"/>
      <c r="D117" s="185"/>
      <c r="E117" s="185"/>
      <c r="F117" s="185"/>
      <c r="G117" s="185"/>
      <c r="H117" s="186" t="str">
        <f t="shared" si="32"/>
        <v/>
      </c>
      <c r="I117" s="181">
        <f t="shared" si="33"/>
        <v>0</v>
      </c>
      <c r="J117" s="183" t="str">
        <f t="shared" si="34"/>
        <v/>
      </c>
      <c r="N117" s="154" t="str">
        <f t="shared" si="35"/>
        <v/>
      </c>
      <c r="O117" s="155" t="str">
        <f t="shared" si="37"/>
        <v/>
      </c>
      <c r="P117" s="155" t="str">
        <f t="shared" si="38"/>
        <v/>
      </c>
      <c r="Q117" s="155" t="str">
        <f t="shared" si="39"/>
        <v/>
      </c>
      <c r="R117" s="155">
        <f t="shared" si="40"/>
        <v>0</v>
      </c>
      <c r="S117" s="155">
        <f t="shared" si="41"/>
        <v>0</v>
      </c>
      <c r="T117" s="110">
        <f t="shared" si="42"/>
        <v>0</v>
      </c>
      <c r="U117" s="155">
        <f t="shared" si="43"/>
        <v>0</v>
      </c>
      <c r="V117" s="155">
        <f t="shared" si="44"/>
        <v>0</v>
      </c>
      <c r="W117" s="110">
        <f t="shared" si="45"/>
        <v>0</v>
      </c>
      <c r="X117" s="110">
        <f t="shared" si="36"/>
        <v>0</v>
      </c>
    </row>
    <row r="118" spans="1:24" x14ac:dyDescent="0.4">
      <c r="A118" s="138">
        <v>107</v>
      </c>
      <c r="B118" s="39"/>
      <c r="C118" s="184"/>
      <c r="D118" s="185"/>
      <c r="E118" s="185"/>
      <c r="F118" s="185"/>
      <c r="G118" s="185"/>
      <c r="H118" s="186" t="str">
        <f t="shared" si="32"/>
        <v/>
      </c>
      <c r="I118" s="181">
        <f t="shared" si="33"/>
        <v>0</v>
      </c>
      <c r="J118" s="183" t="str">
        <f t="shared" si="34"/>
        <v/>
      </c>
      <c r="N118" s="154" t="str">
        <f t="shared" si="35"/>
        <v/>
      </c>
      <c r="O118" s="155" t="str">
        <f t="shared" si="37"/>
        <v/>
      </c>
      <c r="P118" s="155" t="str">
        <f t="shared" si="38"/>
        <v/>
      </c>
      <c r="Q118" s="155" t="str">
        <f t="shared" si="39"/>
        <v/>
      </c>
      <c r="R118" s="155">
        <f t="shared" si="40"/>
        <v>0</v>
      </c>
      <c r="S118" s="155">
        <f t="shared" si="41"/>
        <v>0</v>
      </c>
      <c r="T118" s="110">
        <f t="shared" si="42"/>
        <v>0</v>
      </c>
      <c r="U118" s="155">
        <f t="shared" si="43"/>
        <v>0</v>
      </c>
      <c r="V118" s="155">
        <f t="shared" si="44"/>
        <v>0</v>
      </c>
      <c r="W118" s="110">
        <f t="shared" si="45"/>
        <v>0</v>
      </c>
      <c r="X118" s="110">
        <f t="shared" si="36"/>
        <v>0</v>
      </c>
    </row>
    <row r="119" spans="1:24" x14ac:dyDescent="0.4">
      <c r="A119" s="138">
        <v>108</v>
      </c>
      <c r="B119" s="39"/>
      <c r="C119" s="184"/>
      <c r="D119" s="185"/>
      <c r="E119" s="185"/>
      <c r="F119" s="185"/>
      <c r="G119" s="185"/>
      <c r="H119" s="186" t="str">
        <f t="shared" si="32"/>
        <v/>
      </c>
      <c r="I119" s="181">
        <f t="shared" si="33"/>
        <v>0</v>
      </c>
      <c r="J119" s="183" t="str">
        <f t="shared" si="34"/>
        <v/>
      </c>
      <c r="N119" s="154" t="str">
        <f t="shared" si="35"/>
        <v/>
      </c>
      <c r="O119" s="155" t="str">
        <f t="shared" si="37"/>
        <v/>
      </c>
      <c r="P119" s="155" t="str">
        <f t="shared" si="38"/>
        <v/>
      </c>
      <c r="Q119" s="155" t="str">
        <f t="shared" si="39"/>
        <v/>
      </c>
      <c r="R119" s="155">
        <f t="shared" si="40"/>
        <v>0</v>
      </c>
      <c r="S119" s="155">
        <f t="shared" si="41"/>
        <v>0</v>
      </c>
      <c r="T119" s="110">
        <f t="shared" si="42"/>
        <v>0</v>
      </c>
      <c r="U119" s="155">
        <f t="shared" si="43"/>
        <v>0</v>
      </c>
      <c r="V119" s="155">
        <f t="shared" si="44"/>
        <v>0</v>
      </c>
      <c r="W119" s="110">
        <f t="shared" si="45"/>
        <v>0</v>
      </c>
      <c r="X119" s="110">
        <f t="shared" si="36"/>
        <v>0</v>
      </c>
    </row>
    <row r="120" spans="1:24" x14ac:dyDescent="0.4">
      <c r="A120" s="138">
        <v>109</v>
      </c>
      <c r="B120" s="39"/>
      <c r="C120" s="184"/>
      <c r="D120" s="185"/>
      <c r="E120" s="185"/>
      <c r="F120" s="185"/>
      <c r="G120" s="185"/>
      <c r="H120" s="186" t="str">
        <f t="shared" si="32"/>
        <v/>
      </c>
      <c r="I120" s="181">
        <f t="shared" si="33"/>
        <v>0</v>
      </c>
      <c r="J120" s="183" t="str">
        <f t="shared" si="34"/>
        <v/>
      </c>
      <c r="N120" s="154" t="str">
        <f t="shared" si="35"/>
        <v/>
      </c>
      <c r="O120" s="155" t="str">
        <f t="shared" si="37"/>
        <v/>
      </c>
      <c r="P120" s="155" t="str">
        <f t="shared" si="38"/>
        <v/>
      </c>
      <c r="Q120" s="155" t="str">
        <f t="shared" si="39"/>
        <v/>
      </c>
      <c r="R120" s="155">
        <f t="shared" si="40"/>
        <v>0</v>
      </c>
      <c r="S120" s="155">
        <f t="shared" si="41"/>
        <v>0</v>
      </c>
      <c r="T120" s="110">
        <f t="shared" si="42"/>
        <v>0</v>
      </c>
      <c r="U120" s="155">
        <f t="shared" si="43"/>
        <v>0</v>
      </c>
      <c r="V120" s="155">
        <f t="shared" si="44"/>
        <v>0</v>
      </c>
      <c r="W120" s="110">
        <f t="shared" si="45"/>
        <v>0</v>
      </c>
      <c r="X120" s="110">
        <f t="shared" si="36"/>
        <v>0</v>
      </c>
    </row>
    <row r="121" spans="1:24" x14ac:dyDescent="0.4">
      <c r="A121" s="138">
        <v>110</v>
      </c>
      <c r="B121" s="39"/>
      <c r="C121" s="184"/>
      <c r="D121" s="185"/>
      <c r="E121" s="185"/>
      <c r="F121" s="185"/>
      <c r="G121" s="185"/>
      <c r="H121" s="186" t="str">
        <f t="shared" si="32"/>
        <v/>
      </c>
      <c r="I121" s="181">
        <f t="shared" si="33"/>
        <v>0</v>
      </c>
      <c r="J121" s="183" t="str">
        <f t="shared" si="34"/>
        <v/>
      </c>
      <c r="N121" s="154" t="str">
        <f t="shared" si="35"/>
        <v/>
      </c>
      <c r="O121" s="155" t="str">
        <f t="shared" si="37"/>
        <v/>
      </c>
      <c r="P121" s="155" t="str">
        <f t="shared" si="38"/>
        <v/>
      </c>
      <c r="Q121" s="155" t="str">
        <f t="shared" si="39"/>
        <v/>
      </c>
      <c r="R121" s="155">
        <f t="shared" si="40"/>
        <v>0</v>
      </c>
      <c r="S121" s="155">
        <f t="shared" si="41"/>
        <v>0</v>
      </c>
      <c r="T121" s="110">
        <f t="shared" si="42"/>
        <v>0</v>
      </c>
      <c r="U121" s="155">
        <f t="shared" si="43"/>
        <v>0</v>
      </c>
      <c r="V121" s="155">
        <f t="shared" si="44"/>
        <v>0</v>
      </c>
      <c r="W121" s="110">
        <f t="shared" si="45"/>
        <v>0</v>
      </c>
      <c r="X121" s="110">
        <f t="shared" si="36"/>
        <v>0</v>
      </c>
    </row>
    <row r="122" spans="1:24" x14ac:dyDescent="0.4">
      <c r="A122" s="138">
        <v>111</v>
      </c>
      <c r="B122" s="39"/>
      <c r="C122" s="184"/>
      <c r="D122" s="185"/>
      <c r="E122" s="185"/>
      <c r="F122" s="185"/>
      <c r="G122" s="185"/>
      <c r="H122" s="186" t="str">
        <f t="shared" si="32"/>
        <v/>
      </c>
      <c r="I122" s="181">
        <f t="shared" si="33"/>
        <v>0</v>
      </c>
      <c r="J122" s="183" t="str">
        <f t="shared" si="34"/>
        <v/>
      </c>
      <c r="N122" s="154" t="str">
        <f t="shared" si="35"/>
        <v/>
      </c>
      <c r="O122" s="155" t="str">
        <f t="shared" si="37"/>
        <v/>
      </c>
      <c r="P122" s="155" t="str">
        <f t="shared" si="38"/>
        <v/>
      </c>
      <c r="Q122" s="155" t="str">
        <f t="shared" si="39"/>
        <v/>
      </c>
      <c r="R122" s="155">
        <f t="shared" si="40"/>
        <v>0</v>
      </c>
      <c r="S122" s="155">
        <f t="shared" si="41"/>
        <v>0</v>
      </c>
      <c r="T122" s="110">
        <f t="shared" si="42"/>
        <v>0</v>
      </c>
      <c r="U122" s="155">
        <f t="shared" si="43"/>
        <v>0</v>
      </c>
      <c r="V122" s="155">
        <f t="shared" si="44"/>
        <v>0</v>
      </c>
      <c r="W122" s="110">
        <f t="shared" si="45"/>
        <v>0</v>
      </c>
      <c r="X122" s="110">
        <f t="shared" si="36"/>
        <v>0</v>
      </c>
    </row>
    <row r="123" spans="1:24" x14ac:dyDescent="0.4">
      <c r="A123" s="138">
        <v>112</v>
      </c>
      <c r="B123" s="39"/>
      <c r="C123" s="184"/>
      <c r="D123" s="185"/>
      <c r="E123" s="185"/>
      <c r="F123" s="185"/>
      <c r="G123" s="185"/>
      <c r="H123" s="186" t="str">
        <f t="shared" si="32"/>
        <v/>
      </c>
      <c r="I123" s="181">
        <f t="shared" si="33"/>
        <v>0</v>
      </c>
      <c r="J123" s="183" t="str">
        <f t="shared" si="34"/>
        <v/>
      </c>
      <c r="N123" s="154" t="str">
        <f t="shared" si="35"/>
        <v/>
      </c>
      <c r="O123" s="155" t="str">
        <f t="shared" si="37"/>
        <v/>
      </c>
      <c r="P123" s="155" t="str">
        <f t="shared" si="38"/>
        <v/>
      </c>
      <c r="Q123" s="155" t="str">
        <f t="shared" si="39"/>
        <v/>
      </c>
      <c r="R123" s="155">
        <f t="shared" si="40"/>
        <v>0</v>
      </c>
      <c r="S123" s="155">
        <f t="shared" si="41"/>
        <v>0</v>
      </c>
      <c r="T123" s="110">
        <f t="shared" si="42"/>
        <v>0</v>
      </c>
      <c r="U123" s="155">
        <f t="shared" si="43"/>
        <v>0</v>
      </c>
      <c r="V123" s="155">
        <f t="shared" si="44"/>
        <v>0</v>
      </c>
      <c r="W123" s="110">
        <f t="shared" si="45"/>
        <v>0</v>
      </c>
      <c r="X123" s="110">
        <f t="shared" si="36"/>
        <v>0</v>
      </c>
    </row>
    <row r="124" spans="1:24" x14ac:dyDescent="0.4">
      <c r="A124" s="138">
        <v>113</v>
      </c>
      <c r="B124" s="39"/>
      <c r="C124" s="184"/>
      <c r="D124" s="185"/>
      <c r="E124" s="185"/>
      <c r="F124" s="185"/>
      <c r="G124" s="185"/>
      <c r="H124" s="186" t="str">
        <f t="shared" si="32"/>
        <v/>
      </c>
      <c r="I124" s="181">
        <f t="shared" si="33"/>
        <v>0</v>
      </c>
      <c r="J124" s="183" t="str">
        <f t="shared" si="34"/>
        <v/>
      </c>
      <c r="N124" s="154" t="str">
        <f t="shared" si="35"/>
        <v/>
      </c>
      <c r="O124" s="155" t="str">
        <f t="shared" si="37"/>
        <v/>
      </c>
      <c r="P124" s="155" t="str">
        <f t="shared" si="38"/>
        <v/>
      </c>
      <c r="Q124" s="155" t="str">
        <f t="shared" si="39"/>
        <v/>
      </c>
      <c r="R124" s="155">
        <f t="shared" si="40"/>
        <v>0</v>
      </c>
      <c r="S124" s="155">
        <f t="shared" si="41"/>
        <v>0</v>
      </c>
      <c r="T124" s="110">
        <f t="shared" si="42"/>
        <v>0</v>
      </c>
      <c r="U124" s="155">
        <f t="shared" si="43"/>
        <v>0</v>
      </c>
      <c r="V124" s="155">
        <f t="shared" si="44"/>
        <v>0</v>
      </c>
      <c r="W124" s="110">
        <f t="shared" si="45"/>
        <v>0</v>
      </c>
      <c r="X124" s="110">
        <f t="shared" si="36"/>
        <v>0</v>
      </c>
    </row>
    <row r="125" spans="1:24" x14ac:dyDescent="0.4">
      <c r="A125" s="138">
        <v>114</v>
      </c>
      <c r="B125" s="39"/>
      <c r="C125" s="184"/>
      <c r="D125" s="185"/>
      <c r="E125" s="185"/>
      <c r="F125" s="185"/>
      <c r="G125" s="185"/>
      <c r="H125" s="186" t="str">
        <f t="shared" si="32"/>
        <v/>
      </c>
      <c r="I125" s="181">
        <f t="shared" si="33"/>
        <v>0</v>
      </c>
      <c r="J125" s="183" t="str">
        <f t="shared" si="34"/>
        <v/>
      </c>
      <c r="N125" s="154" t="str">
        <f t="shared" si="35"/>
        <v/>
      </c>
      <c r="O125" s="155" t="str">
        <f t="shared" si="37"/>
        <v/>
      </c>
      <c r="P125" s="155" t="str">
        <f t="shared" si="38"/>
        <v/>
      </c>
      <c r="Q125" s="155" t="str">
        <f t="shared" si="39"/>
        <v/>
      </c>
      <c r="R125" s="155">
        <f t="shared" si="40"/>
        <v>0</v>
      </c>
      <c r="S125" s="155">
        <f t="shared" si="41"/>
        <v>0</v>
      </c>
      <c r="T125" s="110">
        <f t="shared" si="42"/>
        <v>0</v>
      </c>
      <c r="U125" s="155">
        <f t="shared" si="43"/>
        <v>0</v>
      </c>
      <c r="V125" s="155">
        <f t="shared" si="44"/>
        <v>0</v>
      </c>
      <c r="W125" s="110">
        <f t="shared" si="45"/>
        <v>0</v>
      </c>
      <c r="X125" s="110">
        <f t="shared" si="36"/>
        <v>0</v>
      </c>
    </row>
    <row r="126" spans="1:24" x14ac:dyDescent="0.4">
      <c r="A126" s="138">
        <v>115</v>
      </c>
      <c r="B126" s="39"/>
      <c r="C126" s="184"/>
      <c r="D126" s="185"/>
      <c r="E126" s="185"/>
      <c r="F126" s="185"/>
      <c r="G126" s="185"/>
      <c r="H126" s="186" t="str">
        <f t="shared" si="32"/>
        <v/>
      </c>
      <c r="I126" s="181">
        <f t="shared" si="33"/>
        <v>0</v>
      </c>
      <c r="J126" s="183" t="str">
        <f t="shared" si="34"/>
        <v/>
      </c>
      <c r="N126" s="154" t="str">
        <f t="shared" si="35"/>
        <v/>
      </c>
      <c r="O126" s="155" t="str">
        <f t="shared" si="37"/>
        <v/>
      </c>
      <c r="P126" s="155" t="str">
        <f t="shared" si="38"/>
        <v/>
      </c>
      <c r="Q126" s="155" t="str">
        <f t="shared" si="39"/>
        <v/>
      </c>
      <c r="R126" s="155">
        <f t="shared" si="40"/>
        <v>0</v>
      </c>
      <c r="S126" s="155">
        <f t="shared" si="41"/>
        <v>0</v>
      </c>
      <c r="T126" s="110">
        <f t="shared" si="42"/>
        <v>0</v>
      </c>
      <c r="U126" s="155">
        <f t="shared" si="43"/>
        <v>0</v>
      </c>
      <c r="V126" s="155">
        <f t="shared" si="44"/>
        <v>0</v>
      </c>
      <c r="W126" s="110">
        <f t="shared" si="45"/>
        <v>0</v>
      </c>
      <c r="X126" s="110">
        <f t="shared" si="36"/>
        <v>0</v>
      </c>
    </row>
    <row r="127" spans="1:24" x14ac:dyDescent="0.4">
      <c r="A127" s="138">
        <v>116</v>
      </c>
      <c r="B127" s="39"/>
      <c r="C127" s="184"/>
      <c r="D127" s="185"/>
      <c r="E127" s="185"/>
      <c r="F127" s="185"/>
      <c r="G127" s="185"/>
      <c r="H127" s="186" t="str">
        <f t="shared" si="32"/>
        <v/>
      </c>
      <c r="I127" s="181">
        <f t="shared" si="33"/>
        <v>0</v>
      </c>
      <c r="J127" s="183" t="str">
        <f t="shared" si="34"/>
        <v/>
      </c>
      <c r="N127" s="154" t="str">
        <f t="shared" si="35"/>
        <v/>
      </c>
      <c r="O127" s="155" t="str">
        <f t="shared" si="37"/>
        <v/>
      </c>
      <c r="P127" s="155" t="str">
        <f t="shared" si="38"/>
        <v/>
      </c>
      <c r="Q127" s="155" t="str">
        <f t="shared" si="39"/>
        <v/>
      </c>
      <c r="R127" s="155">
        <f t="shared" si="40"/>
        <v>0</v>
      </c>
      <c r="S127" s="155">
        <f t="shared" si="41"/>
        <v>0</v>
      </c>
      <c r="T127" s="110">
        <f t="shared" si="42"/>
        <v>0</v>
      </c>
      <c r="U127" s="155">
        <f t="shared" si="43"/>
        <v>0</v>
      </c>
      <c r="V127" s="155">
        <f t="shared" si="44"/>
        <v>0</v>
      </c>
      <c r="W127" s="110">
        <f t="shared" si="45"/>
        <v>0</v>
      </c>
      <c r="X127" s="110">
        <f t="shared" si="36"/>
        <v>0</v>
      </c>
    </row>
    <row r="128" spans="1:24" x14ac:dyDescent="0.4">
      <c r="A128" s="138">
        <v>117</v>
      </c>
      <c r="B128" s="39"/>
      <c r="C128" s="184"/>
      <c r="D128" s="185"/>
      <c r="E128" s="185"/>
      <c r="F128" s="185"/>
      <c r="G128" s="185"/>
      <c r="H128" s="186" t="str">
        <f t="shared" si="32"/>
        <v/>
      </c>
      <c r="I128" s="181">
        <f t="shared" si="33"/>
        <v>0</v>
      </c>
      <c r="J128" s="183" t="str">
        <f t="shared" si="34"/>
        <v/>
      </c>
      <c r="N128" s="154" t="str">
        <f t="shared" si="35"/>
        <v/>
      </c>
      <c r="O128" s="155" t="str">
        <f t="shared" si="37"/>
        <v/>
      </c>
      <c r="P128" s="155" t="str">
        <f t="shared" si="38"/>
        <v/>
      </c>
      <c r="Q128" s="155" t="str">
        <f t="shared" si="39"/>
        <v/>
      </c>
      <c r="R128" s="155">
        <f t="shared" si="40"/>
        <v>0</v>
      </c>
      <c r="S128" s="155">
        <f t="shared" si="41"/>
        <v>0</v>
      </c>
      <c r="T128" s="110">
        <f t="shared" si="42"/>
        <v>0</v>
      </c>
      <c r="U128" s="155">
        <f t="shared" si="43"/>
        <v>0</v>
      </c>
      <c r="V128" s="155">
        <f t="shared" si="44"/>
        <v>0</v>
      </c>
      <c r="W128" s="110">
        <f t="shared" si="45"/>
        <v>0</v>
      </c>
      <c r="X128" s="110">
        <f t="shared" si="36"/>
        <v>0</v>
      </c>
    </row>
    <row r="129" spans="1:24" x14ac:dyDescent="0.4">
      <c r="A129" s="138">
        <v>118</v>
      </c>
      <c r="B129" s="39"/>
      <c r="C129" s="184"/>
      <c r="D129" s="185"/>
      <c r="E129" s="185"/>
      <c r="F129" s="185"/>
      <c r="G129" s="185"/>
      <c r="H129" s="186" t="str">
        <f t="shared" si="32"/>
        <v/>
      </c>
      <c r="I129" s="181">
        <f t="shared" si="33"/>
        <v>0</v>
      </c>
      <c r="J129" s="183" t="str">
        <f t="shared" si="34"/>
        <v/>
      </c>
      <c r="N129" s="154" t="str">
        <f t="shared" si="35"/>
        <v/>
      </c>
      <c r="O129" s="155" t="str">
        <f t="shared" si="37"/>
        <v/>
      </c>
      <c r="P129" s="155" t="str">
        <f t="shared" si="38"/>
        <v/>
      </c>
      <c r="Q129" s="155" t="str">
        <f t="shared" si="39"/>
        <v/>
      </c>
      <c r="R129" s="155">
        <f t="shared" si="40"/>
        <v>0</v>
      </c>
      <c r="S129" s="155">
        <f t="shared" si="41"/>
        <v>0</v>
      </c>
      <c r="T129" s="110">
        <f t="shared" si="42"/>
        <v>0</v>
      </c>
      <c r="U129" s="155">
        <f t="shared" si="43"/>
        <v>0</v>
      </c>
      <c r="V129" s="155">
        <f t="shared" si="44"/>
        <v>0</v>
      </c>
      <c r="W129" s="110">
        <f t="shared" si="45"/>
        <v>0</v>
      </c>
      <c r="X129" s="110">
        <f t="shared" si="36"/>
        <v>0</v>
      </c>
    </row>
    <row r="130" spans="1:24" x14ac:dyDescent="0.4">
      <c r="A130" s="138">
        <v>119</v>
      </c>
      <c r="B130" s="39"/>
      <c r="C130" s="184"/>
      <c r="D130" s="185"/>
      <c r="E130" s="185"/>
      <c r="F130" s="185"/>
      <c r="G130" s="185"/>
      <c r="H130" s="186" t="str">
        <f t="shared" si="32"/>
        <v/>
      </c>
      <c r="I130" s="181">
        <f t="shared" si="33"/>
        <v>0</v>
      </c>
      <c r="J130" s="183" t="str">
        <f t="shared" si="34"/>
        <v/>
      </c>
      <c r="N130" s="154" t="str">
        <f t="shared" si="35"/>
        <v/>
      </c>
      <c r="O130" s="155" t="str">
        <f t="shared" si="37"/>
        <v/>
      </c>
      <c r="P130" s="155" t="str">
        <f t="shared" si="38"/>
        <v/>
      </c>
      <c r="Q130" s="155" t="str">
        <f t="shared" si="39"/>
        <v/>
      </c>
      <c r="R130" s="155">
        <f t="shared" si="40"/>
        <v>0</v>
      </c>
      <c r="S130" s="155">
        <f t="shared" si="41"/>
        <v>0</v>
      </c>
      <c r="T130" s="110">
        <f t="shared" si="42"/>
        <v>0</v>
      </c>
      <c r="U130" s="155">
        <f t="shared" si="43"/>
        <v>0</v>
      </c>
      <c r="V130" s="155">
        <f t="shared" si="44"/>
        <v>0</v>
      </c>
      <c r="W130" s="110">
        <f t="shared" si="45"/>
        <v>0</v>
      </c>
      <c r="X130" s="110">
        <f t="shared" si="36"/>
        <v>0</v>
      </c>
    </row>
    <row r="131" spans="1:24" x14ac:dyDescent="0.4">
      <c r="A131" s="138">
        <v>120</v>
      </c>
      <c r="B131" s="39"/>
      <c r="C131" s="184"/>
      <c r="D131" s="185"/>
      <c r="E131" s="185"/>
      <c r="F131" s="185"/>
      <c r="G131" s="185"/>
      <c r="H131" s="186" t="str">
        <f t="shared" si="32"/>
        <v/>
      </c>
      <c r="I131" s="181">
        <f t="shared" si="33"/>
        <v>0</v>
      </c>
      <c r="J131" s="183" t="str">
        <f t="shared" si="34"/>
        <v/>
      </c>
      <c r="N131" s="154" t="str">
        <f t="shared" si="35"/>
        <v/>
      </c>
      <c r="O131" s="155" t="str">
        <f t="shared" si="37"/>
        <v/>
      </c>
      <c r="P131" s="155" t="str">
        <f t="shared" si="38"/>
        <v/>
      </c>
      <c r="Q131" s="155" t="str">
        <f t="shared" si="39"/>
        <v/>
      </c>
      <c r="R131" s="155">
        <f t="shared" si="40"/>
        <v>0</v>
      </c>
      <c r="S131" s="155">
        <f t="shared" si="41"/>
        <v>0</v>
      </c>
      <c r="T131" s="110">
        <f t="shared" si="42"/>
        <v>0</v>
      </c>
      <c r="U131" s="155">
        <f t="shared" si="43"/>
        <v>0</v>
      </c>
      <c r="V131" s="155">
        <f t="shared" si="44"/>
        <v>0</v>
      </c>
      <c r="W131" s="110">
        <f t="shared" si="45"/>
        <v>0</v>
      </c>
      <c r="X131" s="110">
        <f t="shared" si="36"/>
        <v>0</v>
      </c>
    </row>
  </sheetData>
  <sheetProtection password="D2DD" sheet="1" insertRows="0"/>
  <mergeCells count="17">
    <mergeCell ref="A2:J2"/>
    <mergeCell ref="D7:E7"/>
    <mergeCell ref="F7:H7"/>
    <mergeCell ref="F8:G8"/>
    <mergeCell ref="C4:I4"/>
    <mergeCell ref="C5:I5"/>
    <mergeCell ref="B8:C8"/>
    <mergeCell ref="A10:A11"/>
    <mergeCell ref="B10:B11"/>
    <mergeCell ref="D10:D11"/>
    <mergeCell ref="E10:E11"/>
    <mergeCell ref="F10:F11"/>
    <mergeCell ref="G10:G11"/>
    <mergeCell ref="H10:H11"/>
    <mergeCell ref="J10:J11"/>
    <mergeCell ref="R10:X10"/>
    <mergeCell ref="C10:C11"/>
  </mergeCells>
  <phoneticPr fontId="1"/>
  <conditionalFormatting sqref="A12:J131">
    <cfRule type="expression" dxfId="5" priority="3">
      <formula>$J12="×"</formula>
    </cfRule>
  </conditionalFormatting>
  <conditionalFormatting sqref="C12:C131">
    <cfRule type="expression" dxfId="4" priority="2">
      <formula>AND(C12="", D12&lt;&gt;"")</formula>
    </cfRule>
  </conditionalFormatting>
  <conditionalFormatting sqref="G12:G131">
    <cfRule type="expression" dxfId="3" priority="1">
      <formula>$C12="無"</formula>
    </cfRule>
  </conditionalFormatting>
  <dataValidations count="7">
    <dataValidation type="custom" imeMode="off" showInputMessage="1" showErrorMessage="1" errorTitle="入力エラー" error="入院・退所日より後の日付を入力してください。" sqref="F12:F131">
      <formula1>IF(E12="", F12="", E12&lt;F12)</formula1>
    </dataValidation>
    <dataValidation type="custom" imeMode="off" showInputMessage="1" showErrorMessage="1" errorTitle="入力エラー" error="発症日以降の日付を入力してください。" sqref="E12:E131">
      <formula1>D12&lt;=E12</formula1>
    </dataValidation>
    <dataValidation imeMode="hiragana" allowBlank="1" showInputMessage="1" showErrorMessage="1" sqref="C132:C330 B12:B330"/>
    <dataValidation imeMode="off" allowBlank="1" showInputMessage="1" showErrorMessage="1" sqref="D132:H257"/>
    <dataValidation type="date" imeMode="off" allowBlank="1" showInputMessage="1" showErrorMessage="1" errorTitle="入力エラー" error="2023/1/1～2023/3/31までの日付を半角数字で入力してください。_x000a_（例）2023/1/1_x000a__x000a_※2022/12/31までに発症した分は入力シートが変わります。" sqref="D12:D131">
      <formula1>44927</formula1>
      <formula2>45016</formula2>
    </dataValidation>
    <dataValidation type="list" allowBlank="1" showInputMessage="1" showErrorMessage="1" sqref="C12:C131">
      <formula1>"有,無"</formula1>
    </dataValidation>
    <dataValidation type="custom" imeMode="off" showInputMessage="1" showErrorMessage="1" errorTitle="入力エラー" error="有症状で11日目以降も療養を継続した場合のみ、_x000a_発症日から11日目以降の日付を入力してください。" sqref="G12:G131">
      <formula1>IF(C12&lt;&gt;"有", FALSE, (D12+9)&lt;G12)</formula1>
    </dataValidation>
  </dataValidations>
  <pageMargins left="0.70866141732283472" right="0.39370078740157483" top="0.74803149606299213" bottom="0.74803149606299213" header="0.31496062992125984" footer="0.31496062992125984"/>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2"/>
  <sheetViews>
    <sheetView workbookViewId="0">
      <pane ySplit="2" topLeftCell="A3" activePane="bottomLeft" state="frozen"/>
      <selection pane="bottomLeft" activeCell="K1" sqref="K1"/>
    </sheetView>
  </sheetViews>
  <sheetFormatPr defaultRowHeight="18.75" x14ac:dyDescent="0.4"/>
  <cols>
    <col min="1" max="1" width="4.375" bestFit="1" customWidth="1"/>
    <col min="2" max="2" width="17.5" customWidth="1"/>
    <col min="3" max="3" width="7.375" bestFit="1" customWidth="1"/>
    <col min="4" max="8" width="10.625" customWidth="1"/>
  </cols>
  <sheetData>
    <row r="1" spans="1:9" ht="24" customHeight="1" x14ac:dyDescent="0.4">
      <c r="A1" s="244" t="s">
        <v>37</v>
      </c>
      <c r="B1" s="244" t="s">
        <v>38</v>
      </c>
      <c r="C1" s="270" t="s">
        <v>128</v>
      </c>
      <c r="D1" s="281" t="s">
        <v>19</v>
      </c>
      <c r="E1" s="283" t="s">
        <v>39</v>
      </c>
      <c r="F1" s="285" t="s">
        <v>93</v>
      </c>
      <c r="G1" s="277" t="s">
        <v>99</v>
      </c>
      <c r="H1" s="279" t="s">
        <v>96</v>
      </c>
    </row>
    <row r="2" spans="1:9" ht="24" customHeight="1" x14ac:dyDescent="0.4">
      <c r="A2" s="245"/>
      <c r="B2" s="245"/>
      <c r="C2" s="271"/>
      <c r="D2" s="282"/>
      <c r="E2" s="284"/>
      <c r="F2" s="286"/>
      <c r="G2" s="278"/>
      <c r="H2" s="280"/>
    </row>
    <row r="3" spans="1:9" x14ac:dyDescent="0.4">
      <c r="A3" s="162">
        <f>IF(H3&lt;&gt;"", A2+1, A2)</f>
        <v>0</v>
      </c>
      <c r="B3" t="str">
        <f>'対象者リスト（9月30日以前）'!B13&amp;""</f>
        <v/>
      </c>
      <c r="C3" s="162" t="str">
        <f>""</f>
        <v/>
      </c>
      <c r="D3" s="163" t="str">
        <f>IF('対象者リスト（9月30日以前）'!C13="", "", '対象者リスト（9月30日以前）'!C13)</f>
        <v/>
      </c>
      <c r="E3" s="163" t="str">
        <f>IF('対象者リスト（9月30日以前）'!D13="", "", '対象者リスト（9月30日以前）'!D13)</f>
        <v/>
      </c>
      <c r="F3" s="163" t="str">
        <f>IF('対象者リスト（9月30日以前）'!E13="", "", '対象者リスト（9月30日以前）'!E13)</f>
        <v/>
      </c>
      <c r="G3" s="163" t="str">
        <f>""</f>
        <v/>
      </c>
      <c r="H3" s="163" t="str">
        <f>IF('対象者リスト（9月30日以前）'!F13="", "", '対象者リスト（9月30日以前）'!F13)</f>
        <v/>
      </c>
      <c r="I3" t="s">
        <v>134</v>
      </c>
    </row>
    <row r="4" spans="1:9" x14ac:dyDescent="0.4">
      <c r="A4" s="162">
        <f t="shared" ref="A4:A67" si="0">IF(H4&lt;&gt;"", A3+1, A3)</f>
        <v>0</v>
      </c>
      <c r="B4" t="str">
        <f>'対象者リスト（9月30日以前）'!B14&amp;""</f>
        <v/>
      </c>
      <c r="C4" s="162" t="str">
        <f>""</f>
        <v/>
      </c>
      <c r="D4" s="163" t="str">
        <f>IF('対象者リスト（9月30日以前）'!C14="", "", '対象者リスト（9月30日以前）'!C14)</f>
        <v/>
      </c>
      <c r="E4" s="163" t="str">
        <f>IF('対象者リスト（9月30日以前）'!D14="", "", '対象者リスト（9月30日以前）'!D14)</f>
        <v/>
      </c>
      <c r="F4" s="163" t="str">
        <f>IF('対象者リスト（9月30日以前）'!E14="", "", '対象者リスト（9月30日以前）'!E14)</f>
        <v/>
      </c>
      <c r="G4" s="163" t="str">
        <f>""</f>
        <v/>
      </c>
      <c r="H4" s="163" t="str">
        <f>IF('対象者リスト（9月30日以前）'!F14="", "", '対象者リスト（9月30日以前）'!F14)</f>
        <v/>
      </c>
    </row>
    <row r="5" spans="1:9" x14ac:dyDescent="0.4">
      <c r="A5" s="162">
        <f t="shared" si="0"/>
        <v>0</v>
      </c>
      <c r="B5" t="str">
        <f>'対象者リスト（9月30日以前）'!B15&amp;""</f>
        <v/>
      </c>
      <c r="C5" s="162" t="str">
        <f>""</f>
        <v/>
      </c>
      <c r="D5" s="163" t="str">
        <f>IF('対象者リスト（9月30日以前）'!C15="", "", '対象者リスト（9月30日以前）'!C15)</f>
        <v/>
      </c>
      <c r="E5" s="163" t="str">
        <f>IF('対象者リスト（9月30日以前）'!D15="", "", '対象者リスト（9月30日以前）'!D15)</f>
        <v/>
      </c>
      <c r="F5" s="163" t="str">
        <f>IF('対象者リスト（9月30日以前）'!E15="", "", '対象者リスト（9月30日以前）'!E15)</f>
        <v/>
      </c>
      <c r="G5" s="163" t="str">
        <f>""</f>
        <v/>
      </c>
      <c r="H5" s="163" t="str">
        <f>IF('対象者リスト（9月30日以前）'!F15="", "", '対象者リスト（9月30日以前）'!F15)</f>
        <v/>
      </c>
    </row>
    <row r="6" spans="1:9" x14ac:dyDescent="0.4">
      <c r="A6" s="162">
        <f t="shared" si="0"/>
        <v>0</v>
      </c>
      <c r="B6" t="str">
        <f>'対象者リスト（9月30日以前）'!B16&amp;""</f>
        <v/>
      </c>
      <c r="C6" s="162" t="str">
        <f>""</f>
        <v/>
      </c>
      <c r="D6" s="163" t="str">
        <f>IF('対象者リスト（9月30日以前）'!C16="", "", '対象者リスト（9月30日以前）'!C16)</f>
        <v/>
      </c>
      <c r="E6" s="163" t="str">
        <f>IF('対象者リスト（9月30日以前）'!D16="", "", '対象者リスト（9月30日以前）'!D16)</f>
        <v/>
      </c>
      <c r="F6" s="163" t="str">
        <f>IF('対象者リスト（9月30日以前）'!E16="", "", '対象者リスト（9月30日以前）'!E16)</f>
        <v/>
      </c>
      <c r="G6" s="163" t="str">
        <f>""</f>
        <v/>
      </c>
      <c r="H6" s="163" t="str">
        <f>IF('対象者リスト（9月30日以前）'!F16="", "", '対象者リスト（9月30日以前）'!F16)</f>
        <v/>
      </c>
    </row>
    <row r="7" spans="1:9" x14ac:dyDescent="0.4">
      <c r="A7" s="162">
        <f t="shared" si="0"/>
        <v>0</v>
      </c>
      <c r="B7" t="str">
        <f>'対象者リスト（9月30日以前）'!B17&amp;""</f>
        <v/>
      </c>
      <c r="C7" s="162" t="str">
        <f>""</f>
        <v/>
      </c>
      <c r="D7" s="163" t="str">
        <f>IF('対象者リスト（9月30日以前）'!C17="", "", '対象者リスト（9月30日以前）'!C17)</f>
        <v/>
      </c>
      <c r="E7" s="163" t="str">
        <f>IF('対象者リスト（9月30日以前）'!D17="", "", '対象者リスト（9月30日以前）'!D17)</f>
        <v/>
      </c>
      <c r="F7" s="163" t="str">
        <f>IF('対象者リスト（9月30日以前）'!E17="", "", '対象者リスト（9月30日以前）'!E17)</f>
        <v/>
      </c>
      <c r="G7" s="163" t="str">
        <f>""</f>
        <v/>
      </c>
      <c r="H7" s="163" t="str">
        <f>IF('対象者リスト（9月30日以前）'!F17="", "", '対象者リスト（9月30日以前）'!F17)</f>
        <v/>
      </c>
    </row>
    <row r="8" spans="1:9" x14ac:dyDescent="0.4">
      <c r="A8" s="162">
        <f t="shared" si="0"/>
        <v>0</v>
      </c>
      <c r="B8" t="str">
        <f>'対象者リスト（9月30日以前）'!B18&amp;""</f>
        <v/>
      </c>
      <c r="C8" s="162" t="str">
        <f>""</f>
        <v/>
      </c>
      <c r="D8" s="163" t="str">
        <f>IF('対象者リスト（9月30日以前）'!C18="", "", '対象者リスト（9月30日以前）'!C18)</f>
        <v/>
      </c>
      <c r="E8" s="163" t="str">
        <f>IF('対象者リスト（9月30日以前）'!D18="", "", '対象者リスト（9月30日以前）'!D18)</f>
        <v/>
      </c>
      <c r="F8" s="163" t="str">
        <f>IF('対象者リスト（9月30日以前）'!E18="", "", '対象者リスト（9月30日以前）'!E18)</f>
        <v/>
      </c>
      <c r="G8" s="163" t="str">
        <f>""</f>
        <v/>
      </c>
      <c r="H8" s="163" t="str">
        <f>IF('対象者リスト（9月30日以前）'!F18="", "", '対象者リスト（9月30日以前）'!F18)</f>
        <v/>
      </c>
    </row>
    <row r="9" spans="1:9" x14ac:dyDescent="0.4">
      <c r="A9" s="162">
        <f t="shared" si="0"/>
        <v>0</v>
      </c>
      <c r="B9" t="str">
        <f>'対象者リスト（9月30日以前）'!B19&amp;""</f>
        <v/>
      </c>
      <c r="C9" s="162" t="str">
        <f>""</f>
        <v/>
      </c>
      <c r="D9" s="163" t="str">
        <f>IF('対象者リスト（9月30日以前）'!C19="", "", '対象者リスト（9月30日以前）'!C19)</f>
        <v/>
      </c>
      <c r="E9" s="163" t="str">
        <f>IF('対象者リスト（9月30日以前）'!D19="", "", '対象者リスト（9月30日以前）'!D19)</f>
        <v/>
      </c>
      <c r="F9" s="163" t="str">
        <f>IF('対象者リスト（9月30日以前）'!E19="", "", '対象者リスト（9月30日以前）'!E19)</f>
        <v/>
      </c>
      <c r="G9" s="163" t="str">
        <f>""</f>
        <v/>
      </c>
      <c r="H9" s="163" t="str">
        <f>IF('対象者リスト（9月30日以前）'!F19="", "", '対象者リスト（9月30日以前）'!F19)</f>
        <v/>
      </c>
    </row>
    <row r="10" spans="1:9" x14ac:dyDescent="0.4">
      <c r="A10" s="162">
        <f t="shared" si="0"/>
        <v>0</v>
      </c>
      <c r="B10" t="str">
        <f>'対象者リスト（9月30日以前）'!B20&amp;""</f>
        <v/>
      </c>
      <c r="C10" s="162" t="str">
        <f>""</f>
        <v/>
      </c>
      <c r="D10" s="163" t="str">
        <f>IF('対象者リスト（9月30日以前）'!C20="", "", '対象者リスト（9月30日以前）'!C20)</f>
        <v/>
      </c>
      <c r="E10" s="163" t="str">
        <f>IF('対象者リスト（9月30日以前）'!D20="", "", '対象者リスト（9月30日以前）'!D20)</f>
        <v/>
      </c>
      <c r="F10" s="163" t="str">
        <f>IF('対象者リスト（9月30日以前）'!E20="", "", '対象者リスト（9月30日以前）'!E20)</f>
        <v/>
      </c>
      <c r="G10" s="163" t="str">
        <f>""</f>
        <v/>
      </c>
      <c r="H10" s="163" t="str">
        <f>IF('対象者リスト（9月30日以前）'!F20="", "", '対象者リスト（9月30日以前）'!F20)</f>
        <v/>
      </c>
    </row>
    <row r="11" spans="1:9" x14ac:dyDescent="0.4">
      <c r="A11" s="162">
        <f t="shared" si="0"/>
        <v>0</v>
      </c>
      <c r="B11" t="str">
        <f>'対象者リスト（9月30日以前）'!B21&amp;""</f>
        <v/>
      </c>
      <c r="C11" s="162" t="str">
        <f>""</f>
        <v/>
      </c>
      <c r="D11" s="163" t="str">
        <f>IF('対象者リスト（9月30日以前）'!C21="", "", '対象者リスト（9月30日以前）'!C21)</f>
        <v/>
      </c>
      <c r="E11" s="163" t="str">
        <f>IF('対象者リスト（9月30日以前）'!D21="", "", '対象者リスト（9月30日以前）'!D21)</f>
        <v/>
      </c>
      <c r="F11" s="163" t="str">
        <f>IF('対象者リスト（9月30日以前）'!E21="", "", '対象者リスト（9月30日以前）'!E21)</f>
        <v/>
      </c>
      <c r="G11" s="163" t="str">
        <f>""</f>
        <v/>
      </c>
      <c r="H11" s="163" t="str">
        <f>IF('対象者リスト（9月30日以前）'!F21="", "", '対象者リスト（9月30日以前）'!F21)</f>
        <v/>
      </c>
    </row>
    <row r="12" spans="1:9" x14ac:dyDescent="0.4">
      <c r="A12" s="162">
        <f t="shared" si="0"/>
        <v>0</v>
      </c>
      <c r="B12" t="str">
        <f>'対象者リスト（9月30日以前）'!B22&amp;""</f>
        <v/>
      </c>
      <c r="C12" s="162" t="str">
        <f>""</f>
        <v/>
      </c>
      <c r="D12" s="163" t="str">
        <f>IF('対象者リスト（9月30日以前）'!C22="", "", '対象者リスト（9月30日以前）'!C22)</f>
        <v/>
      </c>
      <c r="E12" s="163" t="str">
        <f>IF('対象者リスト（9月30日以前）'!D22="", "", '対象者リスト（9月30日以前）'!D22)</f>
        <v/>
      </c>
      <c r="F12" s="163" t="str">
        <f>IF('対象者リスト（9月30日以前）'!E22="", "", '対象者リスト（9月30日以前）'!E22)</f>
        <v/>
      </c>
      <c r="G12" s="163" t="str">
        <f>""</f>
        <v/>
      </c>
      <c r="H12" s="163" t="str">
        <f>IF('対象者リスト（9月30日以前）'!F22="", "", '対象者リスト（9月30日以前）'!F22)</f>
        <v/>
      </c>
    </row>
    <row r="13" spans="1:9" x14ac:dyDescent="0.4">
      <c r="A13" s="162">
        <f t="shared" si="0"/>
        <v>0</v>
      </c>
      <c r="B13" t="str">
        <f>'対象者リスト（9月30日以前）'!B23&amp;""</f>
        <v/>
      </c>
      <c r="C13" s="162" t="str">
        <f>""</f>
        <v/>
      </c>
      <c r="D13" s="163" t="str">
        <f>IF('対象者リスト（9月30日以前）'!C23="", "", '対象者リスト（9月30日以前）'!C23)</f>
        <v/>
      </c>
      <c r="E13" s="163" t="str">
        <f>IF('対象者リスト（9月30日以前）'!D23="", "", '対象者リスト（9月30日以前）'!D23)</f>
        <v/>
      </c>
      <c r="F13" s="163" t="str">
        <f>IF('対象者リスト（9月30日以前）'!E23="", "", '対象者リスト（9月30日以前）'!E23)</f>
        <v/>
      </c>
      <c r="G13" s="163" t="str">
        <f>""</f>
        <v/>
      </c>
      <c r="H13" s="163" t="str">
        <f>IF('対象者リスト（9月30日以前）'!F23="", "", '対象者リスト（9月30日以前）'!F23)</f>
        <v/>
      </c>
    </row>
    <row r="14" spans="1:9" x14ac:dyDescent="0.4">
      <c r="A14" s="162">
        <f t="shared" si="0"/>
        <v>0</v>
      </c>
      <c r="B14" t="str">
        <f>'対象者リスト（9月30日以前）'!B24&amp;""</f>
        <v/>
      </c>
      <c r="C14" s="162" t="str">
        <f>""</f>
        <v/>
      </c>
      <c r="D14" s="163" t="str">
        <f>IF('対象者リスト（9月30日以前）'!C24="", "", '対象者リスト（9月30日以前）'!C24)</f>
        <v/>
      </c>
      <c r="E14" s="163" t="str">
        <f>IF('対象者リスト（9月30日以前）'!D24="", "", '対象者リスト（9月30日以前）'!D24)</f>
        <v/>
      </c>
      <c r="F14" s="163" t="str">
        <f>IF('対象者リスト（9月30日以前）'!E24="", "", '対象者リスト（9月30日以前）'!E24)</f>
        <v/>
      </c>
      <c r="G14" s="163" t="str">
        <f>""</f>
        <v/>
      </c>
      <c r="H14" s="163" t="str">
        <f>IF('対象者リスト（9月30日以前）'!F24="", "", '対象者リスト（9月30日以前）'!F24)</f>
        <v/>
      </c>
    </row>
    <row r="15" spans="1:9" x14ac:dyDescent="0.4">
      <c r="A15" s="162">
        <f t="shared" si="0"/>
        <v>0</v>
      </c>
      <c r="B15" t="str">
        <f>'対象者リスト（9月30日以前）'!B25&amp;""</f>
        <v/>
      </c>
      <c r="C15" s="162" t="str">
        <f>""</f>
        <v/>
      </c>
      <c r="D15" s="163" t="str">
        <f>IF('対象者リスト（9月30日以前）'!C25="", "", '対象者リスト（9月30日以前）'!C25)</f>
        <v/>
      </c>
      <c r="E15" s="163" t="str">
        <f>IF('対象者リスト（9月30日以前）'!D25="", "", '対象者リスト（9月30日以前）'!D25)</f>
        <v/>
      </c>
      <c r="F15" s="163" t="str">
        <f>IF('対象者リスト（9月30日以前）'!E25="", "", '対象者リスト（9月30日以前）'!E25)</f>
        <v/>
      </c>
      <c r="G15" s="163" t="str">
        <f>""</f>
        <v/>
      </c>
      <c r="H15" s="163" t="str">
        <f>IF('対象者リスト（9月30日以前）'!F25="", "", '対象者リスト（9月30日以前）'!F25)</f>
        <v/>
      </c>
    </row>
    <row r="16" spans="1:9" x14ac:dyDescent="0.4">
      <c r="A16" s="162">
        <f t="shared" si="0"/>
        <v>0</v>
      </c>
      <c r="B16" t="str">
        <f>'対象者リスト（9月30日以前）'!B26&amp;""</f>
        <v/>
      </c>
      <c r="C16" s="162" t="str">
        <f>""</f>
        <v/>
      </c>
      <c r="D16" s="163" t="str">
        <f>IF('対象者リスト（9月30日以前）'!C26="", "", '対象者リスト（9月30日以前）'!C26)</f>
        <v/>
      </c>
      <c r="E16" s="163" t="str">
        <f>IF('対象者リスト（9月30日以前）'!D26="", "", '対象者リスト（9月30日以前）'!D26)</f>
        <v/>
      </c>
      <c r="F16" s="163" t="str">
        <f>IF('対象者リスト（9月30日以前）'!E26="", "", '対象者リスト（9月30日以前）'!E26)</f>
        <v/>
      </c>
      <c r="G16" s="163" t="str">
        <f>""</f>
        <v/>
      </c>
      <c r="H16" s="163" t="str">
        <f>IF('対象者リスト（9月30日以前）'!F26="", "", '対象者リスト（9月30日以前）'!F26)</f>
        <v/>
      </c>
    </row>
    <row r="17" spans="1:8" x14ac:dyDescent="0.4">
      <c r="A17" s="162">
        <f t="shared" si="0"/>
        <v>0</v>
      </c>
      <c r="B17" t="str">
        <f>'対象者リスト（9月30日以前）'!B27&amp;""</f>
        <v/>
      </c>
      <c r="C17" s="162" t="str">
        <f>""</f>
        <v/>
      </c>
      <c r="D17" s="163" t="str">
        <f>IF('対象者リスト（9月30日以前）'!C27="", "", '対象者リスト（9月30日以前）'!C27)</f>
        <v/>
      </c>
      <c r="E17" s="163" t="str">
        <f>IF('対象者リスト（9月30日以前）'!D27="", "", '対象者リスト（9月30日以前）'!D27)</f>
        <v/>
      </c>
      <c r="F17" s="163" t="str">
        <f>IF('対象者リスト（9月30日以前）'!E27="", "", '対象者リスト（9月30日以前）'!E27)</f>
        <v/>
      </c>
      <c r="G17" s="163" t="str">
        <f>""</f>
        <v/>
      </c>
      <c r="H17" s="163" t="str">
        <f>IF('対象者リスト（9月30日以前）'!F27="", "", '対象者リスト（9月30日以前）'!F27)</f>
        <v/>
      </c>
    </row>
    <row r="18" spans="1:8" x14ac:dyDescent="0.4">
      <c r="A18" s="162">
        <f t="shared" si="0"/>
        <v>0</v>
      </c>
      <c r="B18" t="str">
        <f>'対象者リスト（9月30日以前）'!B28&amp;""</f>
        <v/>
      </c>
      <c r="C18" s="162" t="str">
        <f>""</f>
        <v/>
      </c>
      <c r="D18" s="163" t="str">
        <f>IF('対象者リスト（9月30日以前）'!C28="", "", '対象者リスト（9月30日以前）'!C28)</f>
        <v/>
      </c>
      <c r="E18" s="163" t="str">
        <f>IF('対象者リスト（9月30日以前）'!D28="", "", '対象者リスト（9月30日以前）'!D28)</f>
        <v/>
      </c>
      <c r="F18" s="163" t="str">
        <f>IF('対象者リスト（9月30日以前）'!E28="", "", '対象者リスト（9月30日以前）'!E28)</f>
        <v/>
      </c>
      <c r="G18" s="163" t="str">
        <f>""</f>
        <v/>
      </c>
      <c r="H18" s="163" t="str">
        <f>IF('対象者リスト（9月30日以前）'!F28="", "", '対象者リスト（9月30日以前）'!F28)</f>
        <v/>
      </c>
    </row>
    <row r="19" spans="1:8" x14ac:dyDescent="0.4">
      <c r="A19" s="162">
        <f t="shared" si="0"/>
        <v>0</v>
      </c>
      <c r="B19" t="str">
        <f>'対象者リスト（9月30日以前）'!B29&amp;""</f>
        <v/>
      </c>
      <c r="C19" s="162" t="str">
        <f>""</f>
        <v/>
      </c>
      <c r="D19" s="163" t="str">
        <f>IF('対象者リスト（9月30日以前）'!C29="", "", '対象者リスト（9月30日以前）'!C29)</f>
        <v/>
      </c>
      <c r="E19" s="163" t="str">
        <f>IF('対象者リスト（9月30日以前）'!D29="", "", '対象者リスト（9月30日以前）'!D29)</f>
        <v/>
      </c>
      <c r="F19" s="163" t="str">
        <f>IF('対象者リスト（9月30日以前）'!E29="", "", '対象者リスト（9月30日以前）'!E29)</f>
        <v/>
      </c>
      <c r="G19" s="163" t="str">
        <f>""</f>
        <v/>
      </c>
      <c r="H19" s="163" t="str">
        <f>IF('対象者リスト（9月30日以前）'!F29="", "", '対象者リスト（9月30日以前）'!F29)</f>
        <v/>
      </c>
    </row>
    <row r="20" spans="1:8" x14ac:dyDescent="0.4">
      <c r="A20" s="162">
        <f t="shared" si="0"/>
        <v>0</v>
      </c>
      <c r="B20" t="str">
        <f>'対象者リスト（9月30日以前）'!B30&amp;""</f>
        <v/>
      </c>
      <c r="C20" s="162" t="str">
        <f>""</f>
        <v/>
      </c>
      <c r="D20" s="163" t="str">
        <f>IF('対象者リスト（9月30日以前）'!C30="", "", '対象者リスト（9月30日以前）'!C30)</f>
        <v/>
      </c>
      <c r="E20" s="163" t="str">
        <f>IF('対象者リスト（9月30日以前）'!D30="", "", '対象者リスト（9月30日以前）'!D30)</f>
        <v/>
      </c>
      <c r="F20" s="163" t="str">
        <f>IF('対象者リスト（9月30日以前）'!E30="", "", '対象者リスト（9月30日以前）'!E30)</f>
        <v/>
      </c>
      <c r="G20" s="163" t="str">
        <f>""</f>
        <v/>
      </c>
      <c r="H20" s="163" t="str">
        <f>IF('対象者リスト（9月30日以前）'!F30="", "", '対象者リスト（9月30日以前）'!F30)</f>
        <v/>
      </c>
    </row>
    <row r="21" spans="1:8" x14ac:dyDescent="0.4">
      <c r="A21" s="162">
        <f t="shared" si="0"/>
        <v>0</v>
      </c>
      <c r="B21" t="str">
        <f>'対象者リスト（9月30日以前）'!B31&amp;""</f>
        <v/>
      </c>
      <c r="C21" s="162" t="str">
        <f>""</f>
        <v/>
      </c>
      <c r="D21" s="163" t="str">
        <f>IF('対象者リスト（9月30日以前）'!C31="", "", '対象者リスト（9月30日以前）'!C31)</f>
        <v/>
      </c>
      <c r="E21" s="163" t="str">
        <f>IF('対象者リスト（9月30日以前）'!D31="", "", '対象者リスト（9月30日以前）'!D31)</f>
        <v/>
      </c>
      <c r="F21" s="163" t="str">
        <f>IF('対象者リスト（9月30日以前）'!E31="", "", '対象者リスト（9月30日以前）'!E31)</f>
        <v/>
      </c>
      <c r="G21" s="163" t="str">
        <f>""</f>
        <v/>
      </c>
      <c r="H21" s="163" t="str">
        <f>IF('対象者リスト（9月30日以前）'!F31="", "", '対象者リスト（9月30日以前）'!F31)</f>
        <v/>
      </c>
    </row>
    <row r="22" spans="1:8" x14ac:dyDescent="0.4">
      <c r="A22" s="162">
        <f t="shared" si="0"/>
        <v>0</v>
      </c>
      <c r="B22" t="str">
        <f>'対象者リスト（9月30日以前）'!B32&amp;""</f>
        <v/>
      </c>
      <c r="C22" s="162" t="str">
        <f>""</f>
        <v/>
      </c>
      <c r="D22" s="163" t="str">
        <f>IF('対象者リスト（9月30日以前）'!C32="", "", '対象者リスト（9月30日以前）'!C32)</f>
        <v/>
      </c>
      <c r="E22" s="163" t="str">
        <f>IF('対象者リスト（9月30日以前）'!D32="", "", '対象者リスト（9月30日以前）'!D32)</f>
        <v/>
      </c>
      <c r="F22" s="163" t="str">
        <f>IF('対象者リスト（9月30日以前）'!E32="", "", '対象者リスト（9月30日以前）'!E32)</f>
        <v/>
      </c>
      <c r="G22" s="163" t="str">
        <f>""</f>
        <v/>
      </c>
      <c r="H22" s="163" t="str">
        <f>IF('対象者リスト（9月30日以前）'!F32="", "", '対象者リスト（9月30日以前）'!F32)</f>
        <v/>
      </c>
    </row>
    <row r="23" spans="1:8" x14ac:dyDescent="0.4">
      <c r="A23" s="162">
        <f t="shared" si="0"/>
        <v>0</v>
      </c>
      <c r="B23" t="str">
        <f>'対象者リスト（9月30日以前）'!B33&amp;""</f>
        <v/>
      </c>
      <c r="C23" s="162" t="str">
        <f>""</f>
        <v/>
      </c>
      <c r="D23" s="163" t="str">
        <f>IF('対象者リスト（9月30日以前）'!C33="", "", '対象者リスト（9月30日以前）'!C33)</f>
        <v/>
      </c>
      <c r="E23" s="163" t="str">
        <f>IF('対象者リスト（9月30日以前）'!D33="", "", '対象者リスト（9月30日以前）'!D33)</f>
        <v/>
      </c>
      <c r="F23" s="163" t="str">
        <f>IF('対象者リスト（9月30日以前）'!E33="", "", '対象者リスト（9月30日以前）'!E33)</f>
        <v/>
      </c>
      <c r="G23" s="163" t="str">
        <f>""</f>
        <v/>
      </c>
      <c r="H23" s="163" t="str">
        <f>IF('対象者リスト（9月30日以前）'!F33="", "", '対象者リスト（9月30日以前）'!F33)</f>
        <v/>
      </c>
    </row>
    <row r="24" spans="1:8" x14ac:dyDescent="0.4">
      <c r="A24" s="162">
        <f t="shared" si="0"/>
        <v>0</v>
      </c>
      <c r="B24" t="str">
        <f>'対象者リスト（9月30日以前）'!B34&amp;""</f>
        <v/>
      </c>
      <c r="C24" s="162" t="str">
        <f>""</f>
        <v/>
      </c>
      <c r="D24" s="163" t="str">
        <f>IF('対象者リスト（9月30日以前）'!C34="", "", '対象者リスト（9月30日以前）'!C34)</f>
        <v/>
      </c>
      <c r="E24" s="163" t="str">
        <f>IF('対象者リスト（9月30日以前）'!D34="", "", '対象者リスト（9月30日以前）'!D34)</f>
        <v/>
      </c>
      <c r="F24" s="163" t="str">
        <f>IF('対象者リスト（9月30日以前）'!E34="", "", '対象者リスト（9月30日以前）'!E34)</f>
        <v/>
      </c>
      <c r="G24" s="163" t="str">
        <f>""</f>
        <v/>
      </c>
      <c r="H24" s="163" t="str">
        <f>IF('対象者リスト（9月30日以前）'!F34="", "", '対象者リスト（9月30日以前）'!F34)</f>
        <v/>
      </c>
    </row>
    <row r="25" spans="1:8" x14ac:dyDescent="0.4">
      <c r="A25" s="162">
        <f t="shared" si="0"/>
        <v>0</v>
      </c>
      <c r="B25" t="str">
        <f>'対象者リスト（9月30日以前）'!B35&amp;""</f>
        <v/>
      </c>
      <c r="C25" s="162" t="str">
        <f>""</f>
        <v/>
      </c>
      <c r="D25" s="163" t="str">
        <f>IF('対象者リスト（9月30日以前）'!C35="", "", '対象者リスト（9月30日以前）'!C35)</f>
        <v/>
      </c>
      <c r="E25" s="163" t="str">
        <f>IF('対象者リスト（9月30日以前）'!D35="", "", '対象者リスト（9月30日以前）'!D35)</f>
        <v/>
      </c>
      <c r="F25" s="163" t="str">
        <f>IF('対象者リスト（9月30日以前）'!E35="", "", '対象者リスト（9月30日以前）'!E35)</f>
        <v/>
      </c>
      <c r="G25" s="163" t="str">
        <f>""</f>
        <v/>
      </c>
      <c r="H25" s="163" t="str">
        <f>IF('対象者リスト（9月30日以前）'!F35="", "", '対象者リスト（9月30日以前）'!F35)</f>
        <v/>
      </c>
    </row>
    <row r="26" spans="1:8" x14ac:dyDescent="0.4">
      <c r="A26" s="162">
        <f t="shared" si="0"/>
        <v>0</v>
      </c>
      <c r="B26" t="str">
        <f>'対象者リスト（9月30日以前）'!B36&amp;""</f>
        <v/>
      </c>
      <c r="C26" s="162" t="str">
        <f>""</f>
        <v/>
      </c>
      <c r="D26" s="163" t="str">
        <f>IF('対象者リスト（9月30日以前）'!C36="", "", '対象者リスト（9月30日以前）'!C36)</f>
        <v/>
      </c>
      <c r="E26" s="163" t="str">
        <f>IF('対象者リスト（9月30日以前）'!D36="", "", '対象者リスト（9月30日以前）'!D36)</f>
        <v/>
      </c>
      <c r="F26" s="163" t="str">
        <f>IF('対象者リスト（9月30日以前）'!E36="", "", '対象者リスト（9月30日以前）'!E36)</f>
        <v/>
      </c>
      <c r="G26" s="163" t="str">
        <f>""</f>
        <v/>
      </c>
      <c r="H26" s="163" t="str">
        <f>IF('対象者リスト（9月30日以前）'!F36="", "", '対象者リスト（9月30日以前）'!F36)</f>
        <v/>
      </c>
    </row>
    <row r="27" spans="1:8" x14ac:dyDescent="0.4">
      <c r="A27" s="162">
        <f t="shared" si="0"/>
        <v>0</v>
      </c>
      <c r="B27" t="str">
        <f>'対象者リスト（9月30日以前）'!B37&amp;""</f>
        <v/>
      </c>
      <c r="C27" s="162" t="str">
        <f>""</f>
        <v/>
      </c>
      <c r="D27" s="163" t="str">
        <f>IF('対象者リスト（9月30日以前）'!C37="", "", '対象者リスト（9月30日以前）'!C37)</f>
        <v/>
      </c>
      <c r="E27" s="163" t="str">
        <f>IF('対象者リスト（9月30日以前）'!D37="", "", '対象者リスト（9月30日以前）'!D37)</f>
        <v/>
      </c>
      <c r="F27" s="163" t="str">
        <f>IF('対象者リスト（9月30日以前）'!E37="", "", '対象者リスト（9月30日以前）'!E37)</f>
        <v/>
      </c>
      <c r="G27" s="163" t="str">
        <f>""</f>
        <v/>
      </c>
      <c r="H27" s="163" t="str">
        <f>IF('対象者リスト（9月30日以前）'!F37="", "", '対象者リスト（9月30日以前）'!F37)</f>
        <v/>
      </c>
    </row>
    <row r="28" spans="1:8" x14ac:dyDescent="0.4">
      <c r="A28" s="162">
        <f t="shared" si="0"/>
        <v>0</v>
      </c>
      <c r="B28" t="str">
        <f>'対象者リスト（9月30日以前）'!B38&amp;""</f>
        <v/>
      </c>
      <c r="C28" s="162" t="str">
        <f>""</f>
        <v/>
      </c>
      <c r="D28" s="163" t="str">
        <f>IF('対象者リスト（9月30日以前）'!C38="", "", '対象者リスト（9月30日以前）'!C38)</f>
        <v/>
      </c>
      <c r="E28" s="163" t="str">
        <f>IF('対象者リスト（9月30日以前）'!D38="", "", '対象者リスト（9月30日以前）'!D38)</f>
        <v/>
      </c>
      <c r="F28" s="163" t="str">
        <f>IF('対象者リスト（9月30日以前）'!E38="", "", '対象者リスト（9月30日以前）'!E38)</f>
        <v/>
      </c>
      <c r="G28" s="163" t="str">
        <f>""</f>
        <v/>
      </c>
      <c r="H28" s="163" t="str">
        <f>IF('対象者リスト（9月30日以前）'!F38="", "", '対象者リスト（9月30日以前）'!F38)</f>
        <v/>
      </c>
    </row>
    <row r="29" spans="1:8" x14ac:dyDescent="0.4">
      <c r="A29" s="162">
        <f t="shared" si="0"/>
        <v>0</v>
      </c>
      <c r="B29" t="str">
        <f>'対象者リスト（9月30日以前）'!B39&amp;""</f>
        <v/>
      </c>
      <c r="C29" s="162" t="str">
        <f>""</f>
        <v/>
      </c>
      <c r="D29" s="163" t="str">
        <f>IF('対象者リスト（9月30日以前）'!C39="", "", '対象者リスト（9月30日以前）'!C39)</f>
        <v/>
      </c>
      <c r="E29" s="163" t="str">
        <f>IF('対象者リスト（9月30日以前）'!D39="", "", '対象者リスト（9月30日以前）'!D39)</f>
        <v/>
      </c>
      <c r="F29" s="163" t="str">
        <f>IF('対象者リスト（9月30日以前）'!E39="", "", '対象者リスト（9月30日以前）'!E39)</f>
        <v/>
      </c>
      <c r="G29" s="163" t="str">
        <f>""</f>
        <v/>
      </c>
      <c r="H29" s="163" t="str">
        <f>IF('対象者リスト（9月30日以前）'!F39="", "", '対象者リスト（9月30日以前）'!F39)</f>
        <v/>
      </c>
    </row>
    <row r="30" spans="1:8" x14ac:dyDescent="0.4">
      <c r="A30" s="162">
        <f t="shared" si="0"/>
        <v>0</v>
      </c>
      <c r="B30" t="str">
        <f>'対象者リスト（9月30日以前）'!B40&amp;""</f>
        <v/>
      </c>
      <c r="C30" s="162" t="str">
        <f>""</f>
        <v/>
      </c>
      <c r="D30" s="163" t="str">
        <f>IF('対象者リスト（9月30日以前）'!C40="", "", '対象者リスト（9月30日以前）'!C40)</f>
        <v/>
      </c>
      <c r="E30" s="163" t="str">
        <f>IF('対象者リスト（9月30日以前）'!D40="", "", '対象者リスト（9月30日以前）'!D40)</f>
        <v/>
      </c>
      <c r="F30" s="163" t="str">
        <f>IF('対象者リスト（9月30日以前）'!E40="", "", '対象者リスト（9月30日以前）'!E40)</f>
        <v/>
      </c>
      <c r="G30" s="163" t="str">
        <f>""</f>
        <v/>
      </c>
      <c r="H30" s="163" t="str">
        <f>IF('対象者リスト（9月30日以前）'!F40="", "", '対象者リスト（9月30日以前）'!F40)</f>
        <v/>
      </c>
    </row>
    <row r="31" spans="1:8" x14ac:dyDescent="0.4">
      <c r="A31" s="162">
        <f t="shared" si="0"/>
        <v>0</v>
      </c>
      <c r="B31" t="str">
        <f>'対象者リスト（9月30日以前）'!B41&amp;""</f>
        <v/>
      </c>
      <c r="C31" s="162" t="str">
        <f>""</f>
        <v/>
      </c>
      <c r="D31" s="163" t="str">
        <f>IF('対象者リスト（9月30日以前）'!C41="", "", '対象者リスト（9月30日以前）'!C41)</f>
        <v/>
      </c>
      <c r="E31" s="163" t="str">
        <f>IF('対象者リスト（9月30日以前）'!D41="", "", '対象者リスト（9月30日以前）'!D41)</f>
        <v/>
      </c>
      <c r="F31" s="163" t="str">
        <f>IF('対象者リスト（9月30日以前）'!E41="", "", '対象者リスト（9月30日以前）'!E41)</f>
        <v/>
      </c>
      <c r="G31" s="163" t="str">
        <f>""</f>
        <v/>
      </c>
      <c r="H31" s="163" t="str">
        <f>IF('対象者リスト（9月30日以前）'!F41="", "", '対象者リスト（9月30日以前）'!F41)</f>
        <v/>
      </c>
    </row>
    <row r="32" spans="1:8" x14ac:dyDescent="0.4">
      <c r="A32" s="162">
        <f t="shared" si="0"/>
        <v>0</v>
      </c>
      <c r="B32" t="str">
        <f>'対象者リスト（9月30日以前）'!B42&amp;""</f>
        <v/>
      </c>
      <c r="C32" s="162" t="str">
        <f>""</f>
        <v/>
      </c>
      <c r="D32" s="163" t="str">
        <f>IF('対象者リスト（9月30日以前）'!C42="", "", '対象者リスト（9月30日以前）'!C42)</f>
        <v/>
      </c>
      <c r="E32" s="163" t="str">
        <f>IF('対象者リスト（9月30日以前）'!D42="", "", '対象者リスト（9月30日以前）'!D42)</f>
        <v/>
      </c>
      <c r="F32" s="163" t="str">
        <f>IF('対象者リスト（9月30日以前）'!E42="", "", '対象者リスト（9月30日以前）'!E42)</f>
        <v/>
      </c>
      <c r="G32" s="163" t="str">
        <f>""</f>
        <v/>
      </c>
      <c r="H32" s="163" t="str">
        <f>IF('対象者リスト（9月30日以前）'!F42="", "", '対象者リスト（9月30日以前）'!F42)</f>
        <v/>
      </c>
    </row>
    <row r="33" spans="1:8" x14ac:dyDescent="0.4">
      <c r="A33" s="162">
        <f t="shared" si="0"/>
        <v>0</v>
      </c>
      <c r="B33" t="str">
        <f>'対象者リスト（9月30日以前）'!B43&amp;""</f>
        <v/>
      </c>
      <c r="C33" s="162" t="str">
        <f>""</f>
        <v/>
      </c>
      <c r="D33" s="163" t="str">
        <f>IF('対象者リスト（9月30日以前）'!C43="", "", '対象者リスト（9月30日以前）'!C43)</f>
        <v/>
      </c>
      <c r="E33" s="163" t="str">
        <f>IF('対象者リスト（9月30日以前）'!D43="", "", '対象者リスト（9月30日以前）'!D43)</f>
        <v/>
      </c>
      <c r="F33" s="163" t="str">
        <f>IF('対象者リスト（9月30日以前）'!E43="", "", '対象者リスト（9月30日以前）'!E43)</f>
        <v/>
      </c>
      <c r="G33" s="163" t="str">
        <f>""</f>
        <v/>
      </c>
      <c r="H33" s="163" t="str">
        <f>IF('対象者リスト（9月30日以前）'!F43="", "", '対象者リスト（9月30日以前）'!F43)</f>
        <v/>
      </c>
    </row>
    <row r="34" spans="1:8" x14ac:dyDescent="0.4">
      <c r="A34" s="162">
        <f t="shared" si="0"/>
        <v>0</v>
      </c>
      <c r="B34" t="str">
        <f>'対象者リスト（9月30日以前）'!B44&amp;""</f>
        <v/>
      </c>
      <c r="C34" s="162" t="str">
        <f>""</f>
        <v/>
      </c>
      <c r="D34" s="163" t="str">
        <f>IF('対象者リスト（9月30日以前）'!C44="", "", '対象者リスト（9月30日以前）'!C44)</f>
        <v/>
      </c>
      <c r="E34" s="163" t="str">
        <f>IF('対象者リスト（9月30日以前）'!D44="", "", '対象者リスト（9月30日以前）'!D44)</f>
        <v/>
      </c>
      <c r="F34" s="163" t="str">
        <f>IF('対象者リスト（9月30日以前）'!E44="", "", '対象者リスト（9月30日以前）'!E44)</f>
        <v/>
      </c>
      <c r="G34" s="163" t="str">
        <f>""</f>
        <v/>
      </c>
      <c r="H34" s="163" t="str">
        <f>IF('対象者リスト（9月30日以前）'!F44="", "", '対象者リスト（9月30日以前）'!F44)</f>
        <v/>
      </c>
    </row>
    <row r="35" spans="1:8" x14ac:dyDescent="0.4">
      <c r="A35" s="162">
        <f t="shared" si="0"/>
        <v>0</v>
      </c>
      <c r="B35" t="str">
        <f>'対象者リスト（9月30日以前）'!B45&amp;""</f>
        <v/>
      </c>
      <c r="C35" s="162" t="str">
        <f>""</f>
        <v/>
      </c>
      <c r="D35" s="163" t="str">
        <f>IF('対象者リスト（9月30日以前）'!C45="", "", '対象者リスト（9月30日以前）'!C45)</f>
        <v/>
      </c>
      <c r="E35" s="163" t="str">
        <f>IF('対象者リスト（9月30日以前）'!D45="", "", '対象者リスト（9月30日以前）'!D45)</f>
        <v/>
      </c>
      <c r="F35" s="163" t="str">
        <f>IF('対象者リスト（9月30日以前）'!E45="", "", '対象者リスト（9月30日以前）'!E45)</f>
        <v/>
      </c>
      <c r="G35" s="163" t="str">
        <f>""</f>
        <v/>
      </c>
      <c r="H35" s="163" t="str">
        <f>IF('対象者リスト（9月30日以前）'!F45="", "", '対象者リスト（9月30日以前）'!F45)</f>
        <v/>
      </c>
    </row>
    <row r="36" spans="1:8" x14ac:dyDescent="0.4">
      <c r="A36" s="162">
        <f t="shared" si="0"/>
        <v>0</v>
      </c>
      <c r="B36" t="str">
        <f>'対象者リスト（9月30日以前）'!B46&amp;""</f>
        <v/>
      </c>
      <c r="C36" s="162" t="str">
        <f>""</f>
        <v/>
      </c>
      <c r="D36" s="163" t="str">
        <f>IF('対象者リスト（9月30日以前）'!C46="", "", '対象者リスト（9月30日以前）'!C46)</f>
        <v/>
      </c>
      <c r="E36" s="163" t="str">
        <f>IF('対象者リスト（9月30日以前）'!D46="", "", '対象者リスト（9月30日以前）'!D46)</f>
        <v/>
      </c>
      <c r="F36" s="163" t="str">
        <f>IF('対象者リスト（9月30日以前）'!E46="", "", '対象者リスト（9月30日以前）'!E46)</f>
        <v/>
      </c>
      <c r="G36" s="163" t="str">
        <f>""</f>
        <v/>
      </c>
      <c r="H36" s="163" t="str">
        <f>IF('対象者リスト（9月30日以前）'!F46="", "", '対象者リスト（9月30日以前）'!F46)</f>
        <v/>
      </c>
    </row>
    <row r="37" spans="1:8" x14ac:dyDescent="0.4">
      <c r="A37" s="162">
        <f t="shared" si="0"/>
        <v>0</v>
      </c>
      <c r="B37" t="str">
        <f>'対象者リスト（9月30日以前）'!B47&amp;""</f>
        <v/>
      </c>
      <c r="C37" s="162" t="str">
        <f>""</f>
        <v/>
      </c>
      <c r="D37" s="163" t="str">
        <f>IF('対象者リスト（9月30日以前）'!C47="", "", '対象者リスト（9月30日以前）'!C47)</f>
        <v/>
      </c>
      <c r="E37" s="163" t="str">
        <f>IF('対象者リスト（9月30日以前）'!D47="", "", '対象者リスト（9月30日以前）'!D47)</f>
        <v/>
      </c>
      <c r="F37" s="163" t="str">
        <f>IF('対象者リスト（9月30日以前）'!E47="", "", '対象者リスト（9月30日以前）'!E47)</f>
        <v/>
      </c>
      <c r="G37" s="163" t="str">
        <f>""</f>
        <v/>
      </c>
      <c r="H37" s="163" t="str">
        <f>IF('対象者リスト（9月30日以前）'!F47="", "", '対象者リスト（9月30日以前）'!F47)</f>
        <v/>
      </c>
    </row>
    <row r="38" spans="1:8" x14ac:dyDescent="0.4">
      <c r="A38" s="162">
        <f t="shared" si="0"/>
        <v>0</v>
      </c>
      <c r="B38" t="str">
        <f>'対象者リスト（9月30日以前）'!B48&amp;""</f>
        <v/>
      </c>
      <c r="C38" s="162" t="str">
        <f>""</f>
        <v/>
      </c>
      <c r="D38" s="163" t="str">
        <f>IF('対象者リスト（9月30日以前）'!C48="", "", '対象者リスト（9月30日以前）'!C48)</f>
        <v/>
      </c>
      <c r="E38" s="163" t="str">
        <f>IF('対象者リスト（9月30日以前）'!D48="", "", '対象者リスト（9月30日以前）'!D48)</f>
        <v/>
      </c>
      <c r="F38" s="163" t="str">
        <f>IF('対象者リスト（9月30日以前）'!E48="", "", '対象者リスト（9月30日以前）'!E48)</f>
        <v/>
      </c>
      <c r="G38" s="163" t="str">
        <f>""</f>
        <v/>
      </c>
      <c r="H38" s="163" t="str">
        <f>IF('対象者リスト（9月30日以前）'!F48="", "", '対象者リスト（9月30日以前）'!F48)</f>
        <v/>
      </c>
    </row>
    <row r="39" spans="1:8" x14ac:dyDescent="0.4">
      <c r="A39" s="162">
        <f t="shared" si="0"/>
        <v>0</v>
      </c>
      <c r="B39" t="str">
        <f>'対象者リスト（9月30日以前）'!B49&amp;""</f>
        <v/>
      </c>
      <c r="C39" s="162" t="str">
        <f>""</f>
        <v/>
      </c>
      <c r="D39" s="163" t="str">
        <f>IF('対象者リスト（9月30日以前）'!C49="", "", '対象者リスト（9月30日以前）'!C49)</f>
        <v/>
      </c>
      <c r="E39" s="163" t="str">
        <f>IF('対象者リスト（9月30日以前）'!D49="", "", '対象者リスト（9月30日以前）'!D49)</f>
        <v/>
      </c>
      <c r="F39" s="163" t="str">
        <f>IF('対象者リスト（9月30日以前）'!E49="", "", '対象者リスト（9月30日以前）'!E49)</f>
        <v/>
      </c>
      <c r="G39" s="163" t="str">
        <f>""</f>
        <v/>
      </c>
      <c r="H39" s="163" t="str">
        <f>IF('対象者リスト（9月30日以前）'!F49="", "", '対象者リスト（9月30日以前）'!F49)</f>
        <v/>
      </c>
    </row>
    <row r="40" spans="1:8" x14ac:dyDescent="0.4">
      <c r="A40" s="162">
        <f t="shared" si="0"/>
        <v>0</v>
      </c>
      <c r="B40" t="str">
        <f>'対象者リスト（9月30日以前）'!B50&amp;""</f>
        <v/>
      </c>
      <c r="C40" s="162" t="str">
        <f>""</f>
        <v/>
      </c>
      <c r="D40" s="163" t="str">
        <f>IF('対象者リスト（9月30日以前）'!C50="", "", '対象者リスト（9月30日以前）'!C50)</f>
        <v/>
      </c>
      <c r="E40" s="163" t="str">
        <f>IF('対象者リスト（9月30日以前）'!D50="", "", '対象者リスト（9月30日以前）'!D50)</f>
        <v/>
      </c>
      <c r="F40" s="163" t="str">
        <f>IF('対象者リスト（9月30日以前）'!E50="", "", '対象者リスト（9月30日以前）'!E50)</f>
        <v/>
      </c>
      <c r="G40" s="163" t="str">
        <f>""</f>
        <v/>
      </c>
      <c r="H40" s="163" t="str">
        <f>IF('対象者リスト（9月30日以前）'!F50="", "", '対象者リスト（9月30日以前）'!F50)</f>
        <v/>
      </c>
    </row>
    <row r="41" spans="1:8" x14ac:dyDescent="0.4">
      <c r="A41" s="162">
        <f t="shared" si="0"/>
        <v>0</v>
      </c>
      <c r="B41" t="str">
        <f>'対象者リスト（9月30日以前）'!B51&amp;""</f>
        <v/>
      </c>
      <c r="C41" s="162" t="str">
        <f>""</f>
        <v/>
      </c>
      <c r="D41" s="163" t="str">
        <f>IF('対象者リスト（9月30日以前）'!C51="", "", '対象者リスト（9月30日以前）'!C51)</f>
        <v/>
      </c>
      <c r="E41" s="163" t="str">
        <f>IF('対象者リスト（9月30日以前）'!D51="", "", '対象者リスト（9月30日以前）'!D51)</f>
        <v/>
      </c>
      <c r="F41" s="163" t="str">
        <f>IF('対象者リスト（9月30日以前）'!E51="", "", '対象者リスト（9月30日以前）'!E51)</f>
        <v/>
      </c>
      <c r="G41" s="163" t="str">
        <f>""</f>
        <v/>
      </c>
      <c r="H41" s="163" t="str">
        <f>IF('対象者リスト（9月30日以前）'!F51="", "", '対象者リスト（9月30日以前）'!F51)</f>
        <v/>
      </c>
    </row>
    <row r="42" spans="1:8" x14ac:dyDescent="0.4">
      <c r="A42" s="162">
        <f t="shared" si="0"/>
        <v>0</v>
      </c>
      <c r="B42" t="str">
        <f>'対象者リスト（9月30日以前）'!B52&amp;""</f>
        <v/>
      </c>
      <c r="C42" s="162" t="str">
        <f>""</f>
        <v/>
      </c>
      <c r="D42" s="163" t="str">
        <f>IF('対象者リスト（9月30日以前）'!C52="", "", '対象者リスト（9月30日以前）'!C52)</f>
        <v/>
      </c>
      <c r="E42" s="163" t="str">
        <f>IF('対象者リスト（9月30日以前）'!D52="", "", '対象者リスト（9月30日以前）'!D52)</f>
        <v/>
      </c>
      <c r="F42" s="163" t="str">
        <f>IF('対象者リスト（9月30日以前）'!E52="", "", '対象者リスト（9月30日以前）'!E52)</f>
        <v/>
      </c>
      <c r="G42" s="163" t="str">
        <f>""</f>
        <v/>
      </c>
      <c r="H42" s="163" t="str">
        <f>IF('対象者リスト（9月30日以前）'!F52="", "", '対象者リスト（9月30日以前）'!F52)</f>
        <v/>
      </c>
    </row>
    <row r="43" spans="1:8" x14ac:dyDescent="0.4">
      <c r="A43" s="162">
        <f t="shared" si="0"/>
        <v>0</v>
      </c>
      <c r="B43" t="str">
        <f>'対象者リスト（9月30日以前）'!B53&amp;""</f>
        <v/>
      </c>
      <c r="C43" s="162" t="str">
        <f>""</f>
        <v/>
      </c>
      <c r="D43" s="163" t="str">
        <f>IF('対象者リスト（9月30日以前）'!C53="", "", '対象者リスト（9月30日以前）'!C53)</f>
        <v/>
      </c>
      <c r="E43" s="163" t="str">
        <f>IF('対象者リスト（9月30日以前）'!D53="", "", '対象者リスト（9月30日以前）'!D53)</f>
        <v/>
      </c>
      <c r="F43" s="163" t="str">
        <f>IF('対象者リスト（9月30日以前）'!E53="", "", '対象者リスト（9月30日以前）'!E53)</f>
        <v/>
      </c>
      <c r="G43" s="163" t="str">
        <f>""</f>
        <v/>
      </c>
      <c r="H43" s="163" t="str">
        <f>IF('対象者リスト（9月30日以前）'!F53="", "", '対象者リスト（9月30日以前）'!F53)</f>
        <v/>
      </c>
    </row>
    <row r="44" spans="1:8" x14ac:dyDescent="0.4">
      <c r="A44" s="162">
        <f t="shared" si="0"/>
        <v>0</v>
      </c>
      <c r="B44" t="str">
        <f>'対象者リスト（9月30日以前）'!B54&amp;""</f>
        <v/>
      </c>
      <c r="C44" s="162" t="str">
        <f>""</f>
        <v/>
      </c>
      <c r="D44" s="163" t="str">
        <f>IF('対象者リスト（9月30日以前）'!C54="", "", '対象者リスト（9月30日以前）'!C54)</f>
        <v/>
      </c>
      <c r="E44" s="163" t="str">
        <f>IF('対象者リスト（9月30日以前）'!D54="", "", '対象者リスト（9月30日以前）'!D54)</f>
        <v/>
      </c>
      <c r="F44" s="163" t="str">
        <f>IF('対象者リスト（9月30日以前）'!E54="", "", '対象者リスト（9月30日以前）'!E54)</f>
        <v/>
      </c>
      <c r="G44" s="163" t="str">
        <f>""</f>
        <v/>
      </c>
      <c r="H44" s="163" t="str">
        <f>IF('対象者リスト（9月30日以前）'!F54="", "", '対象者リスト（9月30日以前）'!F54)</f>
        <v/>
      </c>
    </row>
    <row r="45" spans="1:8" x14ac:dyDescent="0.4">
      <c r="A45" s="162">
        <f t="shared" si="0"/>
        <v>0</v>
      </c>
      <c r="B45" t="str">
        <f>'対象者リスト（9月30日以前）'!B55&amp;""</f>
        <v/>
      </c>
      <c r="C45" s="162" t="str">
        <f>""</f>
        <v/>
      </c>
      <c r="D45" s="163" t="str">
        <f>IF('対象者リスト（9月30日以前）'!C55="", "", '対象者リスト（9月30日以前）'!C55)</f>
        <v/>
      </c>
      <c r="E45" s="163" t="str">
        <f>IF('対象者リスト（9月30日以前）'!D55="", "", '対象者リスト（9月30日以前）'!D55)</f>
        <v/>
      </c>
      <c r="F45" s="163" t="str">
        <f>IF('対象者リスト（9月30日以前）'!E55="", "", '対象者リスト（9月30日以前）'!E55)</f>
        <v/>
      </c>
      <c r="G45" s="163" t="str">
        <f>""</f>
        <v/>
      </c>
      <c r="H45" s="163" t="str">
        <f>IF('対象者リスト（9月30日以前）'!F55="", "", '対象者リスト（9月30日以前）'!F55)</f>
        <v/>
      </c>
    </row>
    <row r="46" spans="1:8" x14ac:dyDescent="0.4">
      <c r="A46" s="162">
        <f t="shared" si="0"/>
        <v>0</v>
      </c>
      <c r="B46" t="str">
        <f>'対象者リスト（9月30日以前）'!B56&amp;""</f>
        <v/>
      </c>
      <c r="C46" s="162" t="str">
        <f>""</f>
        <v/>
      </c>
      <c r="D46" s="163" t="str">
        <f>IF('対象者リスト（9月30日以前）'!C56="", "", '対象者リスト（9月30日以前）'!C56)</f>
        <v/>
      </c>
      <c r="E46" s="163" t="str">
        <f>IF('対象者リスト（9月30日以前）'!D56="", "", '対象者リスト（9月30日以前）'!D56)</f>
        <v/>
      </c>
      <c r="F46" s="163" t="str">
        <f>IF('対象者リスト（9月30日以前）'!E56="", "", '対象者リスト（9月30日以前）'!E56)</f>
        <v/>
      </c>
      <c r="G46" s="163" t="str">
        <f>""</f>
        <v/>
      </c>
      <c r="H46" s="163" t="str">
        <f>IF('対象者リスト（9月30日以前）'!F56="", "", '対象者リスト（9月30日以前）'!F56)</f>
        <v/>
      </c>
    </row>
    <row r="47" spans="1:8" x14ac:dyDescent="0.4">
      <c r="A47" s="162">
        <f t="shared" si="0"/>
        <v>0</v>
      </c>
      <c r="B47" t="str">
        <f>'対象者リスト（9月30日以前）'!B57&amp;""</f>
        <v/>
      </c>
      <c r="C47" s="162" t="str">
        <f>""</f>
        <v/>
      </c>
      <c r="D47" s="163" t="str">
        <f>IF('対象者リスト（9月30日以前）'!C57="", "", '対象者リスト（9月30日以前）'!C57)</f>
        <v/>
      </c>
      <c r="E47" s="163" t="str">
        <f>IF('対象者リスト（9月30日以前）'!D57="", "", '対象者リスト（9月30日以前）'!D57)</f>
        <v/>
      </c>
      <c r="F47" s="163" t="str">
        <f>IF('対象者リスト（9月30日以前）'!E57="", "", '対象者リスト（9月30日以前）'!E57)</f>
        <v/>
      </c>
      <c r="G47" s="163" t="str">
        <f>""</f>
        <v/>
      </c>
      <c r="H47" s="163" t="str">
        <f>IF('対象者リスト（9月30日以前）'!F57="", "", '対象者リスト（9月30日以前）'!F57)</f>
        <v/>
      </c>
    </row>
    <row r="48" spans="1:8" x14ac:dyDescent="0.4">
      <c r="A48" s="162">
        <f t="shared" si="0"/>
        <v>0</v>
      </c>
      <c r="B48" t="str">
        <f>'対象者リスト（9月30日以前）'!B58&amp;""</f>
        <v/>
      </c>
      <c r="C48" s="162" t="str">
        <f>""</f>
        <v/>
      </c>
      <c r="D48" s="163" t="str">
        <f>IF('対象者リスト（9月30日以前）'!C58="", "", '対象者リスト（9月30日以前）'!C58)</f>
        <v/>
      </c>
      <c r="E48" s="163" t="str">
        <f>IF('対象者リスト（9月30日以前）'!D58="", "", '対象者リスト（9月30日以前）'!D58)</f>
        <v/>
      </c>
      <c r="F48" s="163" t="str">
        <f>IF('対象者リスト（9月30日以前）'!E58="", "", '対象者リスト（9月30日以前）'!E58)</f>
        <v/>
      </c>
      <c r="G48" s="163" t="str">
        <f>""</f>
        <v/>
      </c>
      <c r="H48" s="163" t="str">
        <f>IF('対象者リスト（9月30日以前）'!F58="", "", '対象者リスト（9月30日以前）'!F58)</f>
        <v/>
      </c>
    </row>
    <row r="49" spans="1:8" x14ac:dyDescent="0.4">
      <c r="A49" s="162">
        <f t="shared" si="0"/>
        <v>0</v>
      </c>
      <c r="B49" t="str">
        <f>'対象者リスト（9月30日以前）'!B59&amp;""</f>
        <v/>
      </c>
      <c r="C49" s="162" t="str">
        <f>""</f>
        <v/>
      </c>
      <c r="D49" s="163" t="str">
        <f>IF('対象者リスト（9月30日以前）'!C59="", "", '対象者リスト（9月30日以前）'!C59)</f>
        <v/>
      </c>
      <c r="E49" s="163" t="str">
        <f>IF('対象者リスト（9月30日以前）'!D59="", "", '対象者リスト（9月30日以前）'!D59)</f>
        <v/>
      </c>
      <c r="F49" s="163" t="str">
        <f>IF('対象者リスト（9月30日以前）'!E59="", "", '対象者リスト（9月30日以前）'!E59)</f>
        <v/>
      </c>
      <c r="G49" s="163" t="str">
        <f>""</f>
        <v/>
      </c>
      <c r="H49" s="163" t="str">
        <f>IF('対象者リスト（9月30日以前）'!F59="", "", '対象者リスト（9月30日以前）'!F59)</f>
        <v/>
      </c>
    </row>
    <row r="50" spans="1:8" x14ac:dyDescent="0.4">
      <c r="A50" s="162">
        <f t="shared" si="0"/>
        <v>0</v>
      </c>
      <c r="B50" t="str">
        <f>'対象者リスト（9月30日以前）'!B60&amp;""</f>
        <v/>
      </c>
      <c r="C50" s="162" t="str">
        <f>""</f>
        <v/>
      </c>
      <c r="D50" s="163" t="str">
        <f>IF('対象者リスト（9月30日以前）'!C60="", "", '対象者リスト（9月30日以前）'!C60)</f>
        <v/>
      </c>
      <c r="E50" s="163" t="str">
        <f>IF('対象者リスト（9月30日以前）'!D60="", "", '対象者リスト（9月30日以前）'!D60)</f>
        <v/>
      </c>
      <c r="F50" s="163" t="str">
        <f>IF('対象者リスト（9月30日以前）'!E60="", "", '対象者リスト（9月30日以前）'!E60)</f>
        <v/>
      </c>
      <c r="G50" s="163" t="str">
        <f>""</f>
        <v/>
      </c>
      <c r="H50" s="163" t="str">
        <f>IF('対象者リスト（9月30日以前）'!F60="", "", '対象者リスト（9月30日以前）'!F60)</f>
        <v/>
      </c>
    </row>
    <row r="51" spans="1:8" x14ac:dyDescent="0.4">
      <c r="A51" s="162">
        <f t="shared" si="0"/>
        <v>0</v>
      </c>
      <c r="B51" t="str">
        <f>'対象者リスト（9月30日以前）'!B61&amp;""</f>
        <v/>
      </c>
      <c r="C51" s="162" t="str">
        <f>""</f>
        <v/>
      </c>
      <c r="D51" s="163" t="str">
        <f>IF('対象者リスト（9月30日以前）'!C61="", "", '対象者リスト（9月30日以前）'!C61)</f>
        <v/>
      </c>
      <c r="E51" s="163" t="str">
        <f>IF('対象者リスト（9月30日以前）'!D61="", "", '対象者リスト（9月30日以前）'!D61)</f>
        <v/>
      </c>
      <c r="F51" s="163" t="str">
        <f>IF('対象者リスト（9月30日以前）'!E61="", "", '対象者リスト（9月30日以前）'!E61)</f>
        <v/>
      </c>
      <c r="G51" s="163" t="str">
        <f>""</f>
        <v/>
      </c>
      <c r="H51" s="163" t="str">
        <f>IF('対象者リスト（9月30日以前）'!F61="", "", '対象者リスト（9月30日以前）'!F61)</f>
        <v/>
      </c>
    </row>
    <row r="52" spans="1:8" x14ac:dyDescent="0.4">
      <c r="A52" s="162">
        <f t="shared" si="0"/>
        <v>0</v>
      </c>
      <c r="B52" t="str">
        <f>'対象者リスト（9月30日以前）'!B62&amp;""</f>
        <v/>
      </c>
      <c r="C52" s="162" t="str">
        <f>""</f>
        <v/>
      </c>
      <c r="D52" s="163" t="str">
        <f>IF('対象者リスト（9月30日以前）'!C62="", "", '対象者リスト（9月30日以前）'!C62)</f>
        <v/>
      </c>
      <c r="E52" s="163" t="str">
        <f>IF('対象者リスト（9月30日以前）'!D62="", "", '対象者リスト（9月30日以前）'!D62)</f>
        <v/>
      </c>
      <c r="F52" s="163" t="str">
        <f>IF('対象者リスト（9月30日以前）'!E62="", "", '対象者リスト（9月30日以前）'!E62)</f>
        <v/>
      </c>
      <c r="G52" s="163" t="str">
        <f>""</f>
        <v/>
      </c>
      <c r="H52" s="163" t="str">
        <f>IF('対象者リスト（9月30日以前）'!F62="", "", '対象者リスト（9月30日以前）'!F62)</f>
        <v/>
      </c>
    </row>
    <row r="53" spans="1:8" x14ac:dyDescent="0.4">
      <c r="A53" s="162">
        <f t="shared" si="0"/>
        <v>0</v>
      </c>
      <c r="B53" t="str">
        <f>'対象者リスト（9月30日以前）'!B63&amp;""</f>
        <v/>
      </c>
      <c r="C53" s="162" t="str">
        <f>""</f>
        <v/>
      </c>
      <c r="D53" s="163" t="str">
        <f>IF('対象者リスト（9月30日以前）'!C63="", "", '対象者リスト（9月30日以前）'!C63)</f>
        <v/>
      </c>
      <c r="E53" s="163" t="str">
        <f>IF('対象者リスト（9月30日以前）'!D63="", "", '対象者リスト（9月30日以前）'!D63)</f>
        <v/>
      </c>
      <c r="F53" s="163" t="str">
        <f>IF('対象者リスト（9月30日以前）'!E63="", "", '対象者リスト（9月30日以前）'!E63)</f>
        <v/>
      </c>
      <c r="G53" s="163" t="str">
        <f>""</f>
        <v/>
      </c>
      <c r="H53" s="163" t="str">
        <f>IF('対象者リスト（9月30日以前）'!F63="", "", '対象者リスト（9月30日以前）'!F63)</f>
        <v/>
      </c>
    </row>
    <row r="54" spans="1:8" x14ac:dyDescent="0.4">
      <c r="A54" s="162">
        <f t="shared" si="0"/>
        <v>0</v>
      </c>
      <c r="B54" t="str">
        <f>'対象者リスト（9月30日以前）'!B64&amp;""</f>
        <v/>
      </c>
      <c r="C54" s="162" t="str">
        <f>""</f>
        <v/>
      </c>
      <c r="D54" s="163" t="str">
        <f>IF('対象者リスト（9月30日以前）'!C64="", "", '対象者リスト（9月30日以前）'!C64)</f>
        <v/>
      </c>
      <c r="E54" s="163" t="str">
        <f>IF('対象者リスト（9月30日以前）'!D64="", "", '対象者リスト（9月30日以前）'!D64)</f>
        <v/>
      </c>
      <c r="F54" s="163" t="str">
        <f>IF('対象者リスト（9月30日以前）'!E64="", "", '対象者リスト（9月30日以前）'!E64)</f>
        <v/>
      </c>
      <c r="G54" s="163" t="str">
        <f>""</f>
        <v/>
      </c>
      <c r="H54" s="163" t="str">
        <f>IF('対象者リスト（9月30日以前）'!F64="", "", '対象者リスト（9月30日以前）'!F64)</f>
        <v/>
      </c>
    </row>
    <row r="55" spans="1:8" x14ac:dyDescent="0.4">
      <c r="A55" s="162">
        <f t="shared" si="0"/>
        <v>0</v>
      </c>
      <c r="B55" t="str">
        <f>'対象者リスト（9月30日以前）'!B65&amp;""</f>
        <v/>
      </c>
      <c r="C55" s="162" t="str">
        <f>""</f>
        <v/>
      </c>
      <c r="D55" s="163" t="str">
        <f>IF('対象者リスト（9月30日以前）'!C65="", "", '対象者リスト（9月30日以前）'!C65)</f>
        <v/>
      </c>
      <c r="E55" s="163" t="str">
        <f>IF('対象者リスト（9月30日以前）'!D65="", "", '対象者リスト（9月30日以前）'!D65)</f>
        <v/>
      </c>
      <c r="F55" s="163" t="str">
        <f>IF('対象者リスト（9月30日以前）'!E65="", "", '対象者リスト（9月30日以前）'!E65)</f>
        <v/>
      </c>
      <c r="G55" s="163" t="str">
        <f>""</f>
        <v/>
      </c>
      <c r="H55" s="163" t="str">
        <f>IF('対象者リスト（9月30日以前）'!F65="", "", '対象者リスト（9月30日以前）'!F65)</f>
        <v/>
      </c>
    </row>
    <row r="56" spans="1:8" x14ac:dyDescent="0.4">
      <c r="A56" s="162">
        <f t="shared" si="0"/>
        <v>0</v>
      </c>
      <c r="B56" t="str">
        <f>'対象者リスト（9月30日以前）'!B66&amp;""</f>
        <v/>
      </c>
      <c r="C56" s="162" t="str">
        <f>""</f>
        <v/>
      </c>
      <c r="D56" s="163" t="str">
        <f>IF('対象者リスト（9月30日以前）'!C66="", "", '対象者リスト（9月30日以前）'!C66)</f>
        <v/>
      </c>
      <c r="E56" s="163" t="str">
        <f>IF('対象者リスト（9月30日以前）'!D66="", "", '対象者リスト（9月30日以前）'!D66)</f>
        <v/>
      </c>
      <c r="F56" s="163" t="str">
        <f>IF('対象者リスト（9月30日以前）'!E66="", "", '対象者リスト（9月30日以前）'!E66)</f>
        <v/>
      </c>
      <c r="G56" s="163" t="str">
        <f>""</f>
        <v/>
      </c>
      <c r="H56" s="163" t="str">
        <f>IF('対象者リスト（9月30日以前）'!F66="", "", '対象者リスト（9月30日以前）'!F66)</f>
        <v/>
      </c>
    </row>
    <row r="57" spans="1:8" x14ac:dyDescent="0.4">
      <c r="A57" s="162">
        <f t="shared" si="0"/>
        <v>0</v>
      </c>
      <c r="B57" t="str">
        <f>'対象者リスト（9月30日以前）'!B67&amp;""</f>
        <v/>
      </c>
      <c r="C57" s="162" t="str">
        <f>""</f>
        <v/>
      </c>
      <c r="D57" s="163" t="str">
        <f>IF('対象者リスト（9月30日以前）'!C67="", "", '対象者リスト（9月30日以前）'!C67)</f>
        <v/>
      </c>
      <c r="E57" s="163" t="str">
        <f>IF('対象者リスト（9月30日以前）'!D67="", "", '対象者リスト（9月30日以前）'!D67)</f>
        <v/>
      </c>
      <c r="F57" s="163" t="str">
        <f>IF('対象者リスト（9月30日以前）'!E67="", "", '対象者リスト（9月30日以前）'!E67)</f>
        <v/>
      </c>
      <c r="G57" s="163" t="str">
        <f>""</f>
        <v/>
      </c>
      <c r="H57" s="163" t="str">
        <f>IF('対象者リスト（9月30日以前）'!F67="", "", '対象者リスト（9月30日以前）'!F67)</f>
        <v/>
      </c>
    </row>
    <row r="58" spans="1:8" x14ac:dyDescent="0.4">
      <c r="A58" s="162">
        <f t="shared" si="0"/>
        <v>0</v>
      </c>
      <c r="B58" t="str">
        <f>'対象者リスト（9月30日以前）'!B68&amp;""</f>
        <v/>
      </c>
      <c r="C58" s="162" t="str">
        <f>""</f>
        <v/>
      </c>
      <c r="D58" s="163" t="str">
        <f>IF('対象者リスト（9月30日以前）'!C68="", "", '対象者リスト（9月30日以前）'!C68)</f>
        <v/>
      </c>
      <c r="E58" s="163" t="str">
        <f>IF('対象者リスト（9月30日以前）'!D68="", "", '対象者リスト（9月30日以前）'!D68)</f>
        <v/>
      </c>
      <c r="F58" s="163" t="str">
        <f>IF('対象者リスト（9月30日以前）'!E68="", "", '対象者リスト（9月30日以前）'!E68)</f>
        <v/>
      </c>
      <c r="G58" s="163" t="str">
        <f>""</f>
        <v/>
      </c>
      <c r="H58" s="163" t="str">
        <f>IF('対象者リスト（9月30日以前）'!F68="", "", '対象者リスト（9月30日以前）'!F68)</f>
        <v/>
      </c>
    </row>
    <row r="59" spans="1:8" x14ac:dyDescent="0.4">
      <c r="A59" s="162">
        <f t="shared" si="0"/>
        <v>0</v>
      </c>
      <c r="B59" t="str">
        <f>'対象者リスト（9月30日以前）'!B69&amp;""</f>
        <v/>
      </c>
      <c r="C59" s="162" t="str">
        <f>""</f>
        <v/>
      </c>
      <c r="D59" s="163" t="str">
        <f>IF('対象者リスト（9月30日以前）'!C69="", "", '対象者リスト（9月30日以前）'!C69)</f>
        <v/>
      </c>
      <c r="E59" s="163" t="str">
        <f>IF('対象者リスト（9月30日以前）'!D69="", "", '対象者リスト（9月30日以前）'!D69)</f>
        <v/>
      </c>
      <c r="F59" s="163" t="str">
        <f>IF('対象者リスト（9月30日以前）'!E69="", "", '対象者リスト（9月30日以前）'!E69)</f>
        <v/>
      </c>
      <c r="G59" s="163" t="str">
        <f>""</f>
        <v/>
      </c>
      <c r="H59" s="163" t="str">
        <f>IF('対象者リスト（9月30日以前）'!F69="", "", '対象者リスト（9月30日以前）'!F69)</f>
        <v/>
      </c>
    </row>
    <row r="60" spans="1:8" x14ac:dyDescent="0.4">
      <c r="A60" s="162">
        <f t="shared" si="0"/>
        <v>0</v>
      </c>
      <c r="B60" t="str">
        <f>'対象者リスト（9月30日以前）'!B70&amp;""</f>
        <v/>
      </c>
      <c r="C60" s="162" t="str">
        <f>""</f>
        <v/>
      </c>
      <c r="D60" s="163" t="str">
        <f>IF('対象者リスト（9月30日以前）'!C70="", "", '対象者リスト（9月30日以前）'!C70)</f>
        <v/>
      </c>
      <c r="E60" s="163" t="str">
        <f>IF('対象者リスト（9月30日以前）'!D70="", "", '対象者リスト（9月30日以前）'!D70)</f>
        <v/>
      </c>
      <c r="F60" s="163" t="str">
        <f>IF('対象者リスト（9月30日以前）'!E70="", "", '対象者リスト（9月30日以前）'!E70)</f>
        <v/>
      </c>
      <c r="G60" s="163" t="str">
        <f>""</f>
        <v/>
      </c>
      <c r="H60" s="163" t="str">
        <f>IF('対象者リスト（9月30日以前）'!F70="", "", '対象者リスト（9月30日以前）'!F70)</f>
        <v/>
      </c>
    </row>
    <row r="61" spans="1:8" x14ac:dyDescent="0.4">
      <c r="A61" s="162">
        <f t="shared" si="0"/>
        <v>0</v>
      </c>
      <c r="B61" t="str">
        <f>'対象者リスト（9月30日以前）'!B71&amp;""</f>
        <v/>
      </c>
      <c r="C61" s="162" t="str">
        <f>""</f>
        <v/>
      </c>
      <c r="D61" s="163" t="str">
        <f>IF('対象者リスト（9月30日以前）'!C71="", "", '対象者リスト（9月30日以前）'!C71)</f>
        <v/>
      </c>
      <c r="E61" s="163" t="str">
        <f>IF('対象者リスト（9月30日以前）'!D71="", "", '対象者リスト（9月30日以前）'!D71)</f>
        <v/>
      </c>
      <c r="F61" s="163" t="str">
        <f>IF('対象者リスト（9月30日以前）'!E71="", "", '対象者リスト（9月30日以前）'!E71)</f>
        <v/>
      </c>
      <c r="G61" s="163" t="str">
        <f>""</f>
        <v/>
      </c>
      <c r="H61" s="163" t="str">
        <f>IF('対象者リスト（9月30日以前）'!F71="", "", '対象者リスト（9月30日以前）'!F71)</f>
        <v/>
      </c>
    </row>
    <row r="62" spans="1:8" x14ac:dyDescent="0.4">
      <c r="A62" s="162">
        <f t="shared" si="0"/>
        <v>0</v>
      </c>
      <c r="B62" t="str">
        <f>'対象者リスト（9月30日以前）'!B72&amp;""</f>
        <v/>
      </c>
      <c r="C62" s="162" t="str">
        <f>""</f>
        <v/>
      </c>
      <c r="D62" s="163" t="str">
        <f>IF('対象者リスト（9月30日以前）'!C72="", "", '対象者リスト（9月30日以前）'!C72)</f>
        <v/>
      </c>
      <c r="E62" s="163" t="str">
        <f>IF('対象者リスト（9月30日以前）'!D72="", "", '対象者リスト（9月30日以前）'!D72)</f>
        <v/>
      </c>
      <c r="F62" s="163" t="str">
        <f>IF('対象者リスト（9月30日以前）'!E72="", "", '対象者リスト（9月30日以前）'!E72)</f>
        <v/>
      </c>
      <c r="G62" s="163" t="str">
        <f>""</f>
        <v/>
      </c>
      <c r="H62" s="163" t="str">
        <f>IF('対象者リスト（9月30日以前）'!F72="", "", '対象者リスト（9月30日以前）'!F72)</f>
        <v/>
      </c>
    </row>
    <row r="63" spans="1:8" x14ac:dyDescent="0.4">
      <c r="A63" s="162">
        <f t="shared" si="0"/>
        <v>0</v>
      </c>
      <c r="B63" t="str">
        <f>'対象者リスト（9月30日以前）'!B73&amp;""</f>
        <v/>
      </c>
      <c r="C63" s="162" t="str">
        <f>""</f>
        <v/>
      </c>
      <c r="D63" s="163" t="str">
        <f>IF('対象者リスト（9月30日以前）'!C73="", "", '対象者リスト（9月30日以前）'!C73)</f>
        <v/>
      </c>
      <c r="E63" s="163" t="str">
        <f>IF('対象者リスト（9月30日以前）'!D73="", "", '対象者リスト（9月30日以前）'!D73)</f>
        <v/>
      </c>
      <c r="F63" s="163" t="str">
        <f>IF('対象者リスト（9月30日以前）'!E73="", "", '対象者リスト（9月30日以前）'!E73)</f>
        <v/>
      </c>
      <c r="G63" s="163" t="str">
        <f>""</f>
        <v/>
      </c>
      <c r="H63" s="163" t="str">
        <f>IF('対象者リスト（9月30日以前）'!F73="", "", '対象者リスト（9月30日以前）'!F73)</f>
        <v/>
      </c>
    </row>
    <row r="64" spans="1:8" x14ac:dyDescent="0.4">
      <c r="A64" s="162">
        <f t="shared" si="0"/>
        <v>0</v>
      </c>
      <c r="B64" t="str">
        <f>'対象者リスト（9月30日以前）'!B74&amp;""</f>
        <v/>
      </c>
      <c r="C64" s="162" t="str">
        <f>""</f>
        <v/>
      </c>
      <c r="D64" s="163" t="str">
        <f>IF('対象者リスト（9月30日以前）'!C74="", "", '対象者リスト（9月30日以前）'!C74)</f>
        <v/>
      </c>
      <c r="E64" s="163" t="str">
        <f>IF('対象者リスト（9月30日以前）'!D74="", "", '対象者リスト（9月30日以前）'!D74)</f>
        <v/>
      </c>
      <c r="F64" s="163" t="str">
        <f>IF('対象者リスト（9月30日以前）'!E74="", "", '対象者リスト（9月30日以前）'!E74)</f>
        <v/>
      </c>
      <c r="G64" s="163" t="str">
        <f>""</f>
        <v/>
      </c>
      <c r="H64" s="163" t="str">
        <f>IF('対象者リスト（9月30日以前）'!F74="", "", '対象者リスト（9月30日以前）'!F74)</f>
        <v/>
      </c>
    </row>
    <row r="65" spans="1:8" x14ac:dyDescent="0.4">
      <c r="A65" s="162">
        <f t="shared" si="0"/>
        <v>0</v>
      </c>
      <c r="B65" t="str">
        <f>'対象者リスト（9月30日以前）'!B75&amp;""</f>
        <v/>
      </c>
      <c r="C65" s="162" t="str">
        <f>""</f>
        <v/>
      </c>
      <c r="D65" s="163" t="str">
        <f>IF('対象者リスト（9月30日以前）'!C75="", "", '対象者リスト（9月30日以前）'!C75)</f>
        <v/>
      </c>
      <c r="E65" s="163" t="str">
        <f>IF('対象者リスト（9月30日以前）'!D75="", "", '対象者リスト（9月30日以前）'!D75)</f>
        <v/>
      </c>
      <c r="F65" s="163" t="str">
        <f>IF('対象者リスト（9月30日以前）'!E75="", "", '対象者リスト（9月30日以前）'!E75)</f>
        <v/>
      </c>
      <c r="G65" s="163" t="str">
        <f>""</f>
        <v/>
      </c>
      <c r="H65" s="163" t="str">
        <f>IF('対象者リスト（9月30日以前）'!F75="", "", '対象者リスト（9月30日以前）'!F75)</f>
        <v/>
      </c>
    </row>
    <row r="66" spans="1:8" x14ac:dyDescent="0.4">
      <c r="A66" s="162">
        <f t="shared" si="0"/>
        <v>0</v>
      </c>
      <c r="B66" t="str">
        <f>'対象者リスト（9月30日以前）'!B76&amp;""</f>
        <v/>
      </c>
      <c r="C66" s="162" t="str">
        <f>""</f>
        <v/>
      </c>
      <c r="D66" s="163" t="str">
        <f>IF('対象者リスト（9月30日以前）'!C76="", "", '対象者リスト（9月30日以前）'!C76)</f>
        <v/>
      </c>
      <c r="E66" s="163" t="str">
        <f>IF('対象者リスト（9月30日以前）'!D76="", "", '対象者リスト（9月30日以前）'!D76)</f>
        <v/>
      </c>
      <c r="F66" s="163" t="str">
        <f>IF('対象者リスト（9月30日以前）'!E76="", "", '対象者リスト（9月30日以前）'!E76)</f>
        <v/>
      </c>
      <c r="G66" s="163" t="str">
        <f>""</f>
        <v/>
      </c>
      <c r="H66" s="163" t="str">
        <f>IF('対象者リスト（9月30日以前）'!F76="", "", '対象者リスト（9月30日以前）'!F76)</f>
        <v/>
      </c>
    </row>
    <row r="67" spans="1:8" x14ac:dyDescent="0.4">
      <c r="A67" s="162">
        <f t="shared" si="0"/>
        <v>0</v>
      </c>
      <c r="B67" t="str">
        <f>'対象者リスト（9月30日以前）'!B77&amp;""</f>
        <v/>
      </c>
      <c r="C67" s="162" t="str">
        <f>""</f>
        <v/>
      </c>
      <c r="D67" s="163" t="str">
        <f>IF('対象者リスト（9月30日以前）'!C77="", "", '対象者リスト（9月30日以前）'!C77)</f>
        <v/>
      </c>
      <c r="E67" s="163" t="str">
        <f>IF('対象者リスト（9月30日以前）'!D77="", "", '対象者リスト（9月30日以前）'!D77)</f>
        <v/>
      </c>
      <c r="F67" s="163" t="str">
        <f>IF('対象者リスト（9月30日以前）'!E77="", "", '対象者リスト（9月30日以前）'!E77)</f>
        <v/>
      </c>
      <c r="G67" s="163" t="str">
        <f>""</f>
        <v/>
      </c>
      <c r="H67" s="163" t="str">
        <f>IF('対象者リスト（9月30日以前）'!F77="", "", '対象者リスト（9月30日以前）'!F77)</f>
        <v/>
      </c>
    </row>
    <row r="68" spans="1:8" x14ac:dyDescent="0.4">
      <c r="A68" s="162">
        <f t="shared" ref="A68:A131" si="1">IF(H68&lt;&gt;"", A67+1, A67)</f>
        <v>0</v>
      </c>
      <c r="B68" t="str">
        <f>'対象者リスト（9月30日以前）'!B78&amp;""</f>
        <v/>
      </c>
      <c r="C68" s="162" t="str">
        <f>""</f>
        <v/>
      </c>
      <c r="D68" s="163" t="str">
        <f>IF('対象者リスト（9月30日以前）'!C78="", "", '対象者リスト（9月30日以前）'!C78)</f>
        <v/>
      </c>
      <c r="E68" s="163" t="str">
        <f>IF('対象者リスト（9月30日以前）'!D78="", "", '対象者リスト（9月30日以前）'!D78)</f>
        <v/>
      </c>
      <c r="F68" s="163" t="str">
        <f>IF('対象者リスト（9月30日以前）'!E78="", "", '対象者リスト（9月30日以前）'!E78)</f>
        <v/>
      </c>
      <c r="G68" s="163" t="str">
        <f>""</f>
        <v/>
      </c>
      <c r="H68" s="163" t="str">
        <f>IF('対象者リスト（9月30日以前）'!F78="", "", '対象者リスト（9月30日以前）'!F78)</f>
        <v/>
      </c>
    </row>
    <row r="69" spans="1:8" x14ac:dyDescent="0.4">
      <c r="A69" s="162">
        <f t="shared" si="1"/>
        <v>0</v>
      </c>
      <c r="B69" t="str">
        <f>'対象者リスト（9月30日以前）'!B79&amp;""</f>
        <v/>
      </c>
      <c r="C69" s="162" t="str">
        <f>""</f>
        <v/>
      </c>
      <c r="D69" s="163" t="str">
        <f>IF('対象者リスト（9月30日以前）'!C79="", "", '対象者リスト（9月30日以前）'!C79)</f>
        <v/>
      </c>
      <c r="E69" s="163" t="str">
        <f>IF('対象者リスト（9月30日以前）'!D79="", "", '対象者リスト（9月30日以前）'!D79)</f>
        <v/>
      </c>
      <c r="F69" s="163" t="str">
        <f>IF('対象者リスト（9月30日以前）'!E79="", "", '対象者リスト（9月30日以前）'!E79)</f>
        <v/>
      </c>
      <c r="G69" s="163" t="str">
        <f>""</f>
        <v/>
      </c>
      <c r="H69" s="163" t="str">
        <f>IF('対象者リスト（9月30日以前）'!F79="", "", '対象者リスト（9月30日以前）'!F79)</f>
        <v/>
      </c>
    </row>
    <row r="70" spans="1:8" x14ac:dyDescent="0.4">
      <c r="A70" s="162">
        <f t="shared" si="1"/>
        <v>0</v>
      </c>
      <c r="B70" t="str">
        <f>'対象者リスト（9月30日以前）'!B80&amp;""</f>
        <v/>
      </c>
      <c r="C70" s="162" t="str">
        <f>""</f>
        <v/>
      </c>
      <c r="D70" s="163" t="str">
        <f>IF('対象者リスト（9月30日以前）'!C80="", "", '対象者リスト（9月30日以前）'!C80)</f>
        <v/>
      </c>
      <c r="E70" s="163" t="str">
        <f>IF('対象者リスト（9月30日以前）'!D80="", "", '対象者リスト（9月30日以前）'!D80)</f>
        <v/>
      </c>
      <c r="F70" s="163" t="str">
        <f>IF('対象者リスト（9月30日以前）'!E80="", "", '対象者リスト（9月30日以前）'!E80)</f>
        <v/>
      </c>
      <c r="G70" s="163" t="str">
        <f>""</f>
        <v/>
      </c>
      <c r="H70" s="163" t="str">
        <f>IF('対象者リスト（9月30日以前）'!F80="", "", '対象者リスト（9月30日以前）'!F80)</f>
        <v/>
      </c>
    </row>
    <row r="71" spans="1:8" x14ac:dyDescent="0.4">
      <c r="A71" s="162">
        <f t="shared" si="1"/>
        <v>0</v>
      </c>
      <c r="B71" t="str">
        <f>'対象者リスト（9月30日以前）'!B81&amp;""</f>
        <v/>
      </c>
      <c r="C71" s="162" t="str">
        <f>""</f>
        <v/>
      </c>
      <c r="D71" s="163" t="str">
        <f>IF('対象者リスト（9月30日以前）'!C81="", "", '対象者リスト（9月30日以前）'!C81)</f>
        <v/>
      </c>
      <c r="E71" s="163" t="str">
        <f>IF('対象者リスト（9月30日以前）'!D81="", "", '対象者リスト（9月30日以前）'!D81)</f>
        <v/>
      </c>
      <c r="F71" s="163" t="str">
        <f>IF('対象者リスト（9月30日以前）'!E81="", "", '対象者リスト（9月30日以前）'!E81)</f>
        <v/>
      </c>
      <c r="G71" s="163" t="str">
        <f>""</f>
        <v/>
      </c>
      <c r="H71" s="163" t="str">
        <f>IF('対象者リスト（9月30日以前）'!F81="", "", '対象者リスト（9月30日以前）'!F81)</f>
        <v/>
      </c>
    </row>
    <row r="72" spans="1:8" x14ac:dyDescent="0.4">
      <c r="A72" s="162">
        <f t="shared" si="1"/>
        <v>0</v>
      </c>
      <c r="B72" t="str">
        <f>'対象者リスト（9月30日以前）'!B82&amp;""</f>
        <v/>
      </c>
      <c r="C72" s="162" t="str">
        <f>""</f>
        <v/>
      </c>
      <c r="D72" s="163" t="str">
        <f>IF('対象者リスト（9月30日以前）'!C82="", "", '対象者リスト（9月30日以前）'!C82)</f>
        <v/>
      </c>
      <c r="E72" s="163" t="str">
        <f>IF('対象者リスト（9月30日以前）'!D82="", "", '対象者リスト（9月30日以前）'!D82)</f>
        <v/>
      </c>
      <c r="F72" s="163" t="str">
        <f>IF('対象者リスト（9月30日以前）'!E82="", "", '対象者リスト（9月30日以前）'!E82)</f>
        <v/>
      </c>
      <c r="G72" s="163" t="str">
        <f>""</f>
        <v/>
      </c>
      <c r="H72" s="163" t="str">
        <f>IF('対象者リスト（9月30日以前）'!F82="", "", '対象者リスト（9月30日以前）'!F82)</f>
        <v/>
      </c>
    </row>
    <row r="73" spans="1:8" x14ac:dyDescent="0.4">
      <c r="A73" s="162">
        <f t="shared" si="1"/>
        <v>0</v>
      </c>
      <c r="B73" t="str">
        <f>'対象者リスト（9月30日以前）'!B83&amp;""</f>
        <v/>
      </c>
      <c r="C73" s="162" t="str">
        <f>""</f>
        <v/>
      </c>
      <c r="D73" s="163" t="str">
        <f>IF('対象者リスト（9月30日以前）'!C83="", "", '対象者リスト（9月30日以前）'!C83)</f>
        <v/>
      </c>
      <c r="E73" s="163" t="str">
        <f>IF('対象者リスト（9月30日以前）'!D83="", "", '対象者リスト（9月30日以前）'!D83)</f>
        <v/>
      </c>
      <c r="F73" s="163" t="str">
        <f>IF('対象者リスト（9月30日以前）'!E83="", "", '対象者リスト（9月30日以前）'!E83)</f>
        <v/>
      </c>
      <c r="G73" s="163" t="str">
        <f>""</f>
        <v/>
      </c>
      <c r="H73" s="163" t="str">
        <f>IF('対象者リスト（9月30日以前）'!F83="", "", '対象者リスト（9月30日以前）'!F83)</f>
        <v/>
      </c>
    </row>
    <row r="74" spans="1:8" x14ac:dyDescent="0.4">
      <c r="A74" s="162">
        <f t="shared" si="1"/>
        <v>0</v>
      </c>
      <c r="B74" t="str">
        <f>'対象者リスト（9月30日以前）'!B84&amp;""</f>
        <v/>
      </c>
      <c r="C74" s="162" t="str">
        <f>""</f>
        <v/>
      </c>
      <c r="D74" s="163" t="str">
        <f>IF('対象者リスト（9月30日以前）'!C84="", "", '対象者リスト（9月30日以前）'!C84)</f>
        <v/>
      </c>
      <c r="E74" s="163" t="str">
        <f>IF('対象者リスト（9月30日以前）'!D84="", "", '対象者リスト（9月30日以前）'!D84)</f>
        <v/>
      </c>
      <c r="F74" s="163" t="str">
        <f>IF('対象者リスト（9月30日以前）'!E84="", "", '対象者リスト（9月30日以前）'!E84)</f>
        <v/>
      </c>
      <c r="G74" s="163" t="str">
        <f>""</f>
        <v/>
      </c>
      <c r="H74" s="163" t="str">
        <f>IF('対象者リスト（9月30日以前）'!F84="", "", '対象者リスト（9月30日以前）'!F84)</f>
        <v/>
      </c>
    </row>
    <row r="75" spans="1:8" x14ac:dyDescent="0.4">
      <c r="A75" s="162">
        <f t="shared" si="1"/>
        <v>0</v>
      </c>
      <c r="B75" t="str">
        <f>'対象者リスト（9月30日以前）'!B85&amp;""</f>
        <v/>
      </c>
      <c r="C75" s="162" t="str">
        <f>""</f>
        <v/>
      </c>
      <c r="D75" s="163" t="str">
        <f>IF('対象者リスト（9月30日以前）'!C85="", "", '対象者リスト（9月30日以前）'!C85)</f>
        <v/>
      </c>
      <c r="E75" s="163" t="str">
        <f>IF('対象者リスト（9月30日以前）'!D85="", "", '対象者リスト（9月30日以前）'!D85)</f>
        <v/>
      </c>
      <c r="F75" s="163" t="str">
        <f>IF('対象者リスト（9月30日以前）'!E85="", "", '対象者リスト（9月30日以前）'!E85)</f>
        <v/>
      </c>
      <c r="G75" s="163" t="str">
        <f>""</f>
        <v/>
      </c>
      <c r="H75" s="163" t="str">
        <f>IF('対象者リスト（9月30日以前）'!F85="", "", '対象者リスト（9月30日以前）'!F85)</f>
        <v/>
      </c>
    </row>
    <row r="76" spans="1:8" x14ac:dyDescent="0.4">
      <c r="A76" s="162">
        <f t="shared" si="1"/>
        <v>0</v>
      </c>
      <c r="B76" t="str">
        <f>'対象者リスト（9月30日以前）'!B86&amp;""</f>
        <v/>
      </c>
      <c r="C76" s="162" t="str">
        <f>""</f>
        <v/>
      </c>
      <c r="D76" s="163" t="str">
        <f>IF('対象者リスト（9月30日以前）'!C86="", "", '対象者リスト（9月30日以前）'!C86)</f>
        <v/>
      </c>
      <c r="E76" s="163" t="str">
        <f>IF('対象者リスト（9月30日以前）'!D86="", "", '対象者リスト（9月30日以前）'!D86)</f>
        <v/>
      </c>
      <c r="F76" s="163" t="str">
        <f>IF('対象者リスト（9月30日以前）'!E86="", "", '対象者リスト（9月30日以前）'!E86)</f>
        <v/>
      </c>
      <c r="G76" s="163" t="str">
        <f>""</f>
        <v/>
      </c>
      <c r="H76" s="163" t="str">
        <f>IF('対象者リスト（9月30日以前）'!F86="", "", '対象者リスト（9月30日以前）'!F86)</f>
        <v/>
      </c>
    </row>
    <row r="77" spans="1:8" x14ac:dyDescent="0.4">
      <c r="A77" s="162">
        <f t="shared" si="1"/>
        <v>0</v>
      </c>
      <c r="B77" t="str">
        <f>'対象者リスト（9月30日以前）'!B87&amp;""</f>
        <v/>
      </c>
      <c r="C77" s="162" t="str">
        <f>""</f>
        <v/>
      </c>
      <c r="D77" s="163" t="str">
        <f>IF('対象者リスト（9月30日以前）'!C87="", "", '対象者リスト（9月30日以前）'!C87)</f>
        <v/>
      </c>
      <c r="E77" s="163" t="str">
        <f>IF('対象者リスト（9月30日以前）'!D87="", "", '対象者リスト（9月30日以前）'!D87)</f>
        <v/>
      </c>
      <c r="F77" s="163" t="str">
        <f>IF('対象者リスト（9月30日以前）'!E87="", "", '対象者リスト（9月30日以前）'!E87)</f>
        <v/>
      </c>
      <c r="G77" s="163" t="str">
        <f>""</f>
        <v/>
      </c>
      <c r="H77" s="163" t="str">
        <f>IF('対象者リスト（9月30日以前）'!F87="", "", '対象者リスト（9月30日以前）'!F87)</f>
        <v/>
      </c>
    </row>
    <row r="78" spans="1:8" x14ac:dyDescent="0.4">
      <c r="A78" s="162">
        <f t="shared" si="1"/>
        <v>0</v>
      </c>
      <c r="B78" t="str">
        <f>'対象者リスト（9月30日以前）'!B88&amp;""</f>
        <v/>
      </c>
      <c r="C78" s="162" t="str">
        <f>""</f>
        <v/>
      </c>
      <c r="D78" s="163" t="str">
        <f>IF('対象者リスト（9月30日以前）'!C88="", "", '対象者リスト（9月30日以前）'!C88)</f>
        <v/>
      </c>
      <c r="E78" s="163" t="str">
        <f>IF('対象者リスト（9月30日以前）'!D88="", "", '対象者リスト（9月30日以前）'!D88)</f>
        <v/>
      </c>
      <c r="F78" s="163" t="str">
        <f>IF('対象者リスト（9月30日以前）'!E88="", "", '対象者リスト（9月30日以前）'!E88)</f>
        <v/>
      </c>
      <c r="G78" s="163" t="str">
        <f>""</f>
        <v/>
      </c>
      <c r="H78" s="163" t="str">
        <f>IF('対象者リスト（9月30日以前）'!F88="", "", '対象者リスト（9月30日以前）'!F88)</f>
        <v/>
      </c>
    </row>
    <row r="79" spans="1:8" x14ac:dyDescent="0.4">
      <c r="A79" s="162">
        <f t="shared" si="1"/>
        <v>0</v>
      </c>
      <c r="B79" t="str">
        <f>'対象者リスト（9月30日以前）'!B89&amp;""</f>
        <v/>
      </c>
      <c r="C79" s="162" t="str">
        <f>""</f>
        <v/>
      </c>
      <c r="D79" s="163" t="str">
        <f>IF('対象者リスト（9月30日以前）'!C89="", "", '対象者リスト（9月30日以前）'!C89)</f>
        <v/>
      </c>
      <c r="E79" s="163" t="str">
        <f>IF('対象者リスト（9月30日以前）'!D89="", "", '対象者リスト（9月30日以前）'!D89)</f>
        <v/>
      </c>
      <c r="F79" s="163" t="str">
        <f>IF('対象者リスト（9月30日以前）'!E89="", "", '対象者リスト（9月30日以前）'!E89)</f>
        <v/>
      </c>
      <c r="G79" s="163" t="str">
        <f>""</f>
        <v/>
      </c>
      <c r="H79" s="163" t="str">
        <f>IF('対象者リスト（9月30日以前）'!F89="", "", '対象者リスト（9月30日以前）'!F89)</f>
        <v/>
      </c>
    </row>
    <row r="80" spans="1:8" x14ac:dyDescent="0.4">
      <c r="A80" s="162">
        <f t="shared" si="1"/>
        <v>0</v>
      </c>
      <c r="B80" t="str">
        <f>'対象者リスト（9月30日以前）'!B90&amp;""</f>
        <v/>
      </c>
      <c r="C80" s="162" t="str">
        <f>""</f>
        <v/>
      </c>
      <c r="D80" s="163" t="str">
        <f>IF('対象者リスト（9月30日以前）'!C90="", "", '対象者リスト（9月30日以前）'!C90)</f>
        <v/>
      </c>
      <c r="E80" s="163" t="str">
        <f>IF('対象者リスト（9月30日以前）'!D90="", "", '対象者リスト（9月30日以前）'!D90)</f>
        <v/>
      </c>
      <c r="F80" s="163" t="str">
        <f>IF('対象者リスト（9月30日以前）'!E90="", "", '対象者リスト（9月30日以前）'!E90)</f>
        <v/>
      </c>
      <c r="G80" s="163" t="str">
        <f>""</f>
        <v/>
      </c>
      <c r="H80" s="163" t="str">
        <f>IF('対象者リスト（9月30日以前）'!F90="", "", '対象者リスト（9月30日以前）'!F90)</f>
        <v/>
      </c>
    </row>
    <row r="81" spans="1:8" x14ac:dyDescent="0.4">
      <c r="A81" s="162">
        <f t="shared" si="1"/>
        <v>0</v>
      </c>
      <c r="B81" t="str">
        <f>'対象者リスト（9月30日以前）'!B91&amp;""</f>
        <v/>
      </c>
      <c r="C81" s="162" t="str">
        <f>""</f>
        <v/>
      </c>
      <c r="D81" s="163" t="str">
        <f>IF('対象者リスト（9月30日以前）'!C91="", "", '対象者リスト（9月30日以前）'!C91)</f>
        <v/>
      </c>
      <c r="E81" s="163" t="str">
        <f>IF('対象者リスト（9月30日以前）'!D91="", "", '対象者リスト（9月30日以前）'!D91)</f>
        <v/>
      </c>
      <c r="F81" s="163" t="str">
        <f>IF('対象者リスト（9月30日以前）'!E91="", "", '対象者リスト（9月30日以前）'!E91)</f>
        <v/>
      </c>
      <c r="G81" s="163" t="str">
        <f>""</f>
        <v/>
      </c>
      <c r="H81" s="163" t="str">
        <f>IF('対象者リスト（9月30日以前）'!F91="", "", '対象者リスト（9月30日以前）'!F91)</f>
        <v/>
      </c>
    </row>
    <row r="82" spans="1:8" x14ac:dyDescent="0.4">
      <c r="A82" s="162">
        <f t="shared" si="1"/>
        <v>0</v>
      </c>
      <c r="B82" t="str">
        <f>'対象者リスト（9月30日以前）'!B92&amp;""</f>
        <v/>
      </c>
      <c r="C82" s="162" t="str">
        <f>""</f>
        <v/>
      </c>
      <c r="D82" s="163" t="str">
        <f>IF('対象者リスト（9月30日以前）'!C92="", "", '対象者リスト（9月30日以前）'!C92)</f>
        <v/>
      </c>
      <c r="E82" s="163" t="str">
        <f>IF('対象者リスト（9月30日以前）'!D92="", "", '対象者リスト（9月30日以前）'!D92)</f>
        <v/>
      </c>
      <c r="F82" s="163" t="str">
        <f>IF('対象者リスト（9月30日以前）'!E92="", "", '対象者リスト（9月30日以前）'!E92)</f>
        <v/>
      </c>
      <c r="G82" s="163" t="str">
        <f>""</f>
        <v/>
      </c>
      <c r="H82" s="163" t="str">
        <f>IF('対象者リスト（9月30日以前）'!F92="", "", '対象者リスト（9月30日以前）'!F92)</f>
        <v/>
      </c>
    </row>
    <row r="83" spans="1:8" x14ac:dyDescent="0.4">
      <c r="A83" s="162">
        <f t="shared" si="1"/>
        <v>0</v>
      </c>
      <c r="B83" t="str">
        <f>'対象者リスト（9月30日以前）'!B93&amp;""</f>
        <v/>
      </c>
      <c r="C83" s="162" t="str">
        <f>""</f>
        <v/>
      </c>
      <c r="D83" s="163" t="str">
        <f>IF('対象者リスト（9月30日以前）'!C93="", "", '対象者リスト（9月30日以前）'!C93)</f>
        <v/>
      </c>
      <c r="E83" s="163" t="str">
        <f>IF('対象者リスト（9月30日以前）'!D93="", "", '対象者リスト（9月30日以前）'!D93)</f>
        <v/>
      </c>
      <c r="F83" s="163" t="str">
        <f>IF('対象者リスト（9月30日以前）'!E93="", "", '対象者リスト（9月30日以前）'!E93)</f>
        <v/>
      </c>
      <c r="G83" s="163" t="str">
        <f>""</f>
        <v/>
      </c>
      <c r="H83" s="163" t="str">
        <f>IF('対象者リスト（9月30日以前）'!F93="", "", '対象者リスト（9月30日以前）'!F93)</f>
        <v/>
      </c>
    </row>
    <row r="84" spans="1:8" x14ac:dyDescent="0.4">
      <c r="A84" s="162">
        <f t="shared" si="1"/>
        <v>0</v>
      </c>
      <c r="B84" t="str">
        <f>'対象者リスト（9月30日以前）'!B94&amp;""</f>
        <v/>
      </c>
      <c r="C84" s="162" t="str">
        <f>""</f>
        <v/>
      </c>
      <c r="D84" s="163" t="str">
        <f>IF('対象者リスト（9月30日以前）'!C94="", "", '対象者リスト（9月30日以前）'!C94)</f>
        <v/>
      </c>
      <c r="E84" s="163" t="str">
        <f>IF('対象者リスト（9月30日以前）'!D94="", "", '対象者リスト（9月30日以前）'!D94)</f>
        <v/>
      </c>
      <c r="F84" s="163" t="str">
        <f>IF('対象者リスト（9月30日以前）'!E94="", "", '対象者リスト（9月30日以前）'!E94)</f>
        <v/>
      </c>
      <c r="G84" s="163" t="str">
        <f>""</f>
        <v/>
      </c>
      <c r="H84" s="163" t="str">
        <f>IF('対象者リスト（9月30日以前）'!F94="", "", '対象者リスト（9月30日以前）'!F94)</f>
        <v/>
      </c>
    </row>
    <row r="85" spans="1:8" x14ac:dyDescent="0.4">
      <c r="A85" s="162">
        <f t="shared" si="1"/>
        <v>0</v>
      </c>
      <c r="B85" t="str">
        <f>'対象者リスト（9月30日以前）'!B95&amp;""</f>
        <v/>
      </c>
      <c r="C85" s="162" t="str">
        <f>""</f>
        <v/>
      </c>
      <c r="D85" s="163" t="str">
        <f>IF('対象者リスト（9月30日以前）'!C95="", "", '対象者リスト（9月30日以前）'!C95)</f>
        <v/>
      </c>
      <c r="E85" s="163" t="str">
        <f>IF('対象者リスト（9月30日以前）'!D95="", "", '対象者リスト（9月30日以前）'!D95)</f>
        <v/>
      </c>
      <c r="F85" s="163" t="str">
        <f>IF('対象者リスト（9月30日以前）'!E95="", "", '対象者リスト（9月30日以前）'!E95)</f>
        <v/>
      </c>
      <c r="G85" s="163" t="str">
        <f>""</f>
        <v/>
      </c>
      <c r="H85" s="163" t="str">
        <f>IF('対象者リスト（9月30日以前）'!F95="", "", '対象者リスト（9月30日以前）'!F95)</f>
        <v/>
      </c>
    </row>
    <row r="86" spans="1:8" x14ac:dyDescent="0.4">
      <c r="A86" s="162">
        <f t="shared" si="1"/>
        <v>0</v>
      </c>
      <c r="B86" t="str">
        <f>'対象者リスト（9月30日以前）'!B96&amp;""</f>
        <v/>
      </c>
      <c r="C86" s="162" t="str">
        <f>""</f>
        <v/>
      </c>
      <c r="D86" s="163" t="str">
        <f>IF('対象者リスト（9月30日以前）'!C96="", "", '対象者リスト（9月30日以前）'!C96)</f>
        <v/>
      </c>
      <c r="E86" s="163" t="str">
        <f>IF('対象者リスト（9月30日以前）'!D96="", "", '対象者リスト（9月30日以前）'!D96)</f>
        <v/>
      </c>
      <c r="F86" s="163" t="str">
        <f>IF('対象者リスト（9月30日以前）'!E96="", "", '対象者リスト（9月30日以前）'!E96)</f>
        <v/>
      </c>
      <c r="G86" s="163" t="str">
        <f>""</f>
        <v/>
      </c>
      <c r="H86" s="163" t="str">
        <f>IF('対象者リスト（9月30日以前）'!F96="", "", '対象者リスト（9月30日以前）'!F96)</f>
        <v/>
      </c>
    </row>
    <row r="87" spans="1:8" x14ac:dyDescent="0.4">
      <c r="A87" s="162">
        <f t="shared" si="1"/>
        <v>0</v>
      </c>
      <c r="B87" t="str">
        <f>'対象者リスト（9月30日以前）'!B97&amp;""</f>
        <v/>
      </c>
      <c r="C87" s="162" t="str">
        <f>""</f>
        <v/>
      </c>
      <c r="D87" s="163" t="str">
        <f>IF('対象者リスト（9月30日以前）'!C97="", "", '対象者リスト（9月30日以前）'!C97)</f>
        <v/>
      </c>
      <c r="E87" s="163" t="str">
        <f>IF('対象者リスト（9月30日以前）'!D97="", "", '対象者リスト（9月30日以前）'!D97)</f>
        <v/>
      </c>
      <c r="F87" s="163" t="str">
        <f>IF('対象者リスト（9月30日以前）'!E97="", "", '対象者リスト（9月30日以前）'!E97)</f>
        <v/>
      </c>
      <c r="G87" s="163" t="str">
        <f>""</f>
        <v/>
      </c>
      <c r="H87" s="163" t="str">
        <f>IF('対象者リスト（9月30日以前）'!F97="", "", '対象者リスト（9月30日以前）'!F97)</f>
        <v/>
      </c>
    </row>
    <row r="88" spans="1:8" x14ac:dyDescent="0.4">
      <c r="A88" s="162">
        <f t="shared" si="1"/>
        <v>0</v>
      </c>
      <c r="B88" t="str">
        <f>'対象者リスト（9月30日以前）'!B98&amp;""</f>
        <v/>
      </c>
      <c r="C88" s="162" t="str">
        <f>""</f>
        <v/>
      </c>
      <c r="D88" s="163" t="str">
        <f>IF('対象者リスト（9月30日以前）'!C98="", "", '対象者リスト（9月30日以前）'!C98)</f>
        <v/>
      </c>
      <c r="E88" s="163" t="str">
        <f>IF('対象者リスト（9月30日以前）'!D98="", "", '対象者リスト（9月30日以前）'!D98)</f>
        <v/>
      </c>
      <c r="F88" s="163" t="str">
        <f>IF('対象者リスト（9月30日以前）'!E98="", "", '対象者リスト（9月30日以前）'!E98)</f>
        <v/>
      </c>
      <c r="G88" s="163" t="str">
        <f>""</f>
        <v/>
      </c>
      <c r="H88" s="163" t="str">
        <f>IF('対象者リスト（9月30日以前）'!F98="", "", '対象者リスト（9月30日以前）'!F98)</f>
        <v/>
      </c>
    </row>
    <row r="89" spans="1:8" x14ac:dyDescent="0.4">
      <c r="A89" s="162">
        <f t="shared" si="1"/>
        <v>0</v>
      </c>
      <c r="B89" t="str">
        <f>'対象者リスト（9月30日以前）'!B99&amp;""</f>
        <v/>
      </c>
      <c r="C89" s="162" t="str">
        <f>""</f>
        <v/>
      </c>
      <c r="D89" s="163" t="str">
        <f>IF('対象者リスト（9月30日以前）'!C99="", "", '対象者リスト（9月30日以前）'!C99)</f>
        <v/>
      </c>
      <c r="E89" s="163" t="str">
        <f>IF('対象者リスト（9月30日以前）'!D99="", "", '対象者リスト（9月30日以前）'!D99)</f>
        <v/>
      </c>
      <c r="F89" s="163" t="str">
        <f>IF('対象者リスト（9月30日以前）'!E99="", "", '対象者リスト（9月30日以前）'!E99)</f>
        <v/>
      </c>
      <c r="G89" s="163" t="str">
        <f>""</f>
        <v/>
      </c>
      <c r="H89" s="163" t="str">
        <f>IF('対象者リスト（9月30日以前）'!F99="", "", '対象者リスト（9月30日以前）'!F99)</f>
        <v/>
      </c>
    </row>
    <row r="90" spans="1:8" x14ac:dyDescent="0.4">
      <c r="A90" s="162">
        <f t="shared" si="1"/>
        <v>0</v>
      </c>
      <c r="B90" t="str">
        <f>'対象者リスト（9月30日以前）'!B100&amp;""</f>
        <v/>
      </c>
      <c r="C90" s="162" t="str">
        <f>""</f>
        <v/>
      </c>
      <c r="D90" s="163" t="str">
        <f>IF('対象者リスト（9月30日以前）'!C100="", "", '対象者リスト（9月30日以前）'!C100)</f>
        <v/>
      </c>
      <c r="E90" s="163" t="str">
        <f>IF('対象者リスト（9月30日以前）'!D100="", "", '対象者リスト（9月30日以前）'!D100)</f>
        <v/>
      </c>
      <c r="F90" s="163" t="str">
        <f>IF('対象者リスト（9月30日以前）'!E100="", "", '対象者リスト（9月30日以前）'!E100)</f>
        <v/>
      </c>
      <c r="G90" s="163" t="str">
        <f>""</f>
        <v/>
      </c>
      <c r="H90" s="163" t="str">
        <f>IF('対象者リスト（9月30日以前）'!F100="", "", '対象者リスト（9月30日以前）'!F100)</f>
        <v/>
      </c>
    </row>
    <row r="91" spans="1:8" x14ac:dyDescent="0.4">
      <c r="A91" s="162">
        <f t="shared" si="1"/>
        <v>0</v>
      </c>
      <c r="B91" t="str">
        <f>'対象者リスト（9月30日以前）'!B101&amp;""</f>
        <v/>
      </c>
      <c r="C91" s="162" t="str">
        <f>""</f>
        <v/>
      </c>
      <c r="D91" s="163" t="str">
        <f>IF('対象者リスト（9月30日以前）'!C101="", "", '対象者リスト（9月30日以前）'!C101)</f>
        <v/>
      </c>
      <c r="E91" s="163" t="str">
        <f>IF('対象者リスト（9月30日以前）'!D101="", "", '対象者リスト（9月30日以前）'!D101)</f>
        <v/>
      </c>
      <c r="F91" s="163" t="str">
        <f>IF('対象者リスト（9月30日以前）'!E101="", "", '対象者リスト（9月30日以前）'!E101)</f>
        <v/>
      </c>
      <c r="G91" s="163" t="str">
        <f>""</f>
        <v/>
      </c>
      <c r="H91" s="163" t="str">
        <f>IF('対象者リスト（9月30日以前）'!F101="", "", '対象者リスト（9月30日以前）'!F101)</f>
        <v/>
      </c>
    </row>
    <row r="92" spans="1:8" x14ac:dyDescent="0.4">
      <c r="A92" s="162">
        <f t="shared" si="1"/>
        <v>0</v>
      </c>
      <c r="B92" t="str">
        <f>'対象者リスト（9月30日以前）'!B102&amp;""</f>
        <v/>
      </c>
      <c r="C92" s="162" t="str">
        <f>""</f>
        <v/>
      </c>
      <c r="D92" s="163" t="str">
        <f>IF('対象者リスト（9月30日以前）'!C102="", "", '対象者リスト（9月30日以前）'!C102)</f>
        <v/>
      </c>
      <c r="E92" s="163" t="str">
        <f>IF('対象者リスト（9月30日以前）'!D102="", "", '対象者リスト（9月30日以前）'!D102)</f>
        <v/>
      </c>
      <c r="F92" s="163" t="str">
        <f>IF('対象者リスト（9月30日以前）'!E102="", "", '対象者リスト（9月30日以前）'!E102)</f>
        <v/>
      </c>
      <c r="G92" s="163" t="str">
        <f>""</f>
        <v/>
      </c>
      <c r="H92" s="163" t="str">
        <f>IF('対象者リスト（9月30日以前）'!F102="", "", '対象者リスト（9月30日以前）'!F102)</f>
        <v/>
      </c>
    </row>
    <row r="93" spans="1:8" x14ac:dyDescent="0.4">
      <c r="A93" s="162">
        <f t="shared" si="1"/>
        <v>0</v>
      </c>
      <c r="B93" t="str">
        <f>'対象者リスト（9月30日以前）'!B103&amp;""</f>
        <v/>
      </c>
      <c r="C93" s="162" t="str">
        <f>""</f>
        <v/>
      </c>
      <c r="D93" s="163" t="str">
        <f>IF('対象者リスト（9月30日以前）'!C103="", "", '対象者リスト（9月30日以前）'!C103)</f>
        <v/>
      </c>
      <c r="E93" s="163" t="str">
        <f>IF('対象者リスト（9月30日以前）'!D103="", "", '対象者リスト（9月30日以前）'!D103)</f>
        <v/>
      </c>
      <c r="F93" s="163" t="str">
        <f>IF('対象者リスト（9月30日以前）'!E103="", "", '対象者リスト（9月30日以前）'!E103)</f>
        <v/>
      </c>
      <c r="G93" s="163" t="str">
        <f>""</f>
        <v/>
      </c>
      <c r="H93" s="163" t="str">
        <f>IF('対象者リスト（9月30日以前）'!F103="", "", '対象者リスト（9月30日以前）'!F103)</f>
        <v/>
      </c>
    </row>
    <row r="94" spans="1:8" x14ac:dyDescent="0.4">
      <c r="A94" s="162">
        <f t="shared" si="1"/>
        <v>0</v>
      </c>
      <c r="B94" t="str">
        <f>'対象者リスト（9月30日以前）'!B104&amp;""</f>
        <v/>
      </c>
      <c r="C94" s="162" t="str">
        <f>""</f>
        <v/>
      </c>
      <c r="D94" s="163" t="str">
        <f>IF('対象者リスト（9月30日以前）'!C104="", "", '対象者リスト（9月30日以前）'!C104)</f>
        <v/>
      </c>
      <c r="E94" s="163" t="str">
        <f>IF('対象者リスト（9月30日以前）'!D104="", "", '対象者リスト（9月30日以前）'!D104)</f>
        <v/>
      </c>
      <c r="F94" s="163" t="str">
        <f>IF('対象者リスト（9月30日以前）'!E104="", "", '対象者リスト（9月30日以前）'!E104)</f>
        <v/>
      </c>
      <c r="G94" s="163" t="str">
        <f>""</f>
        <v/>
      </c>
      <c r="H94" s="163" t="str">
        <f>IF('対象者リスト（9月30日以前）'!F104="", "", '対象者リスト（9月30日以前）'!F104)</f>
        <v/>
      </c>
    </row>
    <row r="95" spans="1:8" x14ac:dyDescent="0.4">
      <c r="A95" s="162">
        <f t="shared" si="1"/>
        <v>0</v>
      </c>
      <c r="B95" t="str">
        <f>'対象者リスト（9月30日以前）'!B105&amp;""</f>
        <v/>
      </c>
      <c r="C95" s="162" t="str">
        <f>""</f>
        <v/>
      </c>
      <c r="D95" s="163" t="str">
        <f>IF('対象者リスト（9月30日以前）'!C105="", "", '対象者リスト（9月30日以前）'!C105)</f>
        <v/>
      </c>
      <c r="E95" s="163" t="str">
        <f>IF('対象者リスト（9月30日以前）'!D105="", "", '対象者リスト（9月30日以前）'!D105)</f>
        <v/>
      </c>
      <c r="F95" s="163" t="str">
        <f>IF('対象者リスト（9月30日以前）'!E105="", "", '対象者リスト（9月30日以前）'!E105)</f>
        <v/>
      </c>
      <c r="G95" s="163" t="str">
        <f>""</f>
        <v/>
      </c>
      <c r="H95" s="163" t="str">
        <f>IF('対象者リスト（9月30日以前）'!F105="", "", '対象者リスト（9月30日以前）'!F105)</f>
        <v/>
      </c>
    </row>
    <row r="96" spans="1:8" x14ac:dyDescent="0.4">
      <c r="A96" s="162">
        <f t="shared" si="1"/>
        <v>0</v>
      </c>
      <c r="B96" t="str">
        <f>'対象者リスト（9月30日以前）'!B106&amp;""</f>
        <v/>
      </c>
      <c r="C96" s="162" t="str">
        <f>""</f>
        <v/>
      </c>
      <c r="D96" s="163" t="str">
        <f>IF('対象者リスト（9月30日以前）'!C106="", "", '対象者リスト（9月30日以前）'!C106)</f>
        <v/>
      </c>
      <c r="E96" s="163" t="str">
        <f>IF('対象者リスト（9月30日以前）'!D106="", "", '対象者リスト（9月30日以前）'!D106)</f>
        <v/>
      </c>
      <c r="F96" s="163" t="str">
        <f>IF('対象者リスト（9月30日以前）'!E106="", "", '対象者リスト（9月30日以前）'!E106)</f>
        <v/>
      </c>
      <c r="G96" s="163" t="str">
        <f>""</f>
        <v/>
      </c>
      <c r="H96" s="163" t="str">
        <f>IF('対象者リスト（9月30日以前）'!F106="", "", '対象者リスト（9月30日以前）'!F106)</f>
        <v/>
      </c>
    </row>
    <row r="97" spans="1:8" x14ac:dyDescent="0.4">
      <c r="A97" s="162">
        <f t="shared" si="1"/>
        <v>0</v>
      </c>
      <c r="B97" t="str">
        <f>'対象者リスト（9月30日以前）'!B107&amp;""</f>
        <v/>
      </c>
      <c r="C97" s="162" t="str">
        <f>""</f>
        <v/>
      </c>
      <c r="D97" s="163" t="str">
        <f>IF('対象者リスト（9月30日以前）'!C107="", "", '対象者リスト（9月30日以前）'!C107)</f>
        <v/>
      </c>
      <c r="E97" s="163" t="str">
        <f>IF('対象者リスト（9月30日以前）'!D107="", "", '対象者リスト（9月30日以前）'!D107)</f>
        <v/>
      </c>
      <c r="F97" s="163" t="str">
        <f>IF('対象者リスト（9月30日以前）'!E107="", "", '対象者リスト（9月30日以前）'!E107)</f>
        <v/>
      </c>
      <c r="G97" s="163" t="str">
        <f>""</f>
        <v/>
      </c>
      <c r="H97" s="163" t="str">
        <f>IF('対象者リスト（9月30日以前）'!F107="", "", '対象者リスト（9月30日以前）'!F107)</f>
        <v/>
      </c>
    </row>
    <row r="98" spans="1:8" x14ac:dyDescent="0.4">
      <c r="A98" s="162">
        <f t="shared" si="1"/>
        <v>0</v>
      </c>
      <c r="B98" t="str">
        <f>'対象者リスト（9月30日以前）'!B108&amp;""</f>
        <v/>
      </c>
      <c r="C98" s="162" t="str">
        <f>""</f>
        <v/>
      </c>
      <c r="D98" s="163" t="str">
        <f>IF('対象者リスト（9月30日以前）'!C108="", "", '対象者リスト（9月30日以前）'!C108)</f>
        <v/>
      </c>
      <c r="E98" s="163" t="str">
        <f>IF('対象者リスト（9月30日以前）'!D108="", "", '対象者リスト（9月30日以前）'!D108)</f>
        <v/>
      </c>
      <c r="F98" s="163" t="str">
        <f>IF('対象者リスト（9月30日以前）'!E108="", "", '対象者リスト（9月30日以前）'!E108)</f>
        <v/>
      </c>
      <c r="G98" s="163" t="str">
        <f>""</f>
        <v/>
      </c>
      <c r="H98" s="163" t="str">
        <f>IF('対象者リスト（9月30日以前）'!F108="", "", '対象者リスト（9月30日以前）'!F108)</f>
        <v/>
      </c>
    </row>
    <row r="99" spans="1:8" x14ac:dyDescent="0.4">
      <c r="A99" s="162">
        <f t="shared" si="1"/>
        <v>0</v>
      </c>
      <c r="B99" t="str">
        <f>'対象者リスト（9月30日以前）'!B109&amp;""</f>
        <v/>
      </c>
      <c r="C99" s="162" t="str">
        <f>""</f>
        <v/>
      </c>
      <c r="D99" s="163" t="str">
        <f>IF('対象者リスト（9月30日以前）'!C109="", "", '対象者リスト（9月30日以前）'!C109)</f>
        <v/>
      </c>
      <c r="E99" s="163" t="str">
        <f>IF('対象者リスト（9月30日以前）'!D109="", "", '対象者リスト（9月30日以前）'!D109)</f>
        <v/>
      </c>
      <c r="F99" s="163" t="str">
        <f>IF('対象者リスト（9月30日以前）'!E109="", "", '対象者リスト（9月30日以前）'!E109)</f>
        <v/>
      </c>
      <c r="G99" s="163" t="str">
        <f>""</f>
        <v/>
      </c>
      <c r="H99" s="163" t="str">
        <f>IF('対象者リスト（9月30日以前）'!F109="", "", '対象者リスト（9月30日以前）'!F109)</f>
        <v/>
      </c>
    </row>
    <row r="100" spans="1:8" x14ac:dyDescent="0.4">
      <c r="A100" s="162">
        <f t="shared" si="1"/>
        <v>0</v>
      </c>
      <c r="B100" t="str">
        <f>'対象者リスト（9月30日以前）'!B110&amp;""</f>
        <v/>
      </c>
      <c r="C100" s="162" t="str">
        <f>""</f>
        <v/>
      </c>
      <c r="D100" s="163" t="str">
        <f>IF('対象者リスト（9月30日以前）'!C110="", "", '対象者リスト（9月30日以前）'!C110)</f>
        <v/>
      </c>
      <c r="E100" s="163" t="str">
        <f>IF('対象者リスト（9月30日以前）'!D110="", "", '対象者リスト（9月30日以前）'!D110)</f>
        <v/>
      </c>
      <c r="F100" s="163" t="str">
        <f>IF('対象者リスト（9月30日以前）'!E110="", "", '対象者リスト（9月30日以前）'!E110)</f>
        <v/>
      </c>
      <c r="G100" s="163" t="str">
        <f>""</f>
        <v/>
      </c>
      <c r="H100" s="163" t="str">
        <f>IF('対象者リスト（9月30日以前）'!F110="", "", '対象者リスト（9月30日以前）'!F110)</f>
        <v/>
      </c>
    </row>
    <row r="101" spans="1:8" x14ac:dyDescent="0.4">
      <c r="A101" s="162">
        <f t="shared" si="1"/>
        <v>0</v>
      </c>
      <c r="B101" t="str">
        <f>'対象者リスト（9月30日以前）'!B111&amp;""</f>
        <v/>
      </c>
      <c r="C101" s="162" t="str">
        <f>""</f>
        <v/>
      </c>
      <c r="D101" s="163" t="str">
        <f>IF('対象者リスト（9月30日以前）'!C111="", "", '対象者リスト（9月30日以前）'!C111)</f>
        <v/>
      </c>
      <c r="E101" s="163" t="str">
        <f>IF('対象者リスト（9月30日以前）'!D111="", "", '対象者リスト（9月30日以前）'!D111)</f>
        <v/>
      </c>
      <c r="F101" s="163" t="str">
        <f>IF('対象者リスト（9月30日以前）'!E111="", "", '対象者リスト（9月30日以前）'!E111)</f>
        <v/>
      </c>
      <c r="G101" s="163" t="str">
        <f>""</f>
        <v/>
      </c>
      <c r="H101" s="163" t="str">
        <f>IF('対象者リスト（9月30日以前）'!F111="", "", '対象者リスト（9月30日以前）'!F111)</f>
        <v/>
      </c>
    </row>
    <row r="102" spans="1:8" x14ac:dyDescent="0.4">
      <c r="A102" s="162">
        <f t="shared" si="1"/>
        <v>0</v>
      </c>
      <c r="B102" t="str">
        <f>'対象者リスト（9月30日以前）'!B112&amp;""</f>
        <v/>
      </c>
      <c r="C102" s="162" t="str">
        <f>""</f>
        <v/>
      </c>
      <c r="D102" s="163" t="str">
        <f>IF('対象者リスト（9月30日以前）'!C112="", "", '対象者リスト（9月30日以前）'!C112)</f>
        <v/>
      </c>
      <c r="E102" s="163" t="str">
        <f>IF('対象者リスト（9月30日以前）'!D112="", "", '対象者リスト（9月30日以前）'!D112)</f>
        <v/>
      </c>
      <c r="F102" s="163" t="str">
        <f>IF('対象者リスト（9月30日以前）'!E112="", "", '対象者リスト（9月30日以前）'!E112)</f>
        <v/>
      </c>
      <c r="G102" s="163" t="str">
        <f>""</f>
        <v/>
      </c>
      <c r="H102" s="163" t="str">
        <f>IF('対象者リスト（9月30日以前）'!F112="", "", '対象者リスト（9月30日以前）'!F112)</f>
        <v/>
      </c>
    </row>
    <row r="103" spans="1:8" x14ac:dyDescent="0.4">
      <c r="A103" s="162">
        <f t="shared" si="1"/>
        <v>0</v>
      </c>
      <c r="B103" t="str">
        <f>'対象者リスト（9月30日以前）'!B113&amp;""</f>
        <v/>
      </c>
      <c r="C103" s="162" t="str">
        <f>""</f>
        <v/>
      </c>
      <c r="D103" s="163" t="str">
        <f>IF('対象者リスト（9月30日以前）'!C113="", "", '対象者リスト（9月30日以前）'!C113)</f>
        <v/>
      </c>
      <c r="E103" s="163" t="str">
        <f>IF('対象者リスト（9月30日以前）'!D113="", "", '対象者リスト（9月30日以前）'!D113)</f>
        <v/>
      </c>
      <c r="F103" s="163" t="str">
        <f>IF('対象者リスト（9月30日以前）'!E113="", "", '対象者リスト（9月30日以前）'!E113)</f>
        <v/>
      </c>
      <c r="G103" s="163" t="str">
        <f>""</f>
        <v/>
      </c>
      <c r="H103" s="163" t="str">
        <f>IF('対象者リスト（9月30日以前）'!F113="", "", '対象者リスト（9月30日以前）'!F113)</f>
        <v/>
      </c>
    </row>
    <row r="104" spans="1:8" x14ac:dyDescent="0.4">
      <c r="A104" s="162">
        <f t="shared" si="1"/>
        <v>0</v>
      </c>
      <c r="B104" t="str">
        <f>'対象者リスト（9月30日以前）'!B114&amp;""</f>
        <v/>
      </c>
      <c r="C104" s="162" t="str">
        <f>""</f>
        <v/>
      </c>
      <c r="D104" s="163" t="str">
        <f>IF('対象者リスト（9月30日以前）'!C114="", "", '対象者リスト（9月30日以前）'!C114)</f>
        <v/>
      </c>
      <c r="E104" s="163" t="str">
        <f>IF('対象者リスト（9月30日以前）'!D114="", "", '対象者リスト（9月30日以前）'!D114)</f>
        <v/>
      </c>
      <c r="F104" s="163" t="str">
        <f>IF('対象者リスト（9月30日以前）'!E114="", "", '対象者リスト（9月30日以前）'!E114)</f>
        <v/>
      </c>
      <c r="G104" s="163" t="str">
        <f>""</f>
        <v/>
      </c>
      <c r="H104" s="163" t="str">
        <f>IF('対象者リスト（9月30日以前）'!F114="", "", '対象者リスト（9月30日以前）'!F114)</f>
        <v/>
      </c>
    </row>
    <row r="105" spans="1:8" x14ac:dyDescent="0.4">
      <c r="A105" s="162">
        <f t="shared" si="1"/>
        <v>0</v>
      </c>
      <c r="B105" t="str">
        <f>'対象者リスト（9月30日以前）'!B115&amp;""</f>
        <v/>
      </c>
      <c r="C105" s="162" t="str">
        <f>""</f>
        <v/>
      </c>
      <c r="D105" s="163" t="str">
        <f>IF('対象者リスト（9月30日以前）'!C115="", "", '対象者リスト（9月30日以前）'!C115)</f>
        <v/>
      </c>
      <c r="E105" s="163" t="str">
        <f>IF('対象者リスト（9月30日以前）'!D115="", "", '対象者リスト（9月30日以前）'!D115)</f>
        <v/>
      </c>
      <c r="F105" s="163" t="str">
        <f>IF('対象者リスト（9月30日以前）'!E115="", "", '対象者リスト（9月30日以前）'!E115)</f>
        <v/>
      </c>
      <c r="G105" s="163" t="str">
        <f>""</f>
        <v/>
      </c>
      <c r="H105" s="163" t="str">
        <f>IF('対象者リスト（9月30日以前）'!F115="", "", '対象者リスト（9月30日以前）'!F115)</f>
        <v/>
      </c>
    </row>
    <row r="106" spans="1:8" x14ac:dyDescent="0.4">
      <c r="A106" s="162">
        <f t="shared" si="1"/>
        <v>0</v>
      </c>
      <c r="B106" t="str">
        <f>'対象者リスト（9月30日以前）'!B116&amp;""</f>
        <v/>
      </c>
      <c r="C106" s="162" t="str">
        <f>""</f>
        <v/>
      </c>
      <c r="D106" s="163" t="str">
        <f>IF('対象者リスト（9月30日以前）'!C116="", "", '対象者リスト（9月30日以前）'!C116)</f>
        <v/>
      </c>
      <c r="E106" s="163" t="str">
        <f>IF('対象者リスト（9月30日以前）'!D116="", "", '対象者リスト（9月30日以前）'!D116)</f>
        <v/>
      </c>
      <c r="F106" s="163" t="str">
        <f>IF('対象者リスト（9月30日以前）'!E116="", "", '対象者リスト（9月30日以前）'!E116)</f>
        <v/>
      </c>
      <c r="G106" s="163" t="str">
        <f>""</f>
        <v/>
      </c>
      <c r="H106" s="163" t="str">
        <f>IF('対象者リスト（9月30日以前）'!F116="", "", '対象者リスト（9月30日以前）'!F116)</f>
        <v/>
      </c>
    </row>
    <row r="107" spans="1:8" x14ac:dyDescent="0.4">
      <c r="A107" s="162">
        <f t="shared" si="1"/>
        <v>0</v>
      </c>
      <c r="B107" t="str">
        <f>'対象者リスト（9月30日以前）'!B117&amp;""</f>
        <v/>
      </c>
      <c r="C107" s="162" t="str">
        <f>""</f>
        <v/>
      </c>
      <c r="D107" s="163" t="str">
        <f>IF('対象者リスト（9月30日以前）'!C117="", "", '対象者リスト（9月30日以前）'!C117)</f>
        <v/>
      </c>
      <c r="E107" s="163" t="str">
        <f>IF('対象者リスト（9月30日以前）'!D117="", "", '対象者リスト（9月30日以前）'!D117)</f>
        <v/>
      </c>
      <c r="F107" s="163" t="str">
        <f>IF('対象者リスト（9月30日以前）'!E117="", "", '対象者リスト（9月30日以前）'!E117)</f>
        <v/>
      </c>
      <c r="G107" s="163" t="str">
        <f>""</f>
        <v/>
      </c>
      <c r="H107" s="163" t="str">
        <f>IF('対象者リスト（9月30日以前）'!F117="", "", '対象者リスト（9月30日以前）'!F117)</f>
        <v/>
      </c>
    </row>
    <row r="108" spans="1:8" x14ac:dyDescent="0.4">
      <c r="A108" s="162">
        <f t="shared" si="1"/>
        <v>0</v>
      </c>
      <c r="B108" t="str">
        <f>'対象者リスト（9月30日以前）'!B118&amp;""</f>
        <v/>
      </c>
      <c r="C108" s="162" t="str">
        <f>""</f>
        <v/>
      </c>
      <c r="D108" s="163" t="str">
        <f>IF('対象者リスト（9月30日以前）'!C118="", "", '対象者リスト（9月30日以前）'!C118)</f>
        <v/>
      </c>
      <c r="E108" s="163" t="str">
        <f>IF('対象者リスト（9月30日以前）'!D118="", "", '対象者リスト（9月30日以前）'!D118)</f>
        <v/>
      </c>
      <c r="F108" s="163" t="str">
        <f>IF('対象者リスト（9月30日以前）'!E118="", "", '対象者リスト（9月30日以前）'!E118)</f>
        <v/>
      </c>
      <c r="G108" s="163" t="str">
        <f>""</f>
        <v/>
      </c>
      <c r="H108" s="163" t="str">
        <f>IF('対象者リスト（9月30日以前）'!F118="", "", '対象者リスト（9月30日以前）'!F118)</f>
        <v/>
      </c>
    </row>
    <row r="109" spans="1:8" x14ac:dyDescent="0.4">
      <c r="A109" s="162">
        <f t="shared" si="1"/>
        <v>0</v>
      </c>
      <c r="B109" t="str">
        <f>'対象者リスト（9月30日以前）'!B119&amp;""</f>
        <v/>
      </c>
      <c r="C109" s="162" t="str">
        <f>""</f>
        <v/>
      </c>
      <c r="D109" s="163" t="str">
        <f>IF('対象者リスト（9月30日以前）'!C119="", "", '対象者リスト（9月30日以前）'!C119)</f>
        <v/>
      </c>
      <c r="E109" s="163" t="str">
        <f>IF('対象者リスト（9月30日以前）'!D119="", "", '対象者リスト（9月30日以前）'!D119)</f>
        <v/>
      </c>
      <c r="F109" s="163" t="str">
        <f>IF('対象者リスト（9月30日以前）'!E119="", "", '対象者リスト（9月30日以前）'!E119)</f>
        <v/>
      </c>
      <c r="G109" s="163" t="str">
        <f>""</f>
        <v/>
      </c>
      <c r="H109" s="163" t="str">
        <f>IF('対象者リスト（9月30日以前）'!F119="", "", '対象者リスト（9月30日以前）'!F119)</f>
        <v/>
      </c>
    </row>
    <row r="110" spans="1:8" x14ac:dyDescent="0.4">
      <c r="A110" s="162">
        <f t="shared" si="1"/>
        <v>0</v>
      </c>
      <c r="B110" t="str">
        <f>'対象者リスト（9月30日以前）'!B120&amp;""</f>
        <v/>
      </c>
      <c r="C110" s="162" t="str">
        <f>""</f>
        <v/>
      </c>
      <c r="D110" s="163" t="str">
        <f>IF('対象者リスト（9月30日以前）'!C120="", "", '対象者リスト（9月30日以前）'!C120)</f>
        <v/>
      </c>
      <c r="E110" s="163" t="str">
        <f>IF('対象者リスト（9月30日以前）'!D120="", "", '対象者リスト（9月30日以前）'!D120)</f>
        <v/>
      </c>
      <c r="F110" s="163" t="str">
        <f>IF('対象者リスト（9月30日以前）'!E120="", "", '対象者リスト（9月30日以前）'!E120)</f>
        <v/>
      </c>
      <c r="G110" s="163" t="str">
        <f>""</f>
        <v/>
      </c>
      <c r="H110" s="163" t="str">
        <f>IF('対象者リスト（9月30日以前）'!F120="", "", '対象者リスト（9月30日以前）'!F120)</f>
        <v/>
      </c>
    </row>
    <row r="111" spans="1:8" x14ac:dyDescent="0.4">
      <c r="A111" s="162">
        <f t="shared" si="1"/>
        <v>0</v>
      </c>
      <c r="B111" t="str">
        <f>'対象者リスト（9月30日以前）'!B121&amp;""</f>
        <v/>
      </c>
      <c r="C111" s="162" t="str">
        <f>""</f>
        <v/>
      </c>
      <c r="D111" s="163" t="str">
        <f>IF('対象者リスト（9月30日以前）'!C121="", "", '対象者リスト（9月30日以前）'!C121)</f>
        <v/>
      </c>
      <c r="E111" s="163" t="str">
        <f>IF('対象者リスト（9月30日以前）'!D121="", "", '対象者リスト（9月30日以前）'!D121)</f>
        <v/>
      </c>
      <c r="F111" s="163" t="str">
        <f>IF('対象者リスト（9月30日以前）'!E121="", "", '対象者リスト（9月30日以前）'!E121)</f>
        <v/>
      </c>
      <c r="G111" s="163" t="str">
        <f>""</f>
        <v/>
      </c>
      <c r="H111" s="163" t="str">
        <f>IF('対象者リスト（9月30日以前）'!F121="", "", '対象者リスト（9月30日以前）'!F121)</f>
        <v/>
      </c>
    </row>
    <row r="112" spans="1:8" x14ac:dyDescent="0.4">
      <c r="A112" s="162">
        <f t="shared" si="1"/>
        <v>0</v>
      </c>
      <c r="B112" t="str">
        <f>'対象者リスト（9月30日以前）'!B122&amp;""</f>
        <v/>
      </c>
      <c r="C112" s="162" t="str">
        <f>""</f>
        <v/>
      </c>
      <c r="D112" s="163" t="str">
        <f>IF('対象者リスト（9月30日以前）'!C122="", "", '対象者リスト（9月30日以前）'!C122)</f>
        <v/>
      </c>
      <c r="E112" s="163" t="str">
        <f>IF('対象者リスト（9月30日以前）'!D122="", "", '対象者リスト（9月30日以前）'!D122)</f>
        <v/>
      </c>
      <c r="F112" s="163" t="str">
        <f>IF('対象者リスト（9月30日以前）'!E122="", "", '対象者リスト（9月30日以前）'!E122)</f>
        <v/>
      </c>
      <c r="G112" s="163" t="str">
        <f>""</f>
        <v/>
      </c>
      <c r="H112" s="163" t="str">
        <f>IF('対象者リスト（9月30日以前）'!F122="", "", '対象者リスト（9月30日以前）'!F122)</f>
        <v/>
      </c>
    </row>
    <row r="113" spans="1:9" x14ac:dyDescent="0.4">
      <c r="A113" s="162">
        <f t="shared" si="1"/>
        <v>0</v>
      </c>
      <c r="B113" t="str">
        <f>'対象者リスト（9月30日以前）'!B123&amp;""</f>
        <v/>
      </c>
      <c r="C113" s="162" t="str">
        <f>""</f>
        <v/>
      </c>
      <c r="D113" s="163" t="str">
        <f>IF('対象者リスト（9月30日以前）'!C123="", "", '対象者リスト（9月30日以前）'!C123)</f>
        <v/>
      </c>
      <c r="E113" s="163" t="str">
        <f>IF('対象者リスト（9月30日以前）'!D123="", "", '対象者リスト（9月30日以前）'!D123)</f>
        <v/>
      </c>
      <c r="F113" s="163" t="str">
        <f>IF('対象者リスト（9月30日以前）'!E123="", "", '対象者リスト（9月30日以前）'!E123)</f>
        <v/>
      </c>
      <c r="G113" s="163" t="str">
        <f>""</f>
        <v/>
      </c>
      <c r="H113" s="163" t="str">
        <f>IF('対象者リスト（9月30日以前）'!F123="", "", '対象者リスト（9月30日以前）'!F123)</f>
        <v/>
      </c>
    </row>
    <row r="114" spans="1:9" x14ac:dyDescent="0.4">
      <c r="A114" s="162">
        <f t="shared" si="1"/>
        <v>0</v>
      </c>
      <c r="B114" t="str">
        <f>'対象者リスト（9月30日以前）'!B124&amp;""</f>
        <v/>
      </c>
      <c r="C114" s="162" t="str">
        <f>""</f>
        <v/>
      </c>
      <c r="D114" s="163" t="str">
        <f>IF('対象者リスト（9月30日以前）'!C124="", "", '対象者リスト（9月30日以前）'!C124)</f>
        <v/>
      </c>
      <c r="E114" s="163" t="str">
        <f>IF('対象者リスト（9月30日以前）'!D124="", "", '対象者リスト（9月30日以前）'!D124)</f>
        <v/>
      </c>
      <c r="F114" s="163" t="str">
        <f>IF('対象者リスト（9月30日以前）'!E124="", "", '対象者リスト（9月30日以前）'!E124)</f>
        <v/>
      </c>
      <c r="G114" s="163" t="str">
        <f>""</f>
        <v/>
      </c>
      <c r="H114" s="163" t="str">
        <f>IF('対象者リスト（9月30日以前）'!F124="", "", '対象者リスト（9月30日以前）'!F124)</f>
        <v/>
      </c>
    </row>
    <row r="115" spans="1:9" x14ac:dyDescent="0.4">
      <c r="A115" s="162">
        <f t="shared" si="1"/>
        <v>0</v>
      </c>
      <c r="B115" t="str">
        <f>'対象者リスト（9月30日以前）'!B125&amp;""</f>
        <v/>
      </c>
      <c r="C115" s="162" t="str">
        <f>""</f>
        <v/>
      </c>
      <c r="D115" s="163" t="str">
        <f>IF('対象者リスト（9月30日以前）'!C125="", "", '対象者リスト（9月30日以前）'!C125)</f>
        <v/>
      </c>
      <c r="E115" s="163" t="str">
        <f>IF('対象者リスト（9月30日以前）'!D125="", "", '対象者リスト（9月30日以前）'!D125)</f>
        <v/>
      </c>
      <c r="F115" s="163" t="str">
        <f>IF('対象者リスト（9月30日以前）'!E125="", "", '対象者リスト（9月30日以前）'!E125)</f>
        <v/>
      </c>
      <c r="G115" s="163" t="str">
        <f>""</f>
        <v/>
      </c>
      <c r="H115" s="163" t="str">
        <f>IF('対象者リスト（9月30日以前）'!F125="", "", '対象者リスト（9月30日以前）'!F125)</f>
        <v/>
      </c>
    </row>
    <row r="116" spans="1:9" x14ac:dyDescent="0.4">
      <c r="A116" s="162">
        <f t="shared" si="1"/>
        <v>0</v>
      </c>
      <c r="B116" t="str">
        <f>'対象者リスト（9月30日以前）'!B126&amp;""</f>
        <v/>
      </c>
      <c r="C116" s="162" t="str">
        <f>""</f>
        <v/>
      </c>
      <c r="D116" s="163" t="str">
        <f>IF('対象者リスト（9月30日以前）'!C126="", "", '対象者リスト（9月30日以前）'!C126)</f>
        <v/>
      </c>
      <c r="E116" s="163" t="str">
        <f>IF('対象者リスト（9月30日以前）'!D126="", "", '対象者リスト（9月30日以前）'!D126)</f>
        <v/>
      </c>
      <c r="F116" s="163" t="str">
        <f>IF('対象者リスト（9月30日以前）'!E126="", "", '対象者リスト（9月30日以前）'!E126)</f>
        <v/>
      </c>
      <c r="G116" s="163" t="str">
        <f>""</f>
        <v/>
      </c>
      <c r="H116" s="163" t="str">
        <f>IF('対象者リスト（9月30日以前）'!F126="", "", '対象者リスト（9月30日以前）'!F126)</f>
        <v/>
      </c>
    </row>
    <row r="117" spans="1:9" x14ac:dyDescent="0.4">
      <c r="A117" s="162">
        <f t="shared" si="1"/>
        <v>0</v>
      </c>
      <c r="B117" t="str">
        <f>'対象者リスト（9月30日以前）'!B127&amp;""</f>
        <v/>
      </c>
      <c r="C117" s="162" t="str">
        <f>""</f>
        <v/>
      </c>
      <c r="D117" s="163" t="str">
        <f>IF('対象者リスト（9月30日以前）'!C127="", "", '対象者リスト（9月30日以前）'!C127)</f>
        <v/>
      </c>
      <c r="E117" s="163" t="str">
        <f>IF('対象者リスト（9月30日以前）'!D127="", "", '対象者リスト（9月30日以前）'!D127)</f>
        <v/>
      </c>
      <c r="F117" s="163" t="str">
        <f>IF('対象者リスト（9月30日以前）'!E127="", "", '対象者リスト（9月30日以前）'!E127)</f>
        <v/>
      </c>
      <c r="G117" s="163" t="str">
        <f>""</f>
        <v/>
      </c>
      <c r="H117" s="163" t="str">
        <f>IF('対象者リスト（9月30日以前）'!F127="", "", '対象者リスト（9月30日以前）'!F127)</f>
        <v/>
      </c>
    </row>
    <row r="118" spans="1:9" x14ac:dyDescent="0.4">
      <c r="A118" s="162">
        <f t="shared" si="1"/>
        <v>0</v>
      </c>
      <c r="B118" t="str">
        <f>'対象者リスト（9月30日以前）'!B128&amp;""</f>
        <v/>
      </c>
      <c r="C118" s="162" t="str">
        <f>""</f>
        <v/>
      </c>
      <c r="D118" s="163" t="str">
        <f>IF('対象者リスト（9月30日以前）'!C128="", "", '対象者リスト（9月30日以前）'!C128)</f>
        <v/>
      </c>
      <c r="E118" s="163" t="str">
        <f>IF('対象者リスト（9月30日以前）'!D128="", "", '対象者リスト（9月30日以前）'!D128)</f>
        <v/>
      </c>
      <c r="F118" s="163" t="str">
        <f>IF('対象者リスト（9月30日以前）'!E128="", "", '対象者リスト（9月30日以前）'!E128)</f>
        <v/>
      </c>
      <c r="G118" s="163" t="str">
        <f>""</f>
        <v/>
      </c>
      <c r="H118" s="163" t="str">
        <f>IF('対象者リスト（9月30日以前）'!F128="", "", '対象者リスト（9月30日以前）'!F128)</f>
        <v/>
      </c>
    </row>
    <row r="119" spans="1:9" x14ac:dyDescent="0.4">
      <c r="A119" s="162">
        <f t="shared" si="1"/>
        <v>0</v>
      </c>
      <c r="B119" t="str">
        <f>'対象者リスト（9月30日以前）'!B129&amp;""</f>
        <v/>
      </c>
      <c r="C119" s="162" t="str">
        <f>""</f>
        <v/>
      </c>
      <c r="D119" s="163" t="str">
        <f>IF('対象者リスト（9月30日以前）'!C129="", "", '対象者リスト（9月30日以前）'!C129)</f>
        <v/>
      </c>
      <c r="E119" s="163" t="str">
        <f>IF('対象者リスト（9月30日以前）'!D129="", "", '対象者リスト（9月30日以前）'!D129)</f>
        <v/>
      </c>
      <c r="F119" s="163" t="str">
        <f>IF('対象者リスト（9月30日以前）'!E129="", "", '対象者リスト（9月30日以前）'!E129)</f>
        <v/>
      </c>
      <c r="G119" s="163" t="str">
        <f>""</f>
        <v/>
      </c>
      <c r="H119" s="163" t="str">
        <f>IF('対象者リスト（9月30日以前）'!F129="", "", '対象者リスト（9月30日以前）'!F129)</f>
        <v/>
      </c>
    </row>
    <row r="120" spans="1:9" x14ac:dyDescent="0.4">
      <c r="A120" s="162">
        <f t="shared" si="1"/>
        <v>0</v>
      </c>
      <c r="B120" t="str">
        <f>'対象者リスト（9月30日以前）'!B130&amp;""</f>
        <v/>
      </c>
      <c r="C120" s="162" t="str">
        <f>""</f>
        <v/>
      </c>
      <c r="D120" s="163" t="str">
        <f>IF('対象者リスト（9月30日以前）'!C130="", "", '対象者リスト（9月30日以前）'!C130)</f>
        <v/>
      </c>
      <c r="E120" s="163" t="str">
        <f>IF('対象者リスト（9月30日以前）'!D130="", "", '対象者リスト（9月30日以前）'!D130)</f>
        <v/>
      </c>
      <c r="F120" s="163" t="str">
        <f>IF('対象者リスト（9月30日以前）'!E130="", "", '対象者リスト（9月30日以前）'!E130)</f>
        <v/>
      </c>
      <c r="G120" s="163" t="str">
        <f>""</f>
        <v/>
      </c>
      <c r="H120" s="163" t="str">
        <f>IF('対象者リスト（9月30日以前）'!F130="", "", '対象者リスト（9月30日以前）'!F130)</f>
        <v/>
      </c>
    </row>
    <row r="121" spans="1:9" x14ac:dyDescent="0.4">
      <c r="A121" s="162">
        <f t="shared" si="1"/>
        <v>0</v>
      </c>
      <c r="B121" t="str">
        <f>'対象者リスト（9月30日以前）'!B131&amp;""</f>
        <v/>
      </c>
      <c r="C121" s="162" t="str">
        <f>""</f>
        <v/>
      </c>
      <c r="D121" s="163" t="str">
        <f>IF('対象者リスト（9月30日以前）'!C131="", "", '対象者リスト（9月30日以前）'!C131)</f>
        <v/>
      </c>
      <c r="E121" s="163" t="str">
        <f>IF('対象者リスト（9月30日以前）'!D131="", "", '対象者リスト（9月30日以前）'!D131)</f>
        <v/>
      </c>
      <c r="F121" s="163" t="str">
        <f>IF('対象者リスト（9月30日以前）'!E131="", "", '対象者リスト（9月30日以前）'!E131)</f>
        <v/>
      </c>
      <c r="G121" s="163" t="str">
        <f>""</f>
        <v/>
      </c>
      <c r="H121" s="163" t="str">
        <f>IF('対象者リスト（9月30日以前）'!F131="", "", '対象者リスト（9月30日以前）'!F131)</f>
        <v/>
      </c>
    </row>
    <row r="122" spans="1:9" x14ac:dyDescent="0.4">
      <c r="A122" s="162">
        <f t="shared" si="1"/>
        <v>0</v>
      </c>
      <c r="B122" t="str">
        <f>'対象者リスト（9月30日以前）'!B132&amp;""</f>
        <v/>
      </c>
      <c r="C122" s="162" t="str">
        <f>""</f>
        <v/>
      </c>
      <c r="D122" s="163" t="str">
        <f>IF('対象者リスト（9月30日以前）'!C132="", "", '対象者リスト（9月30日以前）'!C132)</f>
        <v/>
      </c>
      <c r="E122" s="163" t="str">
        <f>IF('対象者リスト（9月30日以前）'!D132="", "", '対象者リスト（9月30日以前）'!D132)</f>
        <v/>
      </c>
      <c r="F122" s="163" t="str">
        <f>IF('対象者リスト（9月30日以前）'!E132="", "", '対象者リスト（9月30日以前）'!E132)</f>
        <v/>
      </c>
      <c r="G122" s="163" t="str">
        <f>""</f>
        <v/>
      </c>
      <c r="H122" s="163" t="str">
        <f>IF('対象者リスト（9月30日以前）'!F132="", "", '対象者リスト（9月30日以前）'!F132)</f>
        <v/>
      </c>
      <c r="I122" t="s">
        <v>135</v>
      </c>
    </row>
    <row r="123" spans="1:9" x14ac:dyDescent="0.4">
      <c r="A123" s="162">
        <f t="shared" si="1"/>
        <v>0</v>
      </c>
      <c r="B123" t="str">
        <f>'対象者リスト（10月1日以降）'!B12&amp;""</f>
        <v/>
      </c>
      <c r="C123" s="162" t="str">
        <f>""</f>
        <v/>
      </c>
      <c r="D123" s="163" t="str">
        <f>IF('対象者リスト（10月1日以降）'!C12="", "", '対象者リスト（10月1日以降）'!C12)</f>
        <v/>
      </c>
      <c r="E123" s="163" t="str">
        <f>IF('対象者リスト（10月1日以降）'!D12="", "", '対象者リスト（10月1日以降）'!D12)</f>
        <v/>
      </c>
      <c r="F123" s="163" t="str">
        <f>IF('対象者リスト（10月1日以降）'!E12="", "", '対象者リスト（10月1日以降）'!E12)</f>
        <v/>
      </c>
      <c r="G123" s="163" t="str">
        <f>IF('対象者リスト（10月1日以降）'!F12="", "", '対象者リスト（10月1日以降）'!F12)</f>
        <v/>
      </c>
      <c r="H123" s="163" t="str">
        <f>IF('対象者リスト（10月1日以降）'!G12="", "", '対象者リスト（10月1日以降）'!G12)</f>
        <v/>
      </c>
      <c r="I123" t="s">
        <v>136</v>
      </c>
    </row>
    <row r="124" spans="1:9" x14ac:dyDescent="0.4">
      <c r="A124" s="162">
        <f t="shared" si="1"/>
        <v>0</v>
      </c>
      <c r="B124" t="str">
        <f>'対象者リスト（10月1日以降）'!B13&amp;""</f>
        <v/>
      </c>
      <c r="C124" s="162" t="str">
        <f>""</f>
        <v/>
      </c>
      <c r="D124" s="163" t="str">
        <f>IF('対象者リスト（10月1日以降）'!C13="", "", '対象者リスト（10月1日以降）'!C13)</f>
        <v/>
      </c>
      <c r="E124" s="163" t="str">
        <f>IF('対象者リスト（10月1日以降）'!D13="", "", '対象者リスト（10月1日以降）'!D13)</f>
        <v/>
      </c>
      <c r="F124" s="163" t="str">
        <f>IF('対象者リスト（10月1日以降）'!E13="", "", '対象者リスト（10月1日以降）'!E13)</f>
        <v/>
      </c>
      <c r="G124" s="163" t="str">
        <f>IF('対象者リスト（10月1日以降）'!F13="", "", '対象者リスト（10月1日以降）'!F13)</f>
        <v/>
      </c>
      <c r="H124" s="163" t="str">
        <f>IF('対象者リスト（10月1日以降）'!G13="", "", '対象者リスト（10月1日以降）'!G13)</f>
        <v/>
      </c>
    </row>
    <row r="125" spans="1:9" x14ac:dyDescent="0.4">
      <c r="A125" s="162">
        <f t="shared" si="1"/>
        <v>0</v>
      </c>
      <c r="B125" t="str">
        <f>'対象者リスト（10月1日以降）'!B14&amp;""</f>
        <v/>
      </c>
      <c r="C125" s="162" t="str">
        <f>""</f>
        <v/>
      </c>
      <c r="D125" s="163" t="str">
        <f>IF('対象者リスト（10月1日以降）'!C14="", "", '対象者リスト（10月1日以降）'!C14)</f>
        <v/>
      </c>
      <c r="E125" s="163" t="str">
        <f>IF('対象者リスト（10月1日以降）'!D14="", "", '対象者リスト（10月1日以降）'!D14)</f>
        <v/>
      </c>
      <c r="F125" s="163" t="str">
        <f>IF('対象者リスト（10月1日以降）'!E14="", "", '対象者リスト（10月1日以降）'!E14)</f>
        <v/>
      </c>
      <c r="G125" s="163" t="str">
        <f>IF('対象者リスト（10月1日以降）'!F14="", "", '対象者リスト（10月1日以降）'!F14)</f>
        <v/>
      </c>
      <c r="H125" s="163" t="str">
        <f>IF('対象者リスト（10月1日以降）'!G14="", "", '対象者リスト（10月1日以降）'!G14)</f>
        <v/>
      </c>
    </row>
    <row r="126" spans="1:9" x14ac:dyDescent="0.4">
      <c r="A126" s="162">
        <f t="shared" si="1"/>
        <v>0</v>
      </c>
      <c r="B126" t="str">
        <f>'対象者リスト（10月1日以降）'!B15&amp;""</f>
        <v/>
      </c>
      <c r="C126" s="162" t="str">
        <f>""</f>
        <v/>
      </c>
      <c r="D126" s="163" t="str">
        <f>IF('対象者リスト（10月1日以降）'!C15="", "", '対象者リスト（10月1日以降）'!C15)</f>
        <v/>
      </c>
      <c r="E126" s="163" t="str">
        <f>IF('対象者リスト（10月1日以降）'!D15="", "", '対象者リスト（10月1日以降）'!D15)</f>
        <v/>
      </c>
      <c r="F126" s="163" t="str">
        <f>IF('対象者リスト（10月1日以降）'!E15="", "", '対象者リスト（10月1日以降）'!E15)</f>
        <v/>
      </c>
      <c r="G126" s="163" t="str">
        <f>IF('対象者リスト（10月1日以降）'!F15="", "", '対象者リスト（10月1日以降）'!F15)</f>
        <v/>
      </c>
      <c r="H126" s="163" t="str">
        <f>IF('対象者リスト（10月1日以降）'!G15="", "", '対象者リスト（10月1日以降）'!G15)</f>
        <v/>
      </c>
    </row>
    <row r="127" spans="1:9" x14ac:dyDescent="0.4">
      <c r="A127" s="162">
        <f t="shared" si="1"/>
        <v>0</v>
      </c>
      <c r="B127" t="str">
        <f>'対象者リスト（10月1日以降）'!B16&amp;""</f>
        <v/>
      </c>
      <c r="C127" s="162" t="str">
        <f>""</f>
        <v/>
      </c>
      <c r="D127" s="163" t="str">
        <f>IF('対象者リスト（10月1日以降）'!C16="", "", '対象者リスト（10月1日以降）'!C16)</f>
        <v/>
      </c>
      <c r="E127" s="163" t="str">
        <f>IF('対象者リスト（10月1日以降）'!D16="", "", '対象者リスト（10月1日以降）'!D16)</f>
        <v/>
      </c>
      <c r="F127" s="163" t="str">
        <f>IF('対象者リスト（10月1日以降）'!E16="", "", '対象者リスト（10月1日以降）'!E16)</f>
        <v/>
      </c>
      <c r="G127" s="163" t="str">
        <f>IF('対象者リスト（10月1日以降）'!F16="", "", '対象者リスト（10月1日以降）'!F16)</f>
        <v/>
      </c>
      <c r="H127" s="163" t="str">
        <f>IF('対象者リスト（10月1日以降）'!G16="", "", '対象者リスト（10月1日以降）'!G16)</f>
        <v/>
      </c>
    </row>
    <row r="128" spans="1:9" x14ac:dyDescent="0.4">
      <c r="A128" s="162">
        <f t="shared" si="1"/>
        <v>0</v>
      </c>
      <c r="B128" t="str">
        <f>'対象者リスト（10月1日以降）'!B17&amp;""</f>
        <v/>
      </c>
      <c r="C128" s="162" t="str">
        <f>""</f>
        <v/>
      </c>
      <c r="D128" s="163" t="str">
        <f>IF('対象者リスト（10月1日以降）'!C17="", "", '対象者リスト（10月1日以降）'!C17)</f>
        <v/>
      </c>
      <c r="E128" s="163" t="str">
        <f>IF('対象者リスト（10月1日以降）'!D17="", "", '対象者リスト（10月1日以降）'!D17)</f>
        <v/>
      </c>
      <c r="F128" s="163" t="str">
        <f>IF('対象者リスト（10月1日以降）'!E17="", "", '対象者リスト（10月1日以降）'!E17)</f>
        <v/>
      </c>
      <c r="G128" s="163" t="str">
        <f>IF('対象者リスト（10月1日以降）'!F17="", "", '対象者リスト（10月1日以降）'!F17)</f>
        <v/>
      </c>
      <c r="H128" s="163" t="str">
        <f>IF('対象者リスト（10月1日以降）'!G17="", "", '対象者リスト（10月1日以降）'!G17)</f>
        <v/>
      </c>
    </row>
    <row r="129" spans="1:8" x14ac:dyDescent="0.4">
      <c r="A129" s="162">
        <f t="shared" si="1"/>
        <v>0</v>
      </c>
      <c r="B129" t="str">
        <f>'対象者リスト（10月1日以降）'!B18&amp;""</f>
        <v/>
      </c>
      <c r="C129" s="162" t="str">
        <f>""</f>
        <v/>
      </c>
      <c r="D129" s="163" t="str">
        <f>IF('対象者リスト（10月1日以降）'!C18="", "", '対象者リスト（10月1日以降）'!C18)</f>
        <v/>
      </c>
      <c r="E129" s="163" t="str">
        <f>IF('対象者リスト（10月1日以降）'!D18="", "", '対象者リスト（10月1日以降）'!D18)</f>
        <v/>
      </c>
      <c r="F129" s="163" t="str">
        <f>IF('対象者リスト（10月1日以降）'!E18="", "", '対象者リスト（10月1日以降）'!E18)</f>
        <v/>
      </c>
      <c r="G129" s="163" t="str">
        <f>IF('対象者リスト（10月1日以降）'!F18="", "", '対象者リスト（10月1日以降）'!F18)</f>
        <v/>
      </c>
      <c r="H129" s="163" t="str">
        <f>IF('対象者リスト（10月1日以降）'!G18="", "", '対象者リスト（10月1日以降）'!G18)</f>
        <v/>
      </c>
    </row>
    <row r="130" spans="1:8" x14ac:dyDescent="0.4">
      <c r="A130" s="162">
        <f t="shared" si="1"/>
        <v>0</v>
      </c>
      <c r="B130" t="str">
        <f>'対象者リスト（10月1日以降）'!B19&amp;""</f>
        <v/>
      </c>
      <c r="C130" s="162" t="str">
        <f>""</f>
        <v/>
      </c>
      <c r="D130" s="163" t="str">
        <f>IF('対象者リスト（10月1日以降）'!C19="", "", '対象者リスト（10月1日以降）'!C19)</f>
        <v/>
      </c>
      <c r="E130" s="163" t="str">
        <f>IF('対象者リスト（10月1日以降）'!D19="", "", '対象者リスト（10月1日以降）'!D19)</f>
        <v/>
      </c>
      <c r="F130" s="163" t="str">
        <f>IF('対象者リスト（10月1日以降）'!E19="", "", '対象者リスト（10月1日以降）'!E19)</f>
        <v/>
      </c>
      <c r="G130" s="163" t="str">
        <f>IF('対象者リスト（10月1日以降）'!F19="", "", '対象者リスト（10月1日以降）'!F19)</f>
        <v/>
      </c>
      <c r="H130" s="163" t="str">
        <f>IF('対象者リスト（10月1日以降）'!G19="", "", '対象者リスト（10月1日以降）'!G19)</f>
        <v/>
      </c>
    </row>
    <row r="131" spans="1:8" x14ac:dyDescent="0.4">
      <c r="A131" s="162">
        <f t="shared" si="1"/>
        <v>0</v>
      </c>
      <c r="B131" t="str">
        <f>'対象者リスト（10月1日以降）'!B20&amp;""</f>
        <v/>
      </c>
      <c r="C131" s="162" t="str">
        <f>""</f>
        <v/>
      </c>
      <c r="D131" s="163" t="str">
        <f>IF('対象者リスト（10月1日以降）'!C20="", "", '対象者リスト（10月1日以降）'!C20)</f>
        <v/>
      </c>
      <c r="E131" s="163" t="str">
        <f>IF('対象者リスト（10月1日以降）'!D20="", "", '対象者リスト（10月1日以降）'!D20)</f>
        <v/>
      </c>
      <c r="F131" s="163" t="str">
        <f>IF('対象者リスト（10月1日以降）'!E20="", "", '対象者リスト（10月1日以降）'!E20)</f>
        <v/>
      </c>
      <c r="G131" s="163" t="str">
        <f>IF('対象者リスト（10月1日以降）'!F20="", "", '対象者リスト（10月1日以降）'!F20)</f>
        <v/>
      </c>
      <c r="H131" s="163" t="str">
        <f>IF('対象者リスト（10月1日以降）'!G20="", "", '対象者リスト（10月1日以降）'!G20)</f>
        <v/>
      </c>
    </row>
    <row r="132" spans="1:8" x14ac:dyDescent="0.4">
      <c r="A132" s="162">
        <f t="shared" ref="A132:A195" si="2">IF(H132&lt;&gt;"", A131+1, A131)</f>
        <v>0</v>
      </c>
      <c r="B132" t="str">
        <f>'対象者リスト（10月1日以降）'!B21&amp;""</f>
        <v/>
      </c>
      <c r="C132" s="162" t="str">
        <f>""</f>
        <v/>
      </c>
      <c r="D132" s="163" t="str">
        <f>IF('対象者リスト（10月1日以降）'!C21="", "", '対象者リスト（10月1日以降）'!C21)</f>
        <v/>
      </c>
      <c r="E132" s="163" t="str">
        <f>IF('対象者リスト（10月1日以降）'!D21="", "", '対象者リスト（10月1日以降）'!D21)</f>
        <v/>
      </c>
      <c r="F132" s="163" t="str">
        <f>IF('対象者リスト（10月1日以降）'!E21="", "", '対象者リスト（10月1日以降）'!E21)</f>
        <v/>
      </c>
      <c r="G132" s="163" t="str">
        <f>IF('対象者リスト（10月1日以降）'!F21="", "", '対象者リスト（10月1日以降）'!F21)</f>
        <v/>
      </c>
      <c r="H132" s="163" t="str">
        <f>IF('対象者リスト（10月1日以降）'!G21="", "", '対象者リスト（10月1日以降）'!G21)</f>
        <v/>
      </c>
    </row>
    <row r="133" spans="1:8" x14ac:dyDescent="0.4">
      <c r="A133" s="162">
        <f t="shared" si="2"/>
        <v>0</v>
      </c>
      <c r="B133" t="str">
        <f>'対象者リスト（10月1日以降）'!B22&amp;""</f>
        <v/>
      </c>
      <c r="C133" s="162" t="str">
        <f>""</f>
        <v/>
      </c>
      <c r="D133" s="163" t="str">
        <f>IF('対象者リスト（10月1日以降）'!C22="", "", '対象者リスト（10月1日以降）'!C22)</f>
        <v/>
      </c>
      <c r="E133" s="163" t="str">
        <f>IF('対象者リスト（10月1日以降）'!D22="", "", '対象者リスト（10月1日以降）'!D22)</f>
        <v/>
      </c>
      <c r="F133" s="163" t="str">
        <f>IF('対象者リスト（10月1日以降）'!E22="", "", '対象者リスト（10月1日以降）'!E22)</f>
        <v/>
      </c>
      <c r="G133" s="163" t="str">
        <f>IF('対象者リスト（10月1日以降）'!F22="", "", '対象者リスト（10月1日以降）'!F22)</f>
        <v/>
      </c>
      <c r="H133" s="163" t="str">
        <f>IF('対象者リスト（10月1日以降）'!G22="", "", '対象者リスト（10月1日以降）'!G22)</f>
        <v/>
      </c>
    </row>
    <row r="134" spans="1:8" x14ac:dyDescent="0.4">
      <c r="A134" s="162">
        <f t="shared" si="2"/>
        <v>0</v>
      </c>
      <c r="B134" t="str">
        <f>'対象者リスト（10月1日以降）'!B23&amp;""</f>
        <v/>
      </c>
      <c r="C134" s="162" t="str">
        <f>""</f>
        <v/>
      </c>
      <c r="D134" s="163" t="str">
        <f>IF('対象者リスト（10月1日以降）'!C23="", "", '対象者リスト（10月1日以降）'!C23)</f>
        <v/>
      </c>
      <c r="E134" s="163" t="str">
        <f>IF('対象者リスト（10月1日以降）'!D23="", "", '対象者リスト（10月1日以降）'!D23)</f>
        <v/>
      </c>
      <c r="F134" s="163" t="str">
        <f>IF('対象者リスト（10月1日以降）'!E23="", "", '対象者リスト（10月1日以降）'!E23)</f>
        <v/>
      </c>
      <c r="G134" s="163" t="str">
        <f>IF('対象者リスト（10月1日以降）'!F23="", "", '対象者リスト（10月1日以降）'!F23)</f>
        <v/>
      </c>
      <c r="H134" s="163" t="str">
        <f>IF('対象者リスト（10月1日以降）'!G23="", "", '対象者リスト（10月1日以降）'!G23)</f>
        <v/>
      </c>
    </row>
    <row r="135" spans="1:8" x14ac:dyDescent="0.4">
      <c r="A135" s="162">
        <f t="shared" si="2"/>
        <v>0</v>
      </c>
      <c r="B135" t="str">
        <f>'対象者リスト（10月1日以降）'!B24&amp;""</f>
        <v/>
      </c>
      <c r="C135" s="162" t="str">
        <f>""</f>
        <v/>
      </c>
      <c r="D135" s="163" t="str">
        <f>IF('対象者リスト（10月1日以降）'!C24="", "", '対象者リスト（10月1日以降）'!C24)</f>
        <v/>
      </c>
      <c r="E135" s="163" t="str">
        <f>IF('対象者リスト（10月1日以降）'!D24="", "", '対象者リスト（10月1日以降）'!D24)</f>
        <v/>
      </c>
      <c r="F135" s="163" t="str">
        <f>IF('対象者リスト（10月1日以降）'!E24="", "", '対象者リスト（10月1日以降）'!E24)</f>
        <v/>
      </c>
      <c r="G135" s="163" t="str">
        <f>IF('対象者リスト（10月1日以降）'!F24="", "", '対象者リスト（10月1日以降）'!F24)</f>
        <v/>
      </c>
      <c r="H135" s="163" t="str">
        <f>IF('対象者リスト（10月1日以降）'!G24="", "", '対象者リスト（10月1日以降）'!G24)</f>
        <v/>
      </c>
    </row>
    <row r="136" spans="1:8" x14ac:dyDescent="0.4">
      <c r="A136" s="162">
        <f t="shared" si="2"/>
        <v>0</v>
      </c>
      <c r="B136" t="str">
        <f>'対象者リスト（10月1日以降）'!B25&amp;""</f>
        <v/>
      </c>
      <c r="C136" s="162" t="str">
        <f>""</f>
        <v/>
      </c>
      <c r="D136" s="163" t="str">
        <f>IF('対象者リスト（10月1日以降）'!C25="", "", '対象者リスト（10月1日以降）'!C25)</f>
        <v/>
      </c>
      <c r="E136" s="163" t="str">
        <f>IF('対象者リスト（10月1日以降）'!D25="", "", '対象者リスト（10月1日以降）'!D25)</f>
        <v/>
      </c>
      <c r="F136" s="163" t="str">
        <f>IF('対象者リスト（10月1日以降）'!E25="", "", '対象者リスト（10月1日以降）'!E25)</f>
        <v/>
      </c>
      <c r="G136" s="163" t="str">
        <f>IF('対象者リスト（10月1日以降）'!F25="", "", '対象者リスト（10月1日以降）'!F25)</f>
        <v/>
      </c>
      <c r="H136" s="163" t="str">
        <f>IF('対象者リスト（10月1日以降）'!G25="", "", '対象者リスト（10月1日以降）'!G25)</f>
        <v/>
      </c>
    </row>
    <row r="137" spans="1:8" x14ac:dyDescent="0.4">
      <c r="A137" s="162">
        <f t="shared" si="2"/>
        <v>0</v>
      </c>
      <c r="B137" t="str">
        <f>'対象者リスト（10月1日以降）'!B26&amp;""</f>
        <v/>
      </c>
      <c r="C137" s="162" t="str">
        <f>""</f>
        <v/>
      </c>
      <c r="D137" s="163" t="str">
        <f>IF('対象者リスト（10月1日以降）'!C26="", "", '対象者リスト（10月1日以降）'!C26)</f>
        <v/>
      </c>
      <c r="E137" s="163" t="str">
        <f>IF('対象者リスト（10月1日以降）'!D26="", "", '対象者リスト（10月1日以降）'!D26)</f>
        <v/>
      </c>
      <c r="F137" s="163" t="str">
        <f>IF('対象者リスト（10月1日以降）'!E26="", "", '対象者リスト（10月1日以降）'!E26)</f>
        <v/>
      </c>
      <c r="G137" s="163" t="str">
        <f>IF('対象者リスト（10月1日以降）'!F26="", "", '対象者リスト（10月1日以降）'!F26)</f>
        <v/>
      </c>
      <c r="H137" s="163" t="str">
        <f>IF('対象者リスト（10月1日以降）'!G26="", "", '対象者リスト（10月1日以降）'!G26)</f>
        <v/>
      </c>
    </row>
    <row r="138" spans="1:8" x14ac:dyDescent="0.4">
      <c r="A138" s="162">
        <f t="shared" si="2"/>
        <v>0</v>
      </c>
      <c r="B138" t="str">
        <f>'対象者リスト（10月1日以降）'!B27&amp;""</f>
        <v/>
      </c>
      <c r="C138" s="162" t="str">
        <f>""</f>
        <v/>
      </c>
      <c r="D138" s="163" t="str">
        <f>IF('対象者リスト（10月1日以降）'!C27="", "", '対象者リスト（10月1日以降）'!C27)</f>
        <v/>
      </c>
      <c r="E138" s="163" t="str">
        <f>IF('対象者リスト（10月1日以降）'!D27="", "", '対象者リスト（10月1日以降）'!D27)</f>
        <v/>
      </c>
      <c r="F138" s="163" t="str">
        <f>IF('対象者リスト（10月1日以降）'!E27="", "", '対象者リスト（10月1日以降）'!E27)</f>
        <v/>
      </c>
      <c r="G138" s="163" t="str">
        <f>IF('対象者リスト（10月1日以降）'!F27="", "", '対象者リスト（10月1日以降）'!F27)</f>
        <v/>
      </c>
      <c r="H138" s="163" t="str">
        <f>IF('対象者リスト（10月1日以降）'!G27="", "", '対象者リスト（10月1日以降）'!G27)</f>
        <v/>
      </c>
    </row>
    <row r="139" spans="1:8" x14ac:dyDescent="0.4">
      <c r="A139" s="162">
        <f t="shared" si="2"/>
        <v>0</v>
      </c>
      <c r="B139" t="str">
        <f>'対象者リスト（10月1日以降）'!B28&amp;""</f>
        <v/>
      </c>
      <c r="C139" s="162" t="str">
        <f>""</f>
        <v/>
      </c>
      <c r="D139" s="163" t="str">
        <f>IF('対象者リスト（10月1日以降）'!C28="", "", '対象者リスト（10月1日以降）'!C28)</f>
        <v/>
      </c>
      <c r="E139" s="163" t="str">
        <f>IF('対象者リスト（10月1日以降）'!D28="", "", '対象者リスト（10月1日以降）'!D28)</f>
        <v/>
      </c>
      <c r="F139" s="163" t="str">
        <f>IF('対象者リスト（10月1日以降）'!E28="", "", '対象者リスト（10月1日以降）'!E28)</f>
        <v/>
      </c>
      <c r="G139" s="163" t="str">
        <f>IF('対象者リスト（10月1日以降）'!F28="", "", '対象者リスト（10月1日以降）'!F28)</f>
        <v/>
      </c>
      <c r="H139" s="163" t="str">
        <f>IF('対象者リスト（10月1日以降）'!G28="", "", '対象者リスト（10月1日以降）'!G28)</f>
        <v/>
      </c>
    </row>
    <row r="140" spans="1:8" x14ac:dyDescent="0.4">
      <c r="A140" s="162">
        <f t="shared" si="2"/>
        <v>0</v>
      </c>
      <c r="B140" t="str">
        <f>'対象者リスト（10月1日以降）'!B29&amp;""</f>
        <v/>
      </c>
      <c r="C140" s="162" t="str">
        <f>""</f>
        <v/>
      </c>
      <c r="D140" s="163" t="str">
        <f>IF('対象者リスト（10月1日以降）'!C29="", "", '対象者リスト（10月1日以降）'!C29)</f>
        <v/>
      </c>
      <c r="E140" s="163" t="str">
        <f>IF('対象者リスト（10月1日以降）'!D29="", "", '対象者リスト（10月1日以降）'!D29)</f>
        <v/>
      </c>
      <c r="F140" s="163" t="str">
        <f>IF('対象者リスト（10月1日以降）'!E29="", "", '対象者リスト（10月1日以降）'!E29)</f>
        <v/>
      </c>
      <c r="G140" s="163" t="str">
        <f>IF('対象者リスト（10月1日以降）'!F29="", "", '対象者リスト（10月1日以降）'!F29)</f>
        <v/>
      </c>
      <c r="H140" s="163" t="str">
        <f>IF('対象者リスト（10月1日以降）'!G29="", "", '対象者リスト（10月1日以降）'!G29)</f>
        <v/>
      </c>
    </row>
    <row r="141" spans="1:8" x14ac:dyDescent="0.4">
      <c r="A141" s="162">
        <f t="shared" si="2"/>
        <v>0</v>
      </c>
      <c r="B141" t="str">
        <f>'対象者リスト（10月1日以降）'!B30&amp;""</f>
        <v/>
      </c>
      <c r="C141" s="162" t="str">
        <f>""</f>
        <v/>
      </c>
      <c r="D141" s="163" t="str">
        <f>IF('対象者リスト（10月1日以降）'!C30="", "", '対象者リスト（10月1日以降）'!C30)</f>
        <v/>
      </c>
      <c r="E141" s="163" t="str">
        <f>IF('対象者リスト（10月1日以降）'!D30="", "", '対象者リスト（10月1日以降）'!D30)</f>
        <v/>
      </c>
      <c r="F141" s="163" t="str">
        <f>IF('対象者リスト（10月1日以降）'!E30="", "", '対象者リスト（10月1日以降）'!E30)</f>
        <v/>
      </c>
      <c r="G141" s="163" t="str">
        <f>IF('対象者リスト（10月1日以降）'!F30="", "", '対象者リスト（10月1日以降）'!F30)</f>
        <v/>
      </c>
      <c r="H141" s="163" t="str">
        <f>IF('対象者リスト（10月1日以降）'!G30="", "", '対象者リスト（10月1日以降）'!G30)</f>
        <v/>
      </c>
    </row>
    <row r="142" spans="1:8" x14ac:dyDescent="0.4">
      <c r="A142" s="162">
        <f t="shared" si="2"/>
        <v>0</v>
      </c>
      <c r="B142" t="str">
        <f>'対象者リスト（10月1日以降）'!B31&amp;""</f>
        <v/>
      </c>
      <c r="C142" s="162" t="str">
        <f>""</f>
        <v/>
      </c>
      <c r="D142" s="163" t="str">
        <f>IF('対象者リスト（10月1日以降）'!C31="", "", '対象者リスト（10月1日以降）'!C31)</f>
        <v/>
      </c>
      <c r="E142" s="163" t="str">
        <f>IF('対象者リスト（10月1日以降）'!D31="", "", '対象者リスト（10月1日以降）'!D31)</f>
        <v/>
      </c>
      <c r="F142" s="163" t="str">
        <f>IF('対象者リスト（10月1日以降）'!E31="", "", '対象者リスト（10月1日以降）'!E31)</f>
        <v/>
      </c>
      <c r="G142" s="163" t="str">
        <f>IF('対象者リスト（10月1日以降）'!F31="", "", '対象者リスト（10月1日以降）'!F31)</f>
        <v/>
      </c>
      <c r="H142" s="163" t="str">
        <f>IF('対象者リスト（10月1日以降）'!G31="", "", '対象者リスト（10月1日以降）'!G31)</f>
        <v/>
      </c>
    </row>
    <row r="143" spans="1:8" x14ac:dyDescent="0.4">
      <c r="A143" s="162">
        <f t="shared" si="2"/>
        <v>0</v>
      </c>
      <c r="B143" t="str">
        <f>'対象者リスト（10月1日以降）'!B32&amp;""</f>
        <v/>
      </c>
      <c r="C143" s="162" t="str">
        <f>""</f>
        <v/>
      </c>
      <c r="D143" s="163" t="str">
        <f>IF('対象者リスト（10月1日以降）'!C32="", "", '対象者リスト（10月1日以降）'!C32)</f>
        <v/>
      </c>
      <c r="E143" s="163" t="str">
        <f>IF('対象者リスト（10月1日以降）'!D32="", "", '対象者リスト（10月1日以降）'!D32)</f>
        <v/>
      </c>
      <c r="F143" s="163" t="str">
        <f>IF('対象者リスト（10月1日以降）'!E32="", "", '対象者リスト（10月1日以降）'!E32)</f>
        <v/>
      </c>
      <c r="G143" s="163" t="str">
        <f>IF('対象者リスト（10月1日以降）'!F32="", "", '対象者リスト（10月1日以降）'!F32)</f>
        <v/>
      </c>
      <c r="H143" s="163" t="str">
        <f>IF('対象者リスト（10月1日以降）'!G32="", "", '対象者リスト（10月1日以降）'!G32)</f>
        <v/>
      </c>
    </row>
    <row r="144" spans="1:8" x14ac:dyDescent="0.4">
      <c r="A144" s="162">
        <f t="shared" si="2"/>
        <v>0</v>
      </c>
      <c r="B144" t="str">
        <f>'対象者リスト（10月1日以降）'!B33&amp;""</f>
        <v/>
      </c>
      <c r="C144" s="162" t="str">
        <f>""</f>
        <v/>
      </c>
      <c r="D144" s="163" t="str">
        <f>IF('対象者リスト（10月1日以降）'!C33="", "", '対象者リスト（10月1日以降）'!C33)</f>
        <v/>
      </c>
      <c r="E144" s="163" t="str">
        <f>IF('対象者リスト（10月1日以降）'!D33="", "", '対象者リスト（10月1日以降）'!D33)</f>
        <v/>
      </c>
      <c r="F144" s="163" t="str">
        <f>IF('対象者リスト（10月1日以降）'!E33="", "", '対象者リスト（10月1日以降）'!E33)</f>
        <v/>
      </c>
      <c r="G144" s="163" t="str">
        <f>IF('対象者リスト（10月1日以降）'!F33="", "", '対象者リスト（10月1日以降）'!F33)</f>
        <v/>
      </c>
      <c r="H144" s="163" t="str">
        <f>IF('対象者リスト（10月1日以降）'!G33="", "", '対象者リスト（10月1日以降）'!G33)</f>
        <v/>
      </c>
    </row>
    <row r="145" spans="1:8" x14ac:dyDescent="0.4">
      <c r="A145" s="162">
        <f t="shared" si="2"/>
        <v>0</v>
      </c>
      <c r="B145" t="str">
        <f>'対象者リスト（10月1日以降）'!B34&amp;""</f>
        <v/>
      </c>
      <c r="C145" s="162" t="str">
        <f>""</f>
        <v/>
      </c>
      <c r="D145" s="163" t="str">
        <f>IF('対象者リスト（10月1日以降）'!C34="", "", '対象者リスト（10月1日以降）'!C34)</f>
        <v/>
      </c>
      <c r="E145" s="163" t="str">
        <f>IF('対象者リスト（10月1日以降）'!D34="", "", '対象者リスト（10月1日以降）'!D34)</f>
        <v/>
      </c>
      <c r="F145" s="163" t="str">
        <f>IF('対象者リスト（10月1日以降）'!E34="", "", '対象者リスト（10月1日以降）'!E34)</f>
        <v/>
      </c>
      <c r="G145" s="163" t="str">
        <f>IF('対象者リスト（10月1日以降）'!F34="", "", '対象者リスト（10月1日以降）'!F34)</f>
        <v/>
      </c>
      <c r="H145" s="163" t="str">
        <f>IF('対象者リスト（10月1日以降）'!G34="", "", '対象者リスト（10月1日以降）'!G34)</f>
        <v/>
      </c>
    </row>
    <row r="146" spans="1:8" x14ac:dyDescent="0.4">
      <c r="A146" s="162">
        <f t="shared" si="2"/>
        <v>0</v>
      </c>
      <c r="B146" t="str">
        <f>'対象者リスト（10月1日以降）'!B35&amp;""</f>
        <v/>
      </c>
      <c r="C146" s="162" t="str">
        <f>""</f>
        <v/>
      </c>
      <c r="D146" s="163" t="str">
        <f>IF('対象者リスト（10月1日以降）'!C35="", "", '対象者リスト（10月1日以降）'!C35)</f>
        <v/>
      </c>
      <c r="E146" s="163" t="str">
        <f>IF('対象者リスト（10月1日以降）'!D35="", "", '対象者リスト（10月1日以降）'!D35)</f>
        <v/>
      </c>
      <c r="F146" s="163" t="str">
        <f>IF('対象者リスト（10月1日以降）'!E35="", "", '対象者リスト（10月1日以降）'!E35)</f>
        <v/>
      </c>
      <c r="G146" s="163" t="str">
        <f>IF('対象者リスト（10月1日以降）'!F35="", "", '対象者リスト（10月1日以降）'!F35)</f>
        <v/>
      </c>
      <c r="H146" s="163" t="str">
        <f>IF('対象者リスト（10月1日以降）'!G35="", "", '対象者リスト（10月1日以降）'!G35)</f>
        <v/>
      </c>
    </row>
    <row r="147" spans="1:8" x14ac:dyDescent="0.4">
      <c r="A147" s="162">
        <f t="shared" si="2"/>
        <v>0</v>
      </c>
      <c r="B147" t="str">
        <f>'対象者リスト（10月1日以降）'!B36&amp;""</f>
        <v/>
      </c>
      <c r="C147" s="162" t="str">
        <f>""</f>
        <v/>
      </c>
      <c r="D147" s="163" t="str">
        <f>IF('対象者リスト（10月1日以降）'!C36="", "", '対象者リスト（10月1日以降）'!C36)</f>
        <v/>
      </c>
      <c r="E147" s="163" t="str">
        <f>IF('対象者リスト（10月1日以降）'!D36="", "", '対象者リスト（10月1日以降）'!D36)</f>
        <v/>
      </c>
      <c r="F147" s="163" t="str">
        <f>IF('対象者リスト（10月1日以降）'!E36="", "", '対象者リスト（10月1日以降）'!E36)</f>
        <v/>
      </c>
      <c r="G147" s="163" t="str">
        <f>IF('対象者リスト（10月1日以降）'!F36="", "", '対象者リスト（10月1日以降）'!F36)</f>
        <v/>
      </c>
      <c r="H147" s="163" t="str">
        <f>IF('対象者リスト（10月1日以降）'!G36="", "", '対象者リスト（10月1日以降）'!G36)</f>
        <v/>
      </c>
    </row>
    <row r="148" spans="1:8" x14ac:dyDescent="0.4">
      <c r="A148" s="162">
        <f t="shared" si="2"/>
        <v>0</v>
      </c>
      <c r="B148" t="str">
        <f>'対象者リスト（10月1日以降）'!B37&amp;""</f>
        <v/>
      </c>
      <c r="C148" s="162" t="str">
        <f>""</f>
        <v/>
      </c>
      <c r="D148" s="163" t="str">
        <f>IF('対象者リスト（10月1日以降）'!C37="", "", '対象者リスト（10月1日以降）'!C37)</f>
        <v/>
      </c>
      <c r="E148" s="163" t="str">
        <f>IF('対象者リスト（10月1日以降）'!D37="", "", '対象者リスト（10月1日以降）'!D37)</f>
        <v/>
      </c>
      <c r="F148" s="163" t="str">
        <f>IF('対象者リスト（10月1日以降）'!E37="", "", '対象者リスト（10月1日以降）'!E37)</f>
        <v/>
      </c>
      <c r="G148" s="163" t="str">
        <f>IF('対象者リスト（10月1日以降）'!F37="", "", '対象者リスト（10月1日以降）'!F37)</f>
        <v/>
      </c>
      <c r="H148" s="163" t="str">
        <f>IF('対象者リスト（10月1日以降）'!G37="", "", '対象者リスト（10月1日以降）'!G37)</f>
        <v/>
      </c>
    </row>
    <row r="149" spans="1:8" x14ac:dyDescent="0.4">
      <c r="A149" s="162">
        <f t="shared" si="2"/>
        <v>0</v>
      </c>
      <c r="B149" t="str">
        <f>'対象者リスト（10月1日以降）'!B38&amp;""</f>
        <v/>
      </c>
      <c r="C149" s="162" t="str">
        <f>""</f>
        <v/>
      </c>
      <c r="D149" s="163" t="str">
        <f>IF('対象者リスト（10月1日以降）'!C38="", "", '対象者リスト（10月1日以降）'!C38)</f>
        <v/>
      </c>
      <c r="E149" s="163" t="str">
        <f>IF('対象者リスト（10月1日以降）'!D38="", "", '対象者リスト（10月1日以降）'!D38)</f>
        <v/>
      </c>
      <c r="F149" s="163" t="str">
        <f>IF('対象者リスト（10月1日以降）'!E38="", "", '対象者リスト（10月1日以降）'!E38)</f>
        <v/>
      </c>
      <c r="G149" s="163" t="str">
        <f>IF('対象者リスト（10月1日以降）'!F38="", "", '対象者リスト（10月1日以降）'!F38)</f>
        <v/>
      </c>
      <c r="H149" s="163" t="str">
        <f>IF('対象者リスト（10月1日以降）'!G38="", "", '対象者リスト（10月1日以降）'!G38)</f>
        <v/>
      </c>
    </row>
    <row r="150" spans="1:8" x14ac:dyDescent="0.4">
      <c r="A150" s="162">
        <f t="shared" si="2"/>
        <v>0</v>
      </c>
      <c r="B150" t="str">
        <f>'対象者リスト（10月1日以降）'!B39&amp;""</f>
        <v/>
      </c>
      <c r="C150" s="162" t="str">
        <f>""</f>
        <v/>
      </c>
      <c r="D150" s="163" t="str">
        <f>IF('対象者リスト（10月1日以降）'!C39="", "", '対象者リスト（10月1日以降）'!C39)</f>
        <v/>
      </c>
      <c r="E150" s="163" t="str">
        <f>IF('対象者リスト（10月1日以降）'!D39="", "", '対象者リスト（10月1日以降）'!D39)</f>
        <v/>
      </c>
      <c r="F150" s="163" t="str">
        <f>IF('対象者リスト（10月1日以降）'!E39="", "", '対象者リスト（10月1日以降）'!E39)</f>
        <v/>
      </c>
      <c r="G150" s="163" t="str">
        <f>IF('対象者リスト（10月1日以降）'!F39="", "", '対象者リスト（10月1日以降）'!F39)</f>
        <v/>
      </c>
      <c r="H150" s="163" t="str">
        <f>IF('対象者リスト（10月1日以降）'!G39="", "", '対象者リスト（10月1日以降）'!G39)</f>
        <v/>
      </c>
    </row>
    <row r="151" spans="1:8" x14ac:dyDescent="0.4">
      <c r="A151" s="162">
        <f t="shared" si="2"/>
        <v>0</v>
      </c>
      <c r="B151" t="str">
        <f>'対象者リスト（10月1日以降）'!B40&amp;""</f>
        <v/>
      </c>
      <c r="C151" s="162" t="str">
        <f>""</f>
        <v/>
      </c>
      <c r="D151" s="163" t="str">
        <f>IF('対象者リスト（10月1日以降）'!C40="", "", '対象者リスト（10月1日以降）'!C40)</f>
        <v/>
      </c>
      <c r="E151" s="163" t="str">
        <f>IF('対象者リスト（10月1日以降）'!D40="", "", '対象者リスト（10月1日以降）'!D40)</f>
        <v/>
      </c>
      <c r="F151" s="163" t="str">
        <f>IF('対象者リスト（10月1日以降）'!E40="", "", '対象者リスト（10月1日以降）'!E40)</f>
        <v/>
      </c>
      <c r="G151" s="163" t="str">
        <f>IF('対象者リスト（10月1日以降）'!F40="", "", '対象者リスト（10月1日以降）'!F40)</f>
        <v/>
      </c>
      <c r="H151" s="163" t="str">
        <f>IF('対象者リスト（10月1日以降）'!G40="", "", '対象者リスト（10月1日以降）'!G40)</f>
        <v/>
      </c>
    </row>
    <row r="152" spans="1:8" x14ac:dyDescent="0.4">
      <c r="A152" s="162">
        <f t="shared" si="2"/>
        <v>0</v>
      </c>
      <c r="B152" t="str">
        <f>'対象者リスト（10月1日以降）'!B41&amp;""</f>
        <v/>
      </c>
      <c r="C152" s="162" t="str">
        <f>""</f>
        <v/>
      </c>
      <c r="D152" s="163" t="str">
        <f>IF('対象者リスト（10月1日以降）'!C41="", "", '対象者リスト（10月1日以降）'!C41)</f>
        <v/>
      </c>
      <c r="E152" s="163" t="str">
        <f>IF('対象者リスト（10月1日以降）'!D41="", "", '対象者リスト（10月1日以降）'!D41)</f>
        <v/>
      </c>
      <c r="F152" s="163" t="str">
        <f>IF('対象者リスト（10月1日以降）'!E41="", "", '対象者リスト（10月1日以降）'!E41)</f>
        <v/>
      </c>
      <c r="G152" s="163" t="str">
        <f>IF('対象者リスト（10月1日以降）'!F41="", "", '対象者リスト（10月1日以降）'!F41)</f>
        <v/>
      </c>
      <c r="H152" s="163" t="str">
        <f>IF('対象者リスト（10月1日以降）'!G41="", "", '対象者リスト（10月1日以降）'!G41)</f>
        <v/>
      </c>
    </row>
    <row r="153" spans="1:8" x14ac:dyDescent="0.4">
      <c r="A153" s="162">
        <f t="shared" si="2"/>
        <v>0</v>
      </c>
      <c r="B153" t="str">
        <f>'対象者リスト（10月1日以降）'!B42&amp;""</f>
        <v/>
      </c>
      <c r="C153" s="162" t="str">
        <f>""</f>
        <v/>
      </c>
      <c r="D153" s="163" t="str">
        <f>IF('対象者リスト（10月1日以降）'!C42="", "", '対象者リスト（10月1日以降）'!C42)</f>
        <v/>
      </c>
      <c r="E153" s="163" t="str">
        <f>IF('対象者リスト（10月1日以降）'!D42="", "", '対象者リスト（10月1日以降）'!D42)</f>
        <v/>
      </c>
      <c r="F153" s="163" t="str">
        <f>IF('対象者リスト（10月1日以降）'!E42="", "", '対象者リスト（10月1日以降）'!E42)</f>
        <v/>
      </c>
      <c r="G153" s="163" t="str">
        <f>IF('対象者リスト（10月1日以降）'!F42="", "", '対象者リスト（10月1日以降）'!F42)</f>
        <v/>
      </c>
      <c r="H153" s="163" t="str">
        <f>IF('対象者リスト（10月1日以降）'!G42="", "", '対象者リスト（10月1日以降）'!G42)</f>
        <v/>
      </c>
    </row>
    <row r="154" spans="1:8" x14ac:dyDescent="0.4">
      <c r="A154" s="162">
        <f t="shared" si="2"/>
        <v>0</v>
      </c>
      <c r="B154" t="str">
        <f>'対象者リスト（10月1日以降）'!B43&amp;""</f>
        <v/>
      </c>
      <c r="C154" s="162" t="str">
        <f>""</f>
        <v/>
      </c>
      <c r="D154" s="163" t="str">
        <f>IF('対象者リスト（10月1日以降）'!C43="", "", '対象者リスト（10月1日以降）'!C43)</f>
        <v/>
      </c>
      <c r="E154" s="163" t="str">
        <f>IF('対象者リスト（10月1日以降）'!D43="", "", '対象者リスト（10月1日以降）'!D43)</f>
        <v/>
      </c>
      <c r="F154" s="163" t="str">
        <f>IF('対象者リスト（10月1日以降）'!E43="", "", '対象者リスト（10月1日以降）'!E43)</f>
        <v/>
      </c>
      <c r="G154" s="163" t="str">
        <f>IF('対象者リスト（10月1日以降）'!F43="", "", '対象者リスト（10月1日以降）'!F43)</f>
        <v/>
      </c>
      <c r="H154" s="163" t="str">
        <f>IF('対象者リスト（10月1日以降）'!G43="", "", '対象者リスト（10月1日以降）'!G43)</f>
        <v/>
      </c>
    </row>
    <row r="155" spans="1:8" x14ac:dyDescent="0.4">
      <c r="A155" s="162">
        <f t="shared" si="2"/>
        <v>0</v>
      </c>
      <c r="B155" t="str">
        <f>'対象者リスト（10月1日以降）'!B44&amp;""</f>
        <v/>
      </c>
      <c r="C155" s="162" t="str">
        <f>""</f>
        <v/>
      </c>
      <c r="D155" s="163" t="str">
        <f>IF('対象者リスト（10月1日以降）'!C44="", "", '対象者リスト（10月1日以降）'!C44)</f>
        <v/>
      </c>
      <c r="E155" s="163" t="str">
        <f>IF('対象者リスト（10月1日以降）'!D44="", "", '対象者リスト（10月1日以降）'!D44)</f>
        <v/>
      </c>
      <c r="F155" s="163" t="str">
        <f>IF('対象者リスト（10月1日以降）'!E44="", "", '対象者リスト（10月1日以降）'!E44)</f>
        <v/>
      </c>
      <c r="G155" s="163" t="str">
        <f>IF('対象者リスト（10月1日以降）'!F44="", "", '対象者リスト（10月1日以降）'!F44)</f>
        <v/>
      </c>
      <c r="H155" s="163" t="str">
        <f>IF('対象者リスト（10月1日以降）'!G44="", "", '対象者リスト（10月1日以降）'!G44)</f>
        <v/>
      </c>
    </row>
    <row r="156" spans="1:8" x14ac:dyDescent="0.4">
      <c r="A156" s="162">
        <f t="shared" si="2"/>
        <v>0</v>
      </c>
      <c r="B156" t="str">
        <f>'対象者リスト（10月1日以降）'!B45&amp;""</f>
        <v/>
      </c>
      <c r="C156" s="162" t="str">
        <f>""</f>
        <v/>
      </c>
      <c r="D156" s="163" t="str">
        <f>IF('対象者リスト（10月1日以降）'!C45="", "", '対象者リスト（10月1日以降）'!C45)</f>
        <v/>
      </c>
      <c r="E156" s="163" t="str">
        <f>IF('対象者リスト（10月1日以降）'!D45="", "", '対象者リスト（10月1日以降）'!D45)</f>
        <v/>
      </c>
      <c r="F156" s="163" t="str">
        <f>IF('対象者リスト（10月1日以降）'!E45="", "", '対象者リスト（10月1日以降）'!E45)</f>
        <v/>
      </c>
      <c r="G156" s="163" t="str">
        <f>IF('対象者リスト（10月1日以降）'!F45="", "", '対象者リスト（10月1日以降）'!F45)</f>
        <v/>
      </c>
      <c r="H156" s="163" t="str">
        <f>IF('対象者リスト（10月1日以降）'!G45="", "", '対象者リスト（10月1日以降）'!G45)</f>
        <v/>
      </c>
    </row>
    <row r="157" spans="1:8" x14ac:dyDescent="0.4">
      <c r="A157" s="162">
        <f t="shared" si="2"/>
        <v>0</v>
      </c>
      <c r="B157" t="str">
        <f>'対象者リスト（10月1日以降）'!B46&amp;""</f>
        <v/>
      </c>
      <c r="C157" s="162" t="str">
        <f>""</f>
        <v/>
      </c>
      <c r="D157" s="163" t="str">
        <f>IF('対象者リスト（10月1日以降）'!C46="", "", '対象者リスト（10月1日以降）'!C46)</f>
        <v/>
      </c>
      <c r="E157" s="163" t="str">
        <f>IF('対象者リスト（10月1日以降）'!D46="", "", '対象者リスト（10月1日以降）'!D46)</f>
        <v/>
      </c>
      <c r="F157" s="163" t="str">
        <f>IF('対象者リスト（10月1日以降）'!E46="", "", '対象者リスト（10月1日以降）'!E46)</f>
        <v/>
      </c>
      <c r="G157" s="163" t="str">
        <f>IF('対象者リスト（10月1日以降）'!F46="", "", '対象者リスト（10月1日以降）'!F46)</f>
        <v/>
      </c>
      <c r="H157" s="163" t="str">
        <f>IF('対象者リスト（10月1日以降）'!G46="", "", '対象者リスト（10月1日以降）'!G46)</f>
        <v/>
      </c>
    </row>
    <row r="158" spans="1:8" x14ac:dyDescent="0.4">
      <c r="A158" s="162">
        <f t="shared" si="2"/>
        <v>0</v>
      </c>
      <c r="B158" t="str">
        <f>'対象者リスト（10月1日以降）'!B47&amp;""</f>
        <v/>
      </c>
      <c r="C158" s="162" t="str">
        <f>""</f>
        <v/>
      </c>
      <c r="D158" s="163" t="str">
        <f>IF('対象者リスト（10月1日以降）'!C47="", "", '対象者リスト（10月1日以降）'!C47)</f>
        <v/>
      </c>
      <c r="E158" s="163" t="str">
        <f>IF('対象者リスト（10月1日以降）'!D47="", "", '対象者リスト（10月1日以降）'!D47)</f>
        <v/>
      </c>
      <c r="F158" s="163" t="str">
        <f>IF('対象者リスト（10月1日以降）'!E47="", "", '対象者リスト（10月1日以降）'!E47)</f>
        <v/>
      </c>
      <c r="G158" s="163" t="str">
        <f>IF('対象者リスト（10月1日以降）'!F47="", "", '対象者リスト（10月1日以降）'!F47)</f>
        <v/>
      </c>
      <c r="H158" s="163" t="str">
        <f>IF('対象者リスト（10月1日以降）'!G47="", "", '対象者リスト（10月1日以降）'!G47)</f>
        <v/>
      </c>
    </row>
    <row r="159" spans="1:8" x14ac:dyDescent="0.4">
      <c r="A159" s="162">
        <f t="shared" si="2"/>
        <v>0</v>
      </c>
      <c r="B159" t="str">
        <f>'対象者リスト（10月1日以降）'!B48&amp;""</f>
        <v/>
      </c>
      <c r="C159" s="162" t="str">
        <f>""</f>
        <v/>
      </c>
      <c r="D159" s="163" t="str">
        <f>IF('対象者リスト（10月1日以降）'!C48="", "", '対象者リスト（10月1日以降）'!C48)</f>
        <v/>
      </c>
      <c r="E159" s="163" t="str">
        <f>IF('対象者リスト（10月1日以降）'!D48="", "", '対象者リスト（10月1日以降）'!D48)</f>
        <v/>
      </c>
      <c r="F159" s="163" t="str">
        <f>IF('対象者リスト（10月1日以降）'!E48="", "", '対象者リスト（10月1日以降）'!E48)</f>
        <v/>
      </c>
      <c r="G159" s="163" t="str">
        <f>IF('対象者リスト（10月1日以降）'!F48="", "", '対象者リスト（10月1日以降）'!F48)</f>
        <v/>
      </c>
      <c r="H159" s="163" t="str">
        <f>IF('対象者リスト（10月1日以降）'!G48="", "", '対象者リスト（10月1日以降）'!G48)</f>
        <v/>
      </c>
    </row>
    <row r="160" spans="1:8" x14ac:dyDescent="0.4">
      <c r="A160" s="162">
        <f t="shared" si="2"/>
        <v>0</v>
      </c>
      <c r="B160" t="str">
        <f>'対象者リスト（10月1日以降）'!B49&amp;""</f>
        <v/>
      </c>
      <c r="C160" s="162" t="str">
        <f>""</f>
        <v/>
      </c>
      <c r="D160" s="163" t="str">
        <f>IF('対象者リスト（10月1日以降）'!C49="", "", '対象者リスト（10月1日以降）'!C49)</f>
        <v/>
      </c>
      <c r="E160" s="163" t="str">
        <f>IF('対象者リスト（10月1日以降）'!D49="", "", '対象者リスト（10月1日以降）'!D49)</f>
        <v/>
      </c>
      <c r="F160" s="163" t="str">
        <f>IF('対象者リスト（10月1日以降）'!E49="", "", '対象者リスト（10月1日以降）'!E49)</f>
        <v/>
      </c>
      <c r="G160" s="163" t="str">
        <f>IF('対象者リスト（10月1日以降）'!F49="", "", '対象者リスト（10月1日以降）'!F49)</f>
        <v/>
      </c>
      <c r="H160" s="163" t="str">
        <f>IF('対象者リスト（10月1日以降）'!G49="", "", '対象者リスト（10月1日以降）'!G49)</f>
        <v/>
      </c>
    </row>
    <row r="161" spans="1:8" x14ac:dyDescent="0.4">
      <c r="A161" s="162">
        <f t="shared" si="2"/>
        <v>0</v>
      </c>
      <c r="B161" t="str">
        <f>'対象者リスト（10月1日以降）'!B50&amp;""</f>
        <v/>
      </c>
      <c r="C161" s="162" t="str">
        <f>""</f>
        <v/>
      </c>
      <c r="D161" s="163" t="str">
        <f>IF('対象者リスト（10月1日以降）'!C50="", "", '対象者リスト（10月1日以降）'!C50)</f>
        <v/>
      </c>
      <c r="E161" s="163" t="str">
        <f>IF('対象者リスト（10月1日以降）'!D50="", "", '対象者リスト（10月1日以降）'!D50)</f>
        <v/>
      </c>
      <c r="F161" s="163" t="str">
        <f>IF('対象者リスト（10月1日以降）'!E50="", "", '対象者リスト（10月1日以降）'!E50)</f>
        <v/>
      </c>
      <c r="G161" s="163" t="str">
        <f>IF('対象者リスト（10月1日以降）'!F50="", "", '対象者リスト（10月1日以降）'!F50)</f>
        <v/>
      </c>
      <c r="H161" s="163" t="str">
        <f>IF('対象者リスト（10月1日以降）'!G50="", "", '対象者リスト（10月1日以降）'!G50)</f>
        <v/>
      </c>
    </row>
    <row r="162" spans="1:8" x14ac:dyDescent="0.4">
      <c r="A162" s="162">
        <f t="shared" si="2"/>
        <v>0</v>
      </c>
      <c r="B162" t="str">
        <f>'対象者リスト（10月1日以降）'!B51&amp;""</f>
        <v/>
      </c>
      <c r="C162" s="162" t="str">
        <f>""</f>
        <v/>
      </c>
      <c r="D162" s="163" t="str">
        <f>IF('対象者リスト（10月1日以降）'!C51="", "", '対象者リスト（10月1日以降）'!C51)</f>
        <v/>
      </c>
      <c r="E162" s="163" t="str">
        <f>IF('対象者リスト（10月1日以降）'!D51="", "", '対象者リスト（10月1日以降）'!D51)</f>
        <v/>
      </c>
      <c r="F162" s="163" t="str">
        <f>IF('対象者リスト（10月1日以降）'!E51="", "", '対象者リスト（10月1日以降）'!E51)</f>
        <v/>
      </c>
      <c r="G162" s="163" t="str">
        <f>IF('対象者リスト（10月1日以降）'!F51="", "", '対象者リスト（10月1日以降）'!F51)</f>
        <v/>
      </c>
      <c r="H162" s="163" t="str">
        <f>IF('対象者リスト（10月1日以降）'!G51="", "", '対象者リスト（10月1日以降）'!G51)</f>
        <v/>
      </c>
    </row>
    <row r="163" spans="1:8" x14ac:dyDescent="0.4">
      <c r="A163" s="162">
        <f t="shared" si="2"/>
        <v>0</v>
      </c>
      <c r="B163" t="str">
        <f>'対象者リスト（10月1日以降）'!B52&amp;""</f>
        <v/>
      </c>
      <c r="C163" s="162" t="str">
        <f>""</f>
        <v/>
      </c>
      <c r="D163" s="163" t="str">
        <f>IF('対象者リスト（10月1日以降）'!C52="", "", '対象者リスト（10月1日以降）'!C52)</f>
        <v/>
      </c>
      <c r="E163" s="163" t="str">
        <f>IF('対象者リスト（10月1日以降）'!D52="", "", '対象者リスト（10月1日以降）'!D52)</f>
        <v/>
      </c>
      <c r="F163" s="163" t="str">
        <f>IF('対象者リスト（10月1日以降）'!E52="", "", '対象者リスト（10月1日以降）'!E52)</f>
        <v/>
      </c>
      <c r="G163" s="163" t="str">
        <f>IF('対象者リスト（10月1日以降）'!F52="", "", '対象者リスト（10月1日以降）'!F52)</f>
        <v/>
      </c>
      <c r="H163" s="163" t="str">
        <f>IF('対象者リスト（10月1日以降）'!G52="", "", '対象者リスト（10月1日以降）'!G52)</f>
        <v/>
      </c>
    </row>
    <row r="164" spans="1:8" x14ac:dyDescent="0.4">
      <c r="A164" s="162">
        <f t="shared" si="2"/>
        <v>0</v>
      </c>
      <c r="B164" t="str">
        <f>'対象者リスト（10月1日以降）'!B53&amp;""</f>
        <v/>
      </c>
      <c r="C164" s="162" t="str">
        <f>""</f>
        <v/>
      </c>
      <c r="D164" s="163" t="str">
        <f>IF('対象者リスト（10月1日以降）'!C53="", "", '対象者リスト（10月1日以降）'!C53)</f>
        <v/>
      </c>
      <c r="E164" s="163" t="str">
        <f>IF('対象者リスト（10月1日以降）'!D53="", "", '対象者リスト（10月1日以降）'!D53)</f>
        <v/>
      </c>
      <c r="F164" s="163" t="str">
        <f>IF('対象者リスト（10月1日以降）'!E53="", "", '対象者リスト（10月1日以降）'!E53)</f>
        <v/>
      </c>
      <c r="G164" s="163" t="str">
        <f>IF('対象者リスト（10月1日以降）'!F53="", "", '対象者リスト（10月1日以降）'!F53)</f>
        <v/>
      </c>
      <c r="H164" s="163" t="str">
        <f>IF('対象者リスト（10月1日以降）'!G53="", "", '対象者リスト（10月1日以降）'!G53)</f>
        <v/>
      </c>
    </row>
    <row r="165" spans="1:8" x14ac:dyDescent="0.4">
      <c r="A165" s="162">
        <f t="shared" si="2"/>
        <v>0</v>
      </c>
      <c r="B165" t="str">
        <f>'対象者リスト（10月1日以降）'!B54&amp;""</f>
        <v/>
      </c>
      <c r="C165" s="162" t="str">
        <f>""</f>
        <v/>
      </c>
      <c r="D165" s="163" t="str">
        <f>IF('対象者リスト（10月1日以降）'!C54="", "", '対象者リスト（10月1日以降）'!C54)</f>
        <v/>
      </c>
      <c r="E165" s="163" t="str">
        <f>IF('対象者リスト（10月1日以降）'!D54="", "", '対象者リスト（10月1日以降）'!D54)</f>
        <v/>
      </c>
      <c r="F165" s="163" t="str">
        <f>IF('対象者リスト（10月1日以降）'!E54="", "", '対象者リスト（10月1日以降）'!E54)</f>
        <v/>
      </c>
      <c r="G165" s="163" t="str">
        <f>IF('対象者リスト（10月1日以降）'!F54="", "", '対象者リスト（10月1日以降）'!F54)</f>
        <v/>
      </c>
      <c r="H165" s="163" t="str">
        <f>IF('対象者リスト（10月1日以降）'!G54="", "", '対象者リスト（10月1日以降）'!G54)</f>
        <v/>
      </c>
    </row>
    <row r="166" spans="1:8" x14ac:dyDescent="0.4">
      <c r="A166" s="162">
        <f t="shared" si="2"/>
        <v>0</v>
      </c>
      <c r="B166" t="str">
        <f>'対象者リスト（10月1日以降）'!B55&amp;""</f>
        <v/>
      </c>
      <c r="C166" s="162" t="str">
        <f>""</f>
        <v/>
      </c>
      <c r="D166" s="163" t="str">
        <f>IF('対象者リスト（10月1日以降）'!C55="", "", '対象者リスト（10月1日以降）'!C55)</f>
        <v/>
      </c>
      <c r="E166" s="163" t="str">
        <f>IF('対象者リスト（10月1日以降）'!D55="", "", '対象者リスト（10月1日以降）'!D55)</f>
        <v/>
      </c>
      <c r="F166" s="163" t="str">
        <f>IF('対象者リスト（10月1日以降）'!E55="", "", '対象者リスト（10月1日以降）'!E55)</f>
        <v/>
      </c>
      <c r="G166" s="163" t="str">
        <f>IF('対象者リスト（10月1日以降）'!F55="", "", '対象者リスト（10月1日以降）'!F55)</f>
        <v/>
      </c>
      <c r="H166" s="163" t="str">
        <f>IF('対象者リスト（10月1日以降）'!G55="", "", '対象者リスト（10月1日以降）'!G55)</f>
        <v/>
      </c>
    </row>
    <row r="167" spans="1:8" x14ac:dyDescent="0.4">
      <c r="A167" s="162">
        <f t="shared" si="2"/>
        <v>0</v>
      </c>
      <c r="B167" t="str">
        <f>'対象者リスト（10月1日以降）'!B56&amp;""</f>
        <v/>
      </c>
      <c r="C167" s="162" t="str">
        <f>""</f>
        <v/>
      </c>
      <c r="D167" s="163" t="str">
        <f>IF('対象者リスト（10月1日以降）'!C56="", "", '対象者リスト（10月1日以降）'!C56)</f>
        <v/>
      </c>
      <c r="E167" s="163" t="str">
        <f>IF('対象者リスト（10月1日以降）'!D56="", "", '対象者リスト（10月1日以降）'!D56)</f>
        <v/>
      </c>
      <c r="F167" s="163" t="str">
        <f>IF('対象者リスト（10月1日以降）'!E56="", "", '対象者リスト（10月1日以降）'!E56)</f>
        <v/>
      </c>
      <c r="G167" s="163" t="str">
        <f>IF('対象者リスト（10月1日以降）'!F56="", "", '対象者リスト（10月1日以降）'!F56)</f>
        <v/>
      </c>
      <c r="H167" s="163" t="str">
        <f>IF('対象者リスト（10月1日以降）'!G56="", "", '対象者リスト（10月1日以降）'!G56)</f>
        <v/>
      </c>
    </row>
    <row r="168" spans="1:8" x14ac:dyDescent="0.4">
      <c r="A168" s="162">
        <f t="shared" si="2"/>
        <v>0</v>
      </c>
      <c r="B168" t="str">
        <f>'対象者リスト（10月1日以降）'!B57&amp;""</f>
        <v/>
      </c>
      <c r="C168" s="162" t="str">
        <f>""</f>
        <v/>
      </c>
      <c r="D168" s="163" t="str">
        <f>IF('対象者リスト（10月1日以降）'!C57="", "", '対象者リスト（10月1日以降）'!C57)</f>
        <v/>
      </c>
      <c r="E168" s="163" t="str">
        <f>IF('対象者リスト（10月1日以降）'!D57="", "", '対象者リスト（10月1日以降）'!D57)</f>
        <v/>
      </c>
      <c r="F168" s="163" t="str">
        <f>IF('対象者リスト（10月1日以降）'!E57="", "", '対象者リスト（10月1日以降）'!E57)</f>
        <v/>
      </c>
      <c r="G168" s="163" t="str">
        <f>IF('対象者リスト（10月1日以降）'!F57="", "", '対象者リスト（10月1日以降）'!F57)</f>
        <v/>
      </c>
      <c r="H168" s="163" t="str">
        <f>IF('対象者リスト（10月1日以降）'!G57="", "", '対象者リスト（10月1日以降）'!G57)</f>
        <v/>
      </c>
    </row>
    <row r="169" spans="1:8" x14ac:dyDescent="0.4">
      <c r="A169" s="162">
        <f t="shared" si="2"/>
        <v>0</v>
      </c>
      <c r="B169" t="str">
        <f>'対象者リスト（10月1日以降）'!B58&amp;""</f>
        <v/>
      </c>
      <c r="C169" s="162" t="str">
        <f>""</f>
        <v/>
      </c>
      <c r="D169" s="163" t="str">
        <f>IF('対象者リスト（10月1日以降）'!C58="", "", '対象者リスト（10月1日以降）'!C58)</f>
        <v/>
      </c>
      <c r="E169" s="163" t="str">
        <f>IF('対象者リスト（10月1日以降）'!D58="", "", '対象者リスト（10月1日以降）'!D58)</f>
        <v/>
      </c>
      <c r="F169" s="163" t="str">
        <f>IF('対象者リスト（10月1日以降）'!E58="", "", '対象者リスト（10月1日以降）'!E58)</f>
        <v/>
      </c>
      <c r="G169" s="163" t="str">
        <f>IF('対象者リスト（10月1日以降）'!F58="", "", '対象者リスト（10月1日以降）'!F58)</f>
        <v/>
      </c>
      <c r="H169" s="163" t="str">
        <f>IF('対象者リスト（10月1日以降）'!G58="", "", '対象者リスト（10月1日以降）'!G58)</f>
        <v/>
      </c>
    </row>
    <row r="170" spans="1:8" x14ac:dyDescent="0.4">
      <c r="A170" s="162">
        <f t="shared" si="2"/>
        <v>0</v>
      </c>
      <c r="B170" t="str">
        <f>'対象者リスト（10月1日以降）'!B59&amp;""</f>
        <v/>
      </c>
      <c r="C170" s="162" t="str">
        <f>""</f>
        <v/>
      </c>
      <c r="D170" s="163" t="str">
        <f>IF('対象者リスト（10月1日以降）'!C59="", "", '対象者リスト（10月1日以降）'!C59)</f>
        <v/>
      </c>
      <c r="E170" s="163" t="str">
        <f>IF('対象者リスト（10月1日以降）'!D59="", "", '対象者リスト（10月1日以降）'!D59)</f>
        <v/>
      </c>
      <c r="F170" s="163" t="str">
        <f>IF('対象者リスト（10月1日以降）'!E59="", "", '対象者リスト（10月1日以降）'!E59)</f>
        <v/>
      </c>
      <c r="G170" s="163" t="str">
        <f>IF('対象者リスト（10月1日以降）'!F59="", "", '対象者リスト（10月1日以降）'!F59)</f>
        <v/>
      </c>
      <c r="H170" s="163" t="str">
        <f>IF('対象者リスト（10月1日以降）'!G59="", "", '対象者リスト（10月1日以降）'!G59)</f>
        <v/>
      </c>
    </row>
    <row r="171" spans="1:8" x14ac:dyDescent="0.4">
      <c r="A171" s="162">
        <f t="shared" si="2"/>
        <v>0</v>
      </c>
      <c r="B171" t="str">
        <f>'対象者リスト（10月1日以降）'!B60&amp;""</f>
        <v/>
      </c>
      <c r="C171" s="162" t="str">
        <f>""</f>
        <v/>
      </c>
      <c r="D171" s="163" t="str">
        <f>IF('対象者リスト（10月1日以降）'!C60="", "", '対象者リスト（10月1日以降）'!C60)</f>
        <v/>
      </c>
      <c r="E171" s="163" t="str">
        <f>IF('対象者リスト（10月1日以降）'!D60="", "", '対象者リスト（10月1日以降）'!D60)</f>
        <v/>
      </c>
      <c r="F171" s="163" t="str">
        <f>IF('対象者リスト（10月1日以降）'!E60="", "", '対象者リスト（10月1日以降）'!E60)</f>
        <v/>
      </c>
      <c r="G171" s="163" t="str">
        <f>IF('対象者リスト（10月1日以降）'!F60="", "", '対象者リスト（10月1日以降）'!F60)</f>
        <v/>
      </c>
      <c r="H171" s="163" t="str">
        <f>IF('対象者リスト（10月1日以降）'!G60="", "", '対象者リスト（10月1日以降）'!G60)</f>
        <v/>
      </c>
    </row>
    <row r="172" spans="1:8" x14ac:dyDescent="0.4">
      <c r="A172" s="162">
        <f t="shared" si="2"/>
        <v>0</v>
      </c>
      <c r="B172" t="str">
        <f>'対象者リスト（10月1日以降）'!B61&amp;""</f>
        <v/>
      </c>
      <c r="C172" s="162" t="str">
        <f>""</f>
        <v/>
      </c>
      <c r="D172" s="163" t="str">
        <f>IF('対象者リスト（10月1日以降）'!C61="", "", '対象者リスト（10月1日以降）'!C61)</f>
        <v/>
      </c>
      <c r="E172" s="163" t="str">
        <f>IF('対象者リスト（10月1日以降）'!D61="", "", '対象者リスト（10月1日以降）'!D61)</f>
        <v/>
      </c>
      <c r="F172" s="163" t="str">
        <f>IF('対象者リスト（10月1日以降）'!E61="", "", '対象者リスト（10月1日以降）'!E61)</f>
        <v/>
      </c>
      <c r="G172" s="163" t="str">
        <f>IF('対象者リスト（10月1日以降）'!F61="", "", '対象者リスト（10月1日以降）'!F61)</f>
        <v/>
      </c>
      <c r="H172" s="163" t="str">
        <f>IF('対象者リスト（10月1日以降）'!G61="", "", '対象者リスト（10月1日以降）'!G61)</f>
        <v/>
      </c>
    </row>
    <row r="173" spans="1:8" x14ac:dyDescent="0.4">
      <c r="A173" s="162">
        <f t="shared" si="2"/>
        <v>0</v>
      </c>
      <c r="B173" t="str">
        <f>'対象者リスト（10月1日以降）'!B62&amp;""</f>
        <v/>
      </c>
      <c r="C173" s="162" t="str">
        <f>""</f>
        <v/>
      </c>
      <c r="D173" s="163" t="str">
        <f>IF('対象者リスト（10月1日以降）'!C62="", "", '対象者リスト（10月1日以降）'!C62)</f>
        <v/>
      </c>
      <c r="E173" s="163" t="str">
        <f>IF('対象者リスト（10月1日以降）'!D62="", "", '対象者リスト（10月1日以降）'!D62)</f>
        <v/>
      </c>
      <c r="F173" s="163" t="str">
        <f>IF('対象者リスト（10月1日以降）'!E62="", "", '対象者リスト（10月1日以降）'!E62)</f>
        <v/>
      </c>
      <c r="G173" s="163" t="str">
        <f>IF('対象者リスト（10月1日以降）'!F62="", "", '対象者リスト（10月1日以降）'!F62)</f>
        <v/>
      </c>
      <c r="H173" s="163" t="str">
        <f>IF('対象者リスト（10月1日以降）'!G62="", "", '対象者リスト（10月1日以降）'!G62)</f>
        <v/>
      </c>
    </row>
    <row r="174" spans="1:8" x14ac:dyDescent="0.4">
      <c r="A174" s="162">
        <f t="shared" si="2"/>
        <v>0</v>
      </c>
      <c r="B174" t="str">
        <f>'対象者リスト（10月1日以降）'!B63&amp;""</f>
        <v/>
      </c>
      <c r="C174" s="162" t="str">
        <f>""</f>
        <v/>
      </c>
      <c r="D174" s="163" t="str">
        <f>IF('対象者リスト（10月1日以降）'!C63="", "", '対象者リスト（10月1日以降）'!C63)</f>
        <v/>
      </c>
      <c r="E174" s="163" t="str">
        <f>IF('対象者リスト（10月1日以降）'!D63="", "", '対象者リスト（10月1日以降）'!D63)</f>
        <v/>
      </c>
      <c r="F174" s="163" t="str">
        <f>IF('対象者リスト（10月1日以降）'!E63="", "", '対象者リスト（10月1日以降）'!E63)</f>
        <v/>
      </c>
      <c r="G174" s="163" t="str">
        <f>IF('対象者リスト（10月1日以降）'!F63="", "", '対象者リスト（10月1日以降）'!F63)</f>
        <v/>
      </c>
      <c r="H174" s="163" t="str">
        <f>IF('対象者リスト（10月1日以降）'!G63="", "", '対象者リスト（10月1日以降）'!G63)</f>
        <v/>
      </c>
    </row>
    <row r="175" spans="1:8" x14ac:dyDescent="0.4">
      <c r="A175" s="162">
        <f t="shared" si="2"/>
        <v>0</v>
      </c>
      <c r="B175" t="str">
        <f>'対象者リスト（10月1日以降）'!B64&amp;""</f>
        <v/>
      </c>
      <c r="C175" s="162" t="str">
        <f>""</f>
        <v/>
      </c>
      <c r="D175" s="163" t="str">
        <f>IF('対象者リスト（10月1日以降）'!C64="", "", '対象者リスト（10月1日以降）'!C64)</f>
        <v/>
      </c>
      <c r="E175" s="163" t="str">
        <f>IF('対象者リスト（10月1日以降）'!D64="", "", '対象者リスト（10月1日以降）'!D64)</f>
        <v/>
      </c>
      <c r="F175" s="163" t="str">
        <f>IF('対象者リスト（10月1日以降）'!E64="", "", '対象者リスト（10月1日以降）'!E64)</f>
        <v/>
      </c>
      <c r="G175" s="163" t="str">
        <f>IF('対象者リスト（10月1日以降）'!F64="", "", '対象者リスト（10月1日以降）'!F64)</f>
        <v/>
      </c>
      <c r="H175" s="163" t="str">
        <f>IF('対象者リスト（10月1日以降）'!G64="", "", '対象者リスト（10月1日以降）'!G64)</f>
        <v/>
      </c>
    </row>
    <row r="176" spans="1:8" x14ac:dyDescent="0.4">
      <c r="A176" s="162">
        <f t="shared" si="2"/>
        <v>0</v>
      </c>
      <c r="B176" t="str">
        <f>'対象者リスト（10月1日以降）'!B65&amp;""</f>
        <v/>
      </c>
      <c r="C176" s="162" t="str">
        <f>""</f>
        <v/>
      </c>
      <c r="D176" s="163" t="str">
        <f>IF('対象者リスト（10月1日以降）'!C65="", "", '対象者リスト（10月1日以降）'!C65)</f>
        <v/>
      </c>
      <c r="E176" s="163" t="str">
        <f>IF('対象者リスト（10月1日以降）'!D65="", "", '対象者リスト（10月1日以降）'!D65)</f>
        <v/>
      </c>
      <c r="F176" s="163" t="str">
        <f>IF('対象者リスト（10月1日以降）'!E65="", "", '対象者リスト（10月1日以降）'!E65)</f>
        <v/>
      </c>
      <c r="G176" s="163" t="str">
        <f>IF('対象者リスト（10月1日以降）'!F65="", "", '対象者リスト（10月1日以降）'!F65)</f>
        <v/>
      </c>
      <c r="H176" s="163" t="str">
        <f>IF('対象者リスト（10月1日以降）'!G65="", "", '対象者リスト（10月1日以降）'!G65)</f>
        <v/>
      </c>
    </row>
    <row r="177" spans="1:8" x14ac:dyDescent="0.4">
      <c r="A177" s="162">
        <f t="shared" si="2"/>
        <v>0</v>
      </c>
      <c r="B177" t="str">
        <f>'対象者リスト（10月1日以降）'!B66&amp;""</f>
        <v/>
      </c>
      <c r="C177" s="162" t="str">
        <f>""</f>
        <v/>
      </c>
      <c r="D177" s="163" t="str">
        <f>IF('対象者リスト（10月1日以降）'!C66="", "", '対象者リスト（10月1日以降）'!C66)</f>
        <v/>
      </c>
      <c r="E177" s="163" t="str">
        <f>IF('対象者リスト（10月1日以降）'!D66="", "", '対象者リスト（10月1日以降）'!D66)</f>
        <v/>
      </c>
      <c r="F177" s="163" t="str">
        <f>IF('対象者リスト（10月1日以降）'!E66="", "", '対象者リスト（10月1日以降）'!E66)</f>
        <v/>
      </c>
      <c r="G177" s="163" t="str">
        <f>IF('対象者リスト（10月1日以降）'!F66="", "", '対象者リスト（10月1日以降）'!F66)</f>
        <v/>
      </c>
      <c r="H177" s="163" t="str">
        <f>IF('対象者リスト（10月1日以降）'!G66="", "", '対象者リスト（10月1日以降）'!G66)</f>
        <v/>
      </c>
    </row>
    <row r="178" spans="1:8" x14ac:dyDescent="0.4">
      <c r="A178" s="162">
        <f t="shared" si="2"/>
        <v>0</v>
      </c>
      <c r="B178" t="str">
        <f>'対象者リスト（10月1日以降）'!B67&amp;""</f>
        <v/>
      </c>
      <c r="C178" s="162" t="str">
        <f>""</f>
        <v/>
      </c>
      <c r="D178" s="163" t="str">
        <f>IF('対象者リスト（10月1日以降）'!C67="", "", '対象者リスト（10月1日以降）'!C67)</f>
        <v/>
      </c>
      <c r="E178" s="163" t="str">
        <f>IF('対象者リスト（10月1日以降）'!D67="", "", '対象者リスト（10月1日以降）'!D67)</f>
        <v/>
      </c>
      <c r="F178" s="163" t="str">
        <f>IF('対象者リスト（10月1日以降）'!E67="", "", '対象者リスト（10月1日以降）'!E67)</f>
        <v/>
      </c>
      <c r="G178" s="163" t="str">
        <f>IF('対象者リスト（10月1日以降）'!F67="", "", '対象者リスト（10月1日以降）'!F67)</f>
        <v/>
      </c>
      <c r="H178" s="163" t="str">
        <f>IF('対象者リスト（10月1日以降）'!G67="", "", '対象者リスト（10月1日以降）'!G67)</f>
        <v/>
      </c>
    </row>
    <row r="179" spans="1:8" x14ac:dyDescent="0.4">
      <c r="A179" s="162">
        <f t="shared" si="2"/>
        <v>0</v>
      </c>
      <c r="B179" t="str">
        <f>'対象者リスト（10月1日以降）'!B68&amp;""</f>
        <v/>
      </c>
      <c r="C179" s="162" t="str">
        <f>""</f>
        <v/>
      </c>
      <c r="D179" s="163" t="str">
        <f>IF('対象者リスト（10月1日以降）'!C68="", "", '対象者リスト（10月1日以降）'!C68)</f>
        <v/>
      </c>
      <c r="E179" s="163" t="str">
        <f>IF('対象者リスト（10月1日以降）'!D68="", "", '対象者リスト（10月1日以降）'!D68)</f>
        <v/>
      </c>
      <c r="F179" s="163" t="str">
        <f>IF('対象者リスト（10月1日以降）'!E68="", "", '対象者リスト（10月1日以降）'!E68)</f>
        <v/>
      </c>
      <c r="G179" s="163" t="str">
        <f>IF('対象者リスト（10月1日以降）'!F68="", "", '対象者リスト（10月1日以降）'!F68)</f>
        <v/>
      </c>
      <c r="H179" s="163" t="str">
        <f>IF('対象者リスト（10月1日以降）'!G68="", "", '対象者リスト（10月1日以降）'!G68)</f>
        <v/>
      </c>
    </row>
    <row r="180" spans="1:8" x14ac:dyDescent="0.4">
      <c r="A180" s="162">
        <f t="shared" si="2"/>
        <v>0</v>
      </c>
      <c r="B180" t="str">
        <f>'対象者リスト（10月1日以降）'!B69&amp;""</f>
        <v/>
      </c>
      <c r="C180" s="162" t="str">
        <f>""</f>
        <v/>
      </c>
      <c r="D180" s="163" t="str">
        <f>IF('対象者リスト（10月1日以降）'!C69="", "", '対象者リスト（10月1日以降）'!C69)</f>
        <v/>
      </c>
      <c r="E180" s="163" t="str">
        <f>IF('対象者リスト（10月1日以降）'!D69="", "", '対象者リスト（10月1日以降）'!D69)</f>
        <v/>
      </c>
      <c r="F180" s="163" t="str">
        <f>IF('対象者リスト（10月1日以降）'!E69="", "", '対象者リスト（10月1日以降）'!E69)</f>
        <v/>
      </c>
      <c r="G180" s="163" t="str">
        <f>IF('対象者リスト（10月1日以降）'!F69="", "", '対象者リスト（10月1日以降）'!F69)</f>
        <v/>
      </c>
      <c r="H180" s="163" t="str">
        <f>IF('対象者リスト（10月1日以降）'!G69="", "", '対象者リスト（10月1日以降）'!G69)</f>
        <v/>
      </c>
    </row>
    <row r="181" spans="1:8" x14ac:dyDescent="0.4">
      <c r="A181" s="162">
        <f t="shared" si="2"/>
        <v>0</v>
      </c>
      <c r="B181" t="str">
        <f>'対象者リスト（10月1日以降）'!B70&amp;""</f>
        <v/>
      </c>
      <c r="C181" s="162" t="str">
        <f>""</f>
        <v/>
      </c>
      <c r="D181" s="163" t="str">
        <f>IF('対象者リスト（10月1日以降）'!C70="", "", '対象者リスト（10月1日以降）'!C70)</f>
        <v/>
      </c>
      <c r="E181" s="163" t="str">
        <f>IF('対象者リスト（10月1日以降）'!D70="", "", '対象者リスト（10月1日以降）'!D70)</f>
        <v/>
      </c>
      <c r="F181" s="163" t="str">
        <f>IF('対象者リスト（10月1日以降）'!E70="", "", '対象者リスト（10月1日以降）'!E70)</f>
        <v/>
      </c>
      <c r="G181" s="163" t="str">
        <f>IF('対象者リスト（10月1日以降）'!F70="", "", '対象者リスト（10月1日以降）'!F70)</f>
        <v/>
      </c>
      <c r="H181" s="163" t="str">
        <f>IF('対象者リスト（10月1日以降）'!G70="", "", '対象者リスト（10月1日以降）'!G70)</f>
        <v/>
      </c>
    </row>
    <row r="182" spans="1:8" x14ac:dyDescent="0.4">
      <c r="A182" s="162">
        <f t="shared" si="2"/>
        <v>0</v>
      </c>
      <c r="B182" t="str">
        <f>'対象者リスト（10月1日以降）'!B71&amp;""</f>
        <v/>
      </c>
      <c r="C182" s="162" t="str">
        <f>""</f>
        <v/>
      </c>
      <c r="D182" s="163" t="str">
        <f>IF('対象者リスト（10月1日以降）'!C71="", "", '対象者リスト（10月1日以降）'!C71)</f>
        <v/>
      </c>
      <c r="E182" s="163" t="str">
        <f>IF('対象者リスト（10月1日以降）'!D71="", "", '対象者リスト（10月1日以降）'!D71)</f>
        <v/>
      </c>
      <c r="F182" s="163" t="str">
        <f>IF('対象者リスト（10月1日以降）'!E71="", "", '対象者リスト（10月1日以降）'!E71)</f>
        <v/>
      </c>
      <c r="G182" s="163" t="str">
        <f>IF('対象者リスト（10月1日以降）'!F71="", "", '対象者リスト（10月1日以降）'!F71)</f>
        <v/>
      </c>
      <c r="H182" s="163" t="str">
        <f>IF('対象者リスト（10月1日以降）'!G71="", "", '対象者リスト（10月1日以降）'!G71)</f>
        <v/>
      </c>
    </row>
    <row r="183" spans="1:8" x14ac:dyDescent="0.4">
      <c r="A183" s="162">
        <f t="shared" si="2"/>
        <v>0</v>
      </c>
      <c r="B183" t="str">
        <f>'対象者リスト（10月1日以降）'!B72&amp;""</f>
        <v/>
      </c>
      <c r="C183" s="162" t="str">
        <f>""</f>
        <v/>
      </c>
      <c r="D183" s="163" t="str">
        <f>IF('対象者リスト（10月1日以降）'!C72="", "", '対象者リスト（10月1日以降）'!C72)</f>
        <v/>
      </c>
      <c r="E183" s="163" t="str">
        <f>IF('対象者リスト（10月1日以降）'!D72="", "", '対象者リスト（10月1日以降）'!D72)</f>
        <v/>
      </c>
      <c r="F183" s="163" t="str">
        <f>IF('対象者リスト（10月1日以降）'!E72="", "", '対象者リスト（10月1日以降）'!E72)</f>
        <v/>
      </c>
      <c r="G183" s="163" t="str">
        <f>IF('対象者リスト（10月1日以降）'!F72="", "", '対象者リスト（10月1日以降）'!F72)</f>
        <v/>
      </c>
      <c r="H183" s="163" t="str">
        <f>IF('対象者リスト（10月1日以降）'!G72="", "", '対象者リスト（10月1日以降）'!G72)</f>
        <v/>
      </c>
    </row>
    <row r="184" spans="1:8" x14ac:dyDescent="0.4">
      <c r="A184" s="162">
        <f t="shared" si="2"/>
        <v>0</v>
      </c>
      <c r="B184" t="str">
        <f>'対象者リスト（10月1日以降）'!B73&amp;""</f>
        <v/>
      </c>
      <c r="C184" s="162" t="str">
        <f>""</f>
        <v/>
      </c>
      <c r="D184" s="163" t="str">
        <f>IF('対象者リスト（10月1日以降）'!C73="", "", '対象者リスト（10月1日以降）'!C73)</f>
        <v/>
      </c>
      <c r="E184" s="163" t="str">
        <f>IF('対象者リスト（10月1日以降）'!D73="", "", '対象者リスト（10月1日以降）'!D73)</f>
        <v/>
      </c>
      <c r="F184" s="163" t="str">
        <f>IF('対象者リスト（10月1日以降）'!E73="", "", '対象者リスト（10月1日以降）'!E73)</f>
        <v/>
      </c>
      <c r="G184" s="163" t="str">
        <f>IF('対象者リスト（10月1日以降）'!F73="", "", '対象者リスト（10月1日以降）'!F73)</f>
        <v/>
      </c>
      <c r="H184" s="163" t="str">
        <f>IF('対象者リスト（10月1日以降）'!G73="", "", '対象者リスト（10月1日以降）'!G73)</f>
        <v/>
      </c>
    </row>
    <row r="185" spans="1:8" x14ac:dyDescent="0.4">
      <c r="A185" s="162">
        <f t="shared" si="2"/>
        <v>0</v>
      </c>
      <c r="B185" t="str">
        <f>'対象者リスト（10月1日以降）'!B74&amp;""</f>
        <v/>
      </c>
      <c r="C185" s="162" t="str">
        <f>""</f>
        <v/>
      </c>
      <c r="D185" s="163" t="str">
        <f>IF('対象者リスト（10月1日以降）'!C74="", "", '対象者リスト（10月1日以降）'!C74)</f>
        <v/>
      </c>
      <c r="E185" s="163" t="str">
        <f>IF('対象者リスト（10月1日以降）'!D74="", "", '対象者リスト（10月1日以降）'!D74)</f>
        <v/>
      </c>
      <c r="F185" s="163" t="str">
        <f>IF('対象者リスト（10月1日以降）'!E74="", "", '対象者リスト（10月1日以降）'!E74)</f>
        <v/>
      </c>
      <c r="G185" s="163" t="str">
        <f>IF('対象者リスト（10月1日以降）'!F74="", "", '対象者リスト（10月1日以降）'!F74)</f>
        <v/>
      </c>
      <c r="H185" s="163" t="str">
        <f>IF('対象者リスト（10月1日以降）'!G74="", "", '対象者リスト（10月1日以降）'!G74)</f>
        <v/>
      </c>
    </row>
    <row r="186" spans="1:8" x14ac:dyDescent="0.4">
      <c r="A186" s="162">
        <f t="shared" si="2"/>
        <v>0</v>
      </c>
      <c r="B186" t="str">
        <f>'対象者リスト（10月1日以降）'!B75&amp;""</f>
        <v/>
      </c>
      <c r="C186" s="162" t="str">
        <f>""</f>
        <v/>
      </c>
      <c r="D186" s="163" t="str">
        <f>IF('対象者リスト（10月1日以降）'!C75="", "", '対象者リスト（10月1日以降）'!C75)</f>
        <v/>
      </c>
      <c r="E186" s="163" t="str">
        <f>IF('対象者リスト（10月1日以降）'!D75="", "", '対象者リスト（10月1日以降）'!D75)</f>
        <v/>
      </c>
      <c r="F186" s="163" t="str">
        <f>IF('対象者リスト（10月1日以降）'!E75="", "", '対象者リスト（10月1日以降）'!E75)</f>
        <v/>
      </c>
      <c r="G186" s="163" t="str">
        <f>IF('対象者リスト（10月1日以降）'!F75="", "", '対象者リスト（10月1日以降）'!F75)</f>
        <v/>
      </c>
      <c r="H186" s="163" t="str">
        <f>IF('対象者リスト（10月1日以降）'!G75="", "", '対象者リスト（10月1日以降）'!G75)</f>
        <v/>
      </c>
    </row>
    <row r="187" spans="1:8" x14ac:dyDescent="0.4">
      <c r="A187" s="162">
        <f t="shared" si="2"/>
        <v>0</v>
      </c>
      <c r="B187" t="str">
        <f>'対象者リスト（10月1日以降）'!B76&amp;""</f>
        <v/>
      </c>
      <c r="C187" s="162" t="str">
        <f>""</f>
        <v/>
      </c>
      <c r="D187" s="163" t="str">
        <f>IF('対象者リスト（10月1日以降）'!C76="", "", '対象者リスト（10月1日以降）'!C76)</f>
        <v/>
      </c>
      <c r="E187" s="163" t="str">
        <f>IF('対象者リスト（10月1日以降）'!D76="", "", '対象者リスト（10月1日以降）'!D76)</f>
        <v/>
      </c>
      <c r="F187" s="163" t="str">
        <f>IF('対象者リスト（10月1日以降）'!E76="", "", '対象者リスト（10月1日以降）'!E76)</f>
        <v/>
      </c>
      <c r="G187" s="163" t="str">
        <f>IF('対象者リスト（10月1日以降）'!F76="", "", '対象者リスト（10月1日以降）'!F76)</f>
        <v/>
      </c>
      <c r="H187" s="163" t="str">
        <f>IF('対象者リスト（10月1日以降）'!G76="", "", '対象者リスト（10月1日以降）'!G76)</f>
        <v/>
      </c>
    </row>
    <row r="188" spans="1:8" x14ac:dyDescent="0.4">
      <c r="A188" s="162">
        <f t="shared" si="2"/>
        <v>0</v>
      </c>
      <c r="B188" t="str">
        <f>'対象者リスト（10月1日以降）'!B77&amp;""</f>
        <v/>
      </c>
      <c r="C188" s="162" t="str">
        <f>""</f>
        <v/>
      </c>
      <c r="D188" s="163" t="str">
        <f>IF('対象者リスト（10月1日以降）'!C77="", "", '対象者リスト（10月1日以降）'!C77)</f>
        <v/>
      </c>
      <c r="E188" s="163" t="str">
        <f>IF('対象者リスト（10月1日以降）'!D77="", "", '対象者リスト（10月1日以降）'!D77)</f>
        <v/>
      </c>
      <c r="F188" s="163" t="str">
        <f>IF('対象者リスト（10月1日以降）'!E77="", "", '対象者リスト（10月1日以降）'!E77)</f>
        <v/>
      </c>
      <c r="G188" s="163" t="str">
        <f>IF('対象者リスト（10月1日以降）'!F77="", "", '対象者リスト（10月1日以降）'!F77)</f>
        <v/>
      </c>
      <c r="H188" s="163" t="str">
        <f>IF('対象者リスト（10月1日以降）'!G77="", "", '対象者リスト（10月1日以降）'!G77)</f>
        <v/>
      </c>
    </row>
    <row r="189" spans="1:8" x14ac:dyDescent="0.4">
      <c r="A189" s="162">
        <f t="shared" si="2"/>
        <v>0</v>
      </c>
      <c r="B189" t="str">
        <f>'対象者リスト（10月1日以降）'!B78&amp;""</f>
        <v/>
      </c>
      <c r="C189" s="162" t="str">
        <f>""</f>
        <v/>
      </c>
      <c r="D189" s="163" t="str">
        <f>IF('対象者リスト（10月1日以降）'!C78="", "", '対象者リスト（10月1日以降）'!C78)</f>
        <v/>
      </c>
      <c r="E189" s="163" t="str">
        <f>IF('対象者リスト（10月1日以降）'!D78="", "", '対象者リスト（10月1日以降）'!D78)</f>
        <v/>
      </c>
      <c r="F189" s="163" t="str">
        <f>IF('対象者リスト（10月1日以降）'!E78="", "", '対象者リスト（10月1日以降）'!E78)</f>
        <v/>
      </c>
      <c r="G189" s="163" t="str">
        <f>IF('対象者リスト（10月1日以降）'!F78="", "", '対象者リスト（10月1日以降）'!F78)</f>
        <v/>
      </c>
      <c r="H189" s="163" t="str">
        <f>IF('対象者リスト（10月1日以降）'!G78="", "", '対象者リスト（10月1日以降）'!G78)</f>
        <v/>
      </c>
    </row>
    <row r="190" spans="1:8" x14ac:dyDescent="0.4">
      <c r="A190" s="162">
        <f t="shared" si="2"/>
        <v>0</v>
      </c>
      <c r="B190" t="str">
        <f>'対象者リスト（10月1日以降）'!B79&amp;""</f>
        <v/>
      </c>
      <c r="C190" s="162" t="str">
        <f>""</f>
        <v/>
      </c>
      <c r="D190" s="163" t="str">
        <f>IF('対象者リスト（10月1日以降）'!C79="", "", '対象者リスト（10月1日以降）'!C79)</f>
        <v/>
      </c>
      <c r="E190" s="163" t="str">
        <f>IF('対象者リスト（10月1日以降）'!D79="", "", '対象者リスト（10月1日以降）'!D79)</f>
        <v/>
      </c>
      <c r="F190" s="163" t="str">
        <f>IF('対象者リスト（10月1日以降）'!E79="", "", '対象者リスト（10月1日以降）'!E79)</f>
        <v/>
      </c>
      <c r="G190" s="163" t="str">
        <f>IF('対象者リスト（10月1日以降）'!F79="", "", '対象者リスト（10月1日以降）'!F79)</f>
        <v/>
      </c>
      <c r="H190" s="163" t="str">
        <f>IF('対象者リスト（10月1日以降）'!G79="", "", '対象者リスト（10月1日以降）'!G79)</f>
        <v/>
      </c>
    </row>
    <row r="191" spans="1:8" x14ac:dyDescent="0.4">
      <c r="A191" s="162">
        <f t="shared" si="2"/>
        <v>0</v>
      </c>
      <c r="B191" t="str">
        <f>'対象者リスト（10月1日以降）'!B80&amp;""</f>
        <v/>
      </c>
      <c r="C191" s="162" t="str">
        <f>""</f>
        <v/>
      </c>
      <c r="D191" s="163" t="str">
        <f>IF('対象者リスト（10月1日以降）'!C80="", "", '対象者リスト（10月1日以降）'!C80)</f>
        <v/>
      </c>
      <c r="E191" s="163" t="str">
        <f>IF('対象者リスト（10月1日以降）'!D80="", "", '対象者リスト（10月1日以降）'!D80)</f>
        <v/>
      </c>
      <c r="F191" s="163" t="str">
        <f>IF('対象者リスト（10月1日以降）'!E80="", "", '対象者リスト（10月1日以降）'!E80)</f>
        <v/>
      </c>
      <c r="G191" s="163" t="str">
        <f>IF('対象者リスト（10月1日以降）'!F80="", "", '対象者リスト（10月1日以降）'!F80)</f>
        <v/>
      </c>
      <c r="H191" s="163" t="str">
        <f>IF('対象者リスト（10月1日以降）'!G80="", "", '対象者リスト（10月1日以降）'!G80)</f>
        <v/>
      </c>
    </row>
    <row r="192" spans="1:8" x14ac:dyDescent="0.4">
      <c r="A192" s="162">
        <f t="shared" si="2"/>
        <v>0</v>
      </c>
      <c r="B192" t="str">
        <f>'対象者リスト（10月1日以降）'!B81&amp;""</f>
        <v/>
      </c>
      <c r="C192" s="162" t="str">
        <f>""</f>
        <v/>
      </c>
      <c r="D192" s="163" t="str">
        <f>IF('対象者リスト（10月1日以降）'!C81="", "", '対象者リスト（10月1日以降）'!C81)</f>
        <v/>
      </c>
      <c r="E192" s="163" t="str">
        <f>IF('対象者リスト（10月1日以降）'!D81="", "", '対象者リスト（10月1日以降）'!D81)</f>
        <v/>
      </c>
      <c r="F192" s="163" t="str">
        <f>IF('対象者リスト（10月1日以降）'!E81="", "", '対象者リスト（10月1日以降）'!E81)</f>
        <v/>
      </c>
      <c r="G192" s="163" t="str">
        <f>IF('対象者リスト（10月1日以降）'!F81="", "", '対象者リスト（10月1日以降）'!F81)</f>
        <v/>
      </c>
      <c r="H192" s="163" t="str">
        <f>IF('対象者リスト（10月1日以降）'!G81="", "", '対象者リスト（10月1日以降）'!G81)</f>
        <v/>
      </c>
    </row>
    <row r="193" spans="1:8" x14ac:dyDescent="0.4">
      <c r="A193" s="162">
        <f t="shared" si="2"/>
        <v>0</v>
      </c>
      <c r="B193" t="str">
        <f>'対象者リスト（10月1日以降）'!B82&amp;""</f>
        <v/>
      </c>
      <c r="C193" s="162" t="str">
        <f>""</f>
        <v/>
      </c>
      <c r="D193" s="163" t="str">
        <f>IF('対象者リスト（10月1日以降）'!C82="", "", '対象者リスト（10月1日以降）'!C82)</f>
        <v/>
      </c>
      <c r="E193" s="163" t="str">
        <f>IF('対象者リスト（10月1日以降）'!D82="", "", '対象者リスト（10月1日以降）'!D82)</f>
        <v/>
      </c>
      <c r="F193" s="163" t="str">
        <f>IF('対象者リスト（10月1日以降）'!E82="", "", '対象者リスト（10月1日以降）'!E82)</f>
        <v/>
      </c>
      <c r="G193" s="163" t="str">
        <f>IF('対象者リスト（10月1日以降）'!F82="", "", '対象者リスト（10月1日以降）'!F82)</f>
        <v/>
      </c>
      <c r="H193" s="163" t="str">
        <f>IF('対象者リスト（10月1日以降）'!G82="", "", '対象者リスト（10月1日以降）'!G82)</f>
        <v/>
      </c>
    </row>
    <row r="194" spans="1:8" x14ac:dyDescent="0.4">
      <c r="A194" s="162">
        <f t="shared" si="2"/>
        <v>0</v>
      </c>
      <c r="B194" t="str">
        <f>'対象者リスト（10月1日以降）'!B83&amp;""</f>
        <v/>
      </c>
      <c r="C194" s="162" t="str">
        <f>""</f>
        <v/>
      </c>
      <c r="D194" s="163" t="str">
        <f>IF('対象者リスト（10月1日以降）'!C83="", "", '対象者リスト（10月1日以降）'!C83)</f>
        <v/>
      </c>
      <c r="E194" s="163" t="str">
        <f>IF('対象者リスト（10月1日以降）'!D83="", "", '対象者リスト（10月1日以降）'!D83)</f>
        <v/>
      </c>
      <c r="F194" s="163" t="str">
        <f>IF('対象者リスト（10月1日以降）'!E83="", "", '対象者リスト（10月1日以降）'!E83)</f>
        <v/>
      </c>
      <c r="G194" s="163" t="str">
        <f>IF('対象者リスト（10月1日以降）'!F83="", "", '対象者リスト（10月1日以降）'!F83)</f>
        <v/>
      </c>
      <c r="H194" s="163" t="str">
        <f>IF('対象者リスト（10月1日以降）'!G83="", "", '対象者リスト（10月1日以降）'!G83)</f>
        <v/>
      </c>
    </row>
    <row r="195" spans="1:8" x14ac:dyDescent="0.4">
      <c r="A195" s="162">
        <f t="shared" si="2"/>
        <v>0</v>
      </c>
      <c r="B195" t="str">
        <f>'対象者リスト（10月1日以降）'!B84&amp;""</f>
        <v/>
      </c>
      <c r="C195" s="162" t="str">
        <f>""</f>
        <v/>
      </c>
      <c r="D195" s="163" t="str">
        <f>IF('対象者リスト（10月1日以降）'!C84="", "", '対象者リスト（10月1日以降）'!C84)</f>
        <v/>
      </c>
      <c r="E195" s="163" t="str">
        <f>IF('対象者リスト（10月1日以降）'!D84="", "", '対象者リスト（10月1日以降）'!D84)</f>
        <v/>
      </c>
      <c r="F195" s="163" t="str">
        <f>IF('対象者リスト（10月1日以降）'!E84="", "", '対象者リスト（10月1日以降）'!E84)</f>
        <v/>
      </c>
      <c r="G195" s="163" t="str">
        <f>IF('対象者リスト（10月1日以降）'!F84="", "", '対象者リスト（10月1日以降）'!F84)</f>
        <v/>
      </c>
      <c r="H195" s="163" t="str">
        <f>IF('対象者リスト（10月1日以降）'!G84="", "", '対象者リスト（10月1日以降）'!G84)</f>
        <v/>
      </c>
    </row>
    <row r="196" spans="1:8" x14ac:dyDescent="0.4">
      <c r="A196" s="162">
        <f t="shared" ref="A196:A259" si="3">IF(H196&lt;&gt;"", A195+1, A195)</f>
        <v>0</v>
      </c>
      <c r="B196" t="str">
        <f>'対象者リスト（10月1日以降）'!B85&amp;""</f>
        <v/>
      </c>
      <c r="C196" s="162" t="str">
        <f>""</f>
        <v/>
      </c>
      <c r="D196" s="163" t="str">
        <f>IF('対象者リスト（10月1日以降）'!C85="", "", '対象者リスト（10月1日以降）'!C85)</f>
        <v/>
      </c>
      <c r="E196" s="163" t="str">
        <f>IF('対象者リスト（10月1日以降）'!D85="", "", '対象者リスト（10月1日以降）'!D85)</f>
        <v/>
      </c>
      <c r="F196" s="163" t="str">
        <f>IF('対象者リスト（10月1日以降）'!E85="", "", '対象者リスト（10月1日以降）'!E85)</f>
        <v/>
      </c>
      <c r="G196" s="163" t="str">
        <f>IF('対象者リスト（10月1日以降）'!F85="", "", '対象者リスト（10月1日以降）'!F85)</f>
        <v/>
      </c>
      <c r="H196" s="163" t="str">
        <f>IF('対象者リスト（10月1日以降）'!G85="", "", '対象者リスト（10月1日以降）'!G85)</f>
        <v/>
      </c>
    </row>
    <row r="197" spans="1:8" x14ac:dyDescent="0.4">
      <c r="A197" s="162">
        <f t="shared" si="3"/>
        <v>0</v>
      </c>
      <c r="B197" t="str">
        <f>'対象者リスト（10月1日以降）'!B86&amp;""</f>
        <v/>
      </c>
      <c r="C197" s="162" t="str">
        <f>""</f>
        <v/>
      </c>
      <c r="D197" s="163" t="str">
        <f>IF('対象者リスト（10月1日以降）'!C86="", "", '対象者リスト（10月1日以降）'!C86)</f>
        <v/>
      </c>
      <c r="E197" s="163" t="str">
        <f>IF('対象者リスト（10月1日以降）'!D86="", "", '対象者リスト（10月1日以降）'!D86)</f>
        <v/>
      </c>
      <c r="F197" s="163" t="str">
        <f>IF('対象者リスト（10月1日以降）'!E86="", "", '対象者リスト（10月1日以降）'!E86)</f>
        <v/>
      </c>
      <c r="G197" s="163" t="str">
        <f>IF('対象者リスト（10月1日以降）'!F86="", "", '対象者リスト（10月1日以降）'!F86)</f>
        <v/>
      </c>
      <c r="H197" s="163" t="str">
        <f>IF('対象者リスト（10月1日以降）'!G86="", "", '対象者リスト（10月1日以降）'!G86)</f>
        <v/>
      </c>
    </row>
    <row r="198" spans="1:8" x14ac:dyDescent="0.4">
      <c r="A198" s="162">
        <f t="shared" si="3"/>
        <v>0</v>
      </c>
      <c r="B198" t="str">
        <f>'対象者リスト（10月1日以降）'!B87&amp;""</f>
        <v/>
      </c>
      <c r="C198" s="162" t="str">
        <f>""</f>
        <v/>
      </c>
      <c r="D198" s="163" t="str">
        <f>IF('対象者リスト（10月1日以降）'!C87="", "", '対象者リスト（10月1日以降）'!C87)</f>
        <v/>
      </c>
      <c r="E198" s="163" t="str">
        <f>IF('対象者リスト（10月1日以降）'!D87="", "", '対象者リスト（10月1日以降）'!D87)</f>
        <v/>
      </c>
      <c r="F198" s="163" t="str">
        <f>IF('対象者リスト（10月1日以降）'!E87="", "", '対象者リスト（10月1日以降）'!E87)</f>
        <v/>
      </c>
      <c r="G198" s="163" t="str">
        <f>IF('対象者リスト（10月1日以降）'!F87="", "", '対象者リスト（10月1日以降）'!F87)</f>
        <v/>
      </c>
      <c r="H198" s="163" t="str">
        <f>IF('対象者リスト（10月1日以降）'!G87="", "", '対象者リスト（10月1日以降）'!G87)</f>
        <v/>
      </c>
    </row>
    <row r="199" spans="1:8" x14ac:dyDescent="0.4">
      <c r="A199" s="162">
        <f t="shared" si="3"/>
        <v>0</v>
      </c>
      <c r="B199" t="str">
        <f>'対象者リスト（10月1日以降）'!B88&amp;""</f>
        <v/>
      </c>
      <c r="C199" s="162" t="str">
        <f>""</f>
        <v/>
      </c>
      <c r="D199" s="163" t="str">
        <f>IF('対象者リスト（10月1日以降）'!C88="", "", '対象者リスト（10月1日以降）'!C88)</f>
        <v/>
      </c>
      <c r="E199" s="163" t="str">
        <f>IF('対象者リスト（10月1日以降）'!D88="", "", '対象者リスト（10月1日以降）'!D88)</f>
        <v/>
      </c>
      <c r="F199" s="163" t="str">
        <f>IF('対象者リスト（10月1日以降）'!E88="", "", '対象者リスト（10月1日以降）'!E88)</f>
        <v/>
      </c>
      <c r="G199" s="163" t="str">
        <f>IF('対象者リスト（10月1日以降）'!F88="", "", '対象者リスト（10月1日以降）'!F88)</f>
        <v/>
      </c>
      <c r="H199" s="163" t="str">
        <f>IF('対象者リスト（10月1日以降）'!G88="", "", '対象者リスト（10月1日以降）'!G88)</f>
        <v/>
      </c>
    </row>
    <row r="200" spans="1:8" x14ac:dyDescent="0.4">
      <c r="A200" s="162">
        <f t="shared" si="3"/>
        <v>0</v>
      </c>
      <c r="B200" t="str">
        <f>'対象者リスト（10月1日以降）'!B89&amp;""</f>
        <v/>
      </c>
      <c r="C200" s="162" t="str">
        <f>""</f>
        <v/>
      </c>
      <c r="D200" s="163" t="str">
        <f>IF('対象者リスト（10月1日以降）'!C89="", "", '対象者リスト（10月1日以降）'!C89)</f>
        <v/>
      </c>
      <c r="E200" s="163" t="str">
        <f>IF('対象者リスト（10月1日以降）'!D89="", "", '対象者リスト（10月1日以降）'!D89)</f>
        <v/>
      </c>
      <c r="F200" s="163" t="str">
        <f>IF('対象者リスト（10月1日以降）'!E89="", "", '対象者リスト（10月1日以降）'!E89)</f>
        <v/>
      </c>
      <c r="G200" s="163" t="str">
        <f>IF('対象者リスト（10月1日以降）'!F89="", "", '対象者リスト（10月1日以降）'!F89)</f>
        <v/>
      </c>
      <c r="H200" s="163" t="str">
        <f>IF('対象者リスト（10月1日以降）'!G89="", "", '対象者リスト（10月1日以降）'!G89)</f>
        <v/>
      </c>
    </row>
    <row r="201" spans="1:8" x14ac:dyDescent="0.4">
      <c r="A201" s="162">
        <f t="shared" si="3"/>
        <v>0</v>
      </c>
      <c r="B201" t="str">
        <f>'対象者リスト（10月1日以降）'!B90&amp;""</f>
        <v/>
      </c>
      <c r="C201" s="162" t="str">
        <f>""</f>
        <v/>
      </c>
      <c r="D201" s="163" t="str">
        <f>IF('対象者リスト（10月1日以降）'!C90="", "", '対象者リスト（10月1日以降）'!C90)</f>
        <v/>
      </c>
      <c r="E201" s="163" t="str">
        <f>IF('対象者リスト（10月1日以降）'!D90="", "", '対象者リスト（10月1日以降）'!D90)</f>
        <v/>
      </c>
      <c r="F201" s="163" t="str">
        <f>IF('対象者リスト（10月1日以降）'!E90="", "", '対象者リスト（10月1日以降）'!E90)</f>
        <v/>
      </c>
      <c r="G201" s="163" t="str">
        <f>IF('対象者リスト（10月1日以降）'!F90="", "", '対象者リスト（10月1日以降）'!F90)</f>
        <v/>
      </c>
      <c r="H201" s="163" t="str">
        <f>IF('対象者リスト（10月1日以降）'!G90="", "", '対象者リスト（10月1日以降）'!G90)</f>
        <v/>
      </c>
    </row>
    <row r="202" spans="1:8" x14ac:dyDescent="0.4">
      <c r="A202" s="162">
        <f t="shared" si="3"/>
        <v>0</v>
      </c>
      <c r="B202" t="str">
        <f>'対象者リスト（10月1日以降）'!B91&amp;""</f>
        <v/>
      </c>
      <c r="C202" s="162" t="str">
        <f>""</f>
        <v/>
      </c>
      <c r="D202" s="163" t="str">
        <f>IF('対象者リスト（10月1日以降）'!C91="", "", '対象者リスト（10月1日以降）'!C91)</f>
        <v/>
      </c>
      <c r="E202" s="163" t="str">
        <f>IF('対象者リスト（10月1日以降）'!D91="", "", '対象者リスト（10月1日以降）'!D91)</f>
        <v/>
      </c>
      <c r="F202" s="163" t="str">
        <f>IF('対象者リスト（10月1日以降）'!E91="", "", '対象者リスト（10月1日以降）'!E91)</f>
        <v/>
      </c>
      <c r="G202" s="163" t="str">
        <f>IF('対象者リスト（10月1日以降）'!F91="", "", '対象者リスト（10月1日以降）'!F91)</f>
        <v/>
      </c>
      <c r="H202" s="163" t="str">
        <f>IF('対象者リスト（10月1日以降）'!G91="", "", '対象者リスト（10月1日以降）'!G91)</f>
        <v/>
      </c>
    </row>
    <row r="203" spans="1:8" x14ac:dyDescent="0.4">
      <c r="A203" s="162">
        <f t="shared" si="3"/>
        <v>0</v>
      </c>
      <c r="B203" t="str">
        <f>'対象者リスト（10月1日以降）'!B92&amp;""</f>
        <v/>
      </c>
      <c r="C203" s="162" t="str">
        <f>""</f>
        <v/>
      </c>
      <c r="D203" s="163" t="str">
        <f>IF('対象者リスト（10月1日以降）'!C92="", "", '対象者リスト（10月1日以降）'!C92)</f>
        <v/>
      </c>
      <c r="E203" s="163" t="str">
        <f>IF('対象者リスト（10月1日以降）'!D92="", "", '対象者リスト（10月1日以降）'!D92)</f>
        <v/>
      </c>
      <c r="F203" s="163" t="str">
        <f>IF('対象者リスト（10月1日以降）'!E92="", "", '対象者リスト（10月1日以降）'!E92)</f>
        <v/>
      </c>
      <c r="G203" s="163" t="str">
        <f>IF('対象者リスト（10月1日以降）'!F92="", "", '対象者リスト（10月1日以降）'!F92)</f>
        <v/>
      </c>
      <c r="H203" s="163" t="str">
        <f>IF('対象者リスト（10月1日以降）'!G92="", "", '対象者リスト（10月1日以降）'!G92)</f>
        <v/>
      </c>
    </row>
    <row r="204" spans="1:8" x14ac:dyDescent="0.4">
      <c r="A204" s="162">
        <f t="shared" si="3"/>
        <v>0</v>
      </c>
      <c r="B204" t="str">
        <f>'対象者リスト（10月1日以降）'!B93&amp;""</f>
        <v/>
      </c>
      <c r="C204" s="162" t="str">
        <f>""</f>
        <v/>
      </c>
      <c r="D204" s="163" t="str">
        <f>IF('対象者リスト（10月1日以降）'!C93="", "", '対象者リスト（10月1日以降）'!C93)</f>
        <v/>
      </c>
      <c r="E204" s="163" t="str">
        <f>IF('対象者リスト（10月1日以降）'!D93="", "", '対象者リスト（10月1日以降）'!D93)</f>
        <v/>
      </c>
      <c r="F204" s="163" t="str">
        <f>IF('対象者リスト（10月1日以降）'!E93="", "", '対象者リスト（10月1日以降）'!E93)</f>
        <v/>
      </c>
      <c r="G204" s="163" t="str">
        <f>IF('対象者リスト（10月1日以降）'!F93="", "", '対象者リスト（10月1日以降）'!F93)</f>
        <v/>
      </c>
      <c r="H204" s="163" t="str">
        <f>IF('対象者リスト（10月1日以降）'!G93="", "", '対象者リスト（10月1日以降）'!G93)</f>
        <v/>
      </c>
    </row>
    <row r="205" spans="1:8" x14ac:dyDescent="0.4">
      <c r="A205" s="162">
        <f t="shared" si="3"/>
        <v>0</v>
      </c>
      <c r="B205" t="str">
        <f>'対象者リスト（10月1日以降）'!B94&amp;""</f>
        <v/>
      </c>
      <c r="C205" s="162" t="str">
        <f>""</f>
        <v/>
      </c>
      <c r="D205" s="163" t="str">
        <f>IF('対象者リスト（10月1日以降）'!C94="", "", '対象者リスト（10月1日以降）'!C94)</f>
        <v/>
      </c>
      <c r="E205" s="163" t="str">
        <f>IF('対象者リスト（10月1日以降）'!D94="", "", '対象者リスト（10月1日以降）'!D94)</f>
        <v/>
      </c>
      <c r="F205" s="163" t="str">
        <f>IF('対象者リスト（10月1日以降）'!E94="", "", '対象者リスト（10月1日以降）'!E94)</f>
        <v/>
      </c>
      <c r="G205" s="163" t="str">
        <f>IF('対象者リスト（10月1日以降）'!F94="", "", '対象者リスト（10月1日以降）'!F94)</f>
        <v/>
      </c>
      <c r="H205" s="163" t="str">
        <f>IF('対象者リスト（10月1日以降）'!G94="", "", '対象者リスト（10月1日以降）'!G94)</f>
        <v/>
      </c>
    </row>
    <row r="206" spans="1:8" x14ac:dyDescent="0.4">
      <c r="A206" s="162">
        <f t="shared" si="3"/>
        <v>0</v>
      </c>
      <c r="B206" t="str">
        <f>'対象者リスト（10月1日以降）'!B95&amp;""</f>
        <v/>
      </c>
      <c r="C206" s="162" t="str">
        <f>""</f>
        <v/>
      </c>
      <c r="D206" s="163" t="str">
        <f>IF('対象者リスト（10月1日以降）'!C95="", "", '対象者リスト（10月1日以降）'!C95)</f>
        <v/>
      </c>
      <c r="E206" s="163" t="str">
        <f>IF('対象者リスト（10月1日以降）'!D95="", "", '対象者リスト（10月1日以降）'!D95)</f>
        <v/>
      </c>
      <c r="F206" s="163" t="str">
        <f>IF('対象者リスト（10月1日以降）'!E95="", "", '対象者リスト（10月1日以降）'!E95)</f>
        <v/>
      </c>
      <c r="G206" s="163" t="str">
        <f>IF('対象者リスト（10月1日以降）'!F95="", "", '対象者リスト（10月1日以降）'!F95)</f>
        <v/>
      </c>
      <c r="H206" s="163" t="str">
        <f>IF('対象者リスト（10月1日以降）'!G95="", "", '対象者リスト（10月1日以降）'!G95)</f>
        <v/>
      </c>
    </row>
    <row r="207" spans="1:8" x14ac:dyDescent="0.4">
      <c r="A207" s="162">
        <f t="shared" si="3"/>
        <v>0</v>
      </c>
      <c r="B207" t="str">
        <f>'対象者リスト（10月1日以降）'!B96&amp;""</f>
        <v/>
      </c>
      <c r="C207" s="162" t="str">
        <f>""</f>
        <v/>
      </c>
      <c r="D207" s="163" t="str">
        <f>IF('対象者リスト（10月1日以降）'!C96="", "", '対象者リスト（10月1日以降）'!C96)</f>
        <v/>
      </c>
      <c r="E207" s="163" t="str">
        <f>IF('対象者リスト（10月1日以降）'!D96="", "", '対象者リスト（10月1日以降）'!D96)</f>
        <v/>
      </c>
      <c r="F207" s="163" t="str">
        <f>IF('対象者リスト（10月1日以降）'!E96="", "", '対象者リスト（10月1日以降）'!E96)</f>
        <v/>
      </c>
      <c r="G207" s="163" t="str">
        <f>IF('対象者リスト（10月1日以降）'!F96="", "", '対象者リスト（10月1日以降）'!F96)</f>
        <v/>
      </c>
      <c r="H207" s="163" t="str">
        <f>IF('対象者リスト（10月1日以降）'!G96="", "", '対象者リスト（10月1日以降）'!G96)</f>
        <v/>
      </c>
    </row>
    <row r="208" spans="1:8" x14ac:dyDescent="0.4">
      <c r="A208" s="162">
        <f t="shared" si="3"/>
        <v>0</v>
      </c>
      <c r="B208" t="str">
        <f>'対象者リスト（10月1日以降）'!B97&amp;""</f>
        <v/>
      </c>
      <c r="C208" s="162" t="str">
        <f>""</f>
        <v/>
      </c>
      <c r="D208" s="163" t="str">
        <f>IF('対象者リスト（10月1日以降）'!C97="", "", '対象者リスト（10月1日以降）'!C97)</f>
        <v/>
      </c>
      <c r="E208" s="163" t="str">
        <f>IF('対象者リスト（10月1日以降）'!D97="", "", '対象者リスト（10月1日以降）'!D97)</f>
        <v/>
      </c>
      <c r="F208" s="163" t="str">
        <f>IF('対象者リスト（10月1日以降）'!E97="", "", '対象者リスト（10月1日以降）'!E97)</f>
        <v/>
      </c>
      <c r="G208" s="163" t="str">
        <f>IF('対象者リスト（10月1日以降）'!F97="", "", '対象者リスト（10月1日以降）'!F97)</f>
        <v/>
      </c>
      <c r="H208" s="163" t="str">
        <f>IF('対象者リスト（10月1日以降）'!G97="", "", '対象者リスト（10月1日以降）'!G97)</f>
        <v/>
      </c>
    </row>
    <row r="209" spans="1:8" x14ac:dyDescent="0.4">
      <c r="A209" s="162">
        <f t="shared" si="3"/>
        <v>0</v>
      </c>
      <c r="B209" t="str">
        <f>'対象者リスト（10月1日以降）'!B98&amp;""</f>
        <v/>
      </c>
      <c r="C209" s="162" t="str">
        <f>""</f>
        <v/>
      </c>
      <c r="D209" s="163" t="str">
        <f>IF('対象者リスト（10月1日以降）'!C98="", "", '対象者リスト（10月1日以降）'!C98)</f>
        <v/>
      </c>
      <c r="E209" s="163" t="str">
        <f>IF('対象者リスト（10月1日以降）'!D98="", "", '対象者リスト（10月1日以降）'!D98)</f>
        <v/>
      </c>
      <c r="F209" s="163" t="str">
        <f>IF('対象者リスト（10月1日以降）'!E98="", "", '対象者リスト（10月1日以降）'!E98)</f>
        <v/>
      </c>
      <c r="G209" s="163" t="str">
        <f>IF('対象者リスト（10月1日以降）'!F98="", "", '対象者リスト（10月1日以降）'!F98)</f>
        <v/>
      </c>
      <c r="H209" s="163" t="str">
        <f>IF('対象者リスト（10月1日以降）'!G98="", "", '対象者リスト（10月1日以降）'!G98)</f>
        <v/>
      </c>
    </row>
    <row r="210" spans="1:8" x14ac:dyDescent="0.4">
      <c r="A210" s="162">
        <f t="shared" si="3"/>
        <v>0</v>
      </c>
      <c r="B210" t="str">
        <f>'対象者リスト（10月1日以降）'!B99&amp;""</f>
        <v/>
      </c>
      <c r="C210" s="162" t="str">
        <f>""</f>
        <v/>
      </c>
      <c r="D210" s="163" t="str">
        <f>IF('対象者リスト（10月1日以降）'!C99="", "", '対象者リスト（10月1日以降）'!C99)</f>
        <v/>
      </c>
      <c r="E210" s="163" t="str">
        <f>IF('対象者リスト（10月1日以降）'!D99="", "", '対象者リスト（10月1日以降）'!D99)</f>
        <v/>
      </c>
      <c r="F210" s="163" t="str">
        <f>IF('対象者リスト（10月1日以降）'!E99="", "", '対象者リスト（10月1日以降）'!E99)</f>
        <v/>
      </c>
      <c r="G210" s="163" t="str">
        <f>IF('対象者リスト（10月1日以降）'!F99="", "", '対象者リスト（10月1日以降）'!F99)</f>
        <v/>
      </c>
      <c r="H210" s="163" t="str">
        <f>IF('対象者リスト（10月1日以降）'!G99="", "", '対象者リスト（10月1日以降）'!G99)</f>
        <v/>
      </c>
    </row>
    <row r="211" spans="1:8" x14ac:dyDescent="0.4">
      <c r="A211" s="162">
        <f t="shared" si="3"/>
        <v>0</v>
      </c>
      <c r="B211" t="str">
        <f>'対象者リスト（10月1日以降）'!B100&amp;""</f>
        <v/>
      </c>
      <c r="C211" s="162" t="str">
        <f>""</f>
        <v/>
      </c>
      <c r="D211" s="163" t="str">
        <f>IF('対象者リスト（10月1日以降）'!C100="", "", '対象者リスト（10月1日以降）'!C100)</f>
        <v/>
      </c>
      <c r="E211" s="163" t="str">
        <f>IF('対象者リスト（10月1日以降）'!D100="", "", '対象者リスト（10月1日以降）'!D100)</f>
        <v/>
      </c>
      <c r="F211" s="163" t="str">
        <f>IF('対象者リスト（10月1日以降）'!E100="", "", '対象者リスト（10月1日以降）'!E100)</f>
        <v/>
      </c>
      <c r="G211" s="163" t="str">
        <f>IF('対象者リスト（10月1日以降）'!F100="", "", '対象者リスト（10月1日以降）'!F100)</f>
        <v/>
      </c>
      <c r="H211" s="163" t="str">
        <f>IF('対象者リスト（10月1日以降）'!G100="", "", '対象者リスト（10月1日以降）'!G100)</f>
        <v/>
      </c>
    </row>
    <row r="212" spans="1:8" x14ac:dyDescent="0.4">
      <c r="A212" s="162">
        <f t="shared" si="3"/>
        <v>0</v>
      </c>
      <c r="B212" t="str">
        <f>'対象者リスト（10月1日以降）'!B101&amp;""</f>
        <v/>
      </c>
      <c r="C212" s="162" t="str">
        <f>""</f>
        <v/>
      </c>
      <c r="D212" s="163" t="str">
        <f>IF('対象者リスト（10月1日以降）'!C101="", "", '対象者リスト（10月1日以降）'!C101)</f>
        <v/>
      </c>
      <c r="E212" s="163" t="str">
        <f>IF('対象者リスト（10月1日以降）'!D101="", "", '対象者リスト（10月1日以降）'!D101)</f>
        <v/>
      </c>
      <c r="F212" s="163" t="str">
        <f>IF('対象者リスト（10月1日以降）'!E101="", "", '対象者リスト（10月1日以降）'!E101)</f>
        <v/>
      </c>
      <c r="G212" s="163" t="str">
        <f>IF('対象者リスト（10月1日以降）'!F101="", "", '対象者リスト（10月1日以降）'!F101)</f>
        <v/>
      </c>
      <c r="H212" s="163" t="str">
        <f>IF('対象者リスト（10月1日以降）'!G101="", "", '対象者リスト（10月1日以降）'!G101)</f>
        <v/>
      </c>
    </row>
    <row r="213" spans="1:8" x14ac:dyDescent="0.4">
      <c r="A213" s="162">
        <f t="shared" si="3"/>
        <v>0</v>
      </c>
      <c r="B213" t="str">
        <f>'対象者リスト（10月1日以降）'!B102&amp;""</f>
        <v/>
      </c>
      <c r="C213" s="162" t="str">
        <f>""</f>
        <v/>
      </c>
      <c r="D213" s="163" t="str">
        <f>IF('対象者リスト（10月1日以降）'!C102="", "", '対象者リスト（10月1日以降）'!C102)</f>
        <v/>
      </c>
      <c r="E213" s="163" t="str">
        <f>IF('対象者リスト（10月1日以降）'!D102="", "", '対象者リスト（10月1日以降）'!D102)</f>
        <v/>
      </c>
      <c r="F213" s="163" t="str">
        <f>IF('対象者リスト（10月1日以降）'!E102="", "", '対象者リスト（10月1日以降）'!E102)</f>
        <v/>
      </c>
      <c r="G213" s="163" t="str">
        <f>IF('対象者リスト（10月1日以降）'!F102="", "", '対象者リスト（10月1日以降）'!F102)</f>
        <v/>
      </c>
      <c r="H213" s="163" t="str">
        <f>IF('対象者リスト（10月1日以降）'!G102="", "", '対象者リスト（10月1日以降）'!G102)</f>
        <v/>
      </c>
    </row>
    <row r="214" spans="1:8" x14ac:dyDescent="0.4">
      <c r="A214" s="162">
        <f t="shared" si="3"/>
        <v>0</v>
      </c>
      <c r="B214" t="str">
        <f>'対象者リスト（10月1日以降）'!B103&amp;""</f>
        <v/>
      </c>
      <c r="C214" s="162" t="str">
        <f>""</f>
        <v/>
      </c>
      <c r="D214" s="163" t="str">
        <f>IF('対象者リスト（10月1日以降）'!C103="", "", '対象者リスト（10月1日以降）'!C103)</f>
        <v/>
      </c>
      <c r="E214" s="163" t="str">
        <f>IF('対象者リスト（10月1日以降）'!D103="", "", '対象者リスト（10月1日以降）'!D103)</f>
        <v/>
      </c>
      <c r="F214" s="163" t="str">
        <f>IF('対象者リスト（10月1日以降）'!E103="", "", '対象者リスト（10月1日以降）'!E103)</f>
        <v/>
      </c>
      <c r="G214" s="163" t="str">
        <f>IF('対象者リスト（10月1日以降）'!F103="", "", '対象者リスト（10月1日以降）'!F103)</f>
        <v/>
      </c>
      <c r="H214" s="163" t="str">
        <f>IF('対象者リスト（10月1日以降）'!G103="", "", '対象者リスト（10月1日以降）'!G103)</f>
        <v/>
      </c>
    </row>
    <row r="215" spans="1:8" x14ac:dyDescent="0.4">
      <c r="A215" s="162">
        <f t="shared" si="3"/>
        <v>0</v>
      </c>
      <c r="B215" t="str">
        <f>'対象者リスト（10月1日以降）'!B104&amp;""</f>
        <v/>
      </c>
      <c r="C215" s="162" t="str">
        <f>""</f>
        <v/>
      </c>
      <c r="D215" s="163" t="str">
        <f>IF('対象者リスト（10月1日以降）'!C104="", "", '対象者リスト（10月1日以降）'!C104)</f>
        <v/>
      </c>
      <c r="E215" s="163" t="str">
        <f>IF('対象者リスト（10月1日以降）'!D104="", "", '対象者リスト（10月1日以降）'!D104)</f>
        <v/>
      </c>
      <c r="F215" s="163" t="str">
        <f>IF('対象者リスト（10月1日以降）'!E104="", "", '対象者リスト（10月1日以降）'!E104)</f>
        <v/>
      </c>
      <c r="G215" s="163" t="str">
        <f>IF('対象者リスト（10月1日以降）'!F104="", "", '対象者リスト（10月1日以降）'!F104)</f>
        <v/>
      </c>
      <c r="H215" s="163" t="str">
        <f>IF('対象者リスト（10月1日以降）'!G104="", "", '対象者リスト（10月1日以降）'!G104)</f>
        <v/>
      </c>
    </row>
    <row r="216" spans="1:8" x14ac:dyDescent="0.4">
      <c r="A216" s="162">
        <f t="shared" si="3"/>
        <v>0</v>
      </c>
      <c r="B216" t="str">
        <f>'対象者リスト（10月1日以降）'!B105&amp;""</f>
        <v/>
      </c>
      <c r="C216" s="162" t="str">
        <f>""</f>
        <v/>
      </c>
      <c r="D216" s="163" t="str">
        <f>IF('対象者リスト（10月1日以降）'!C105="", "", '対象者リスト（10月1日以降）'!C105)</f>
        <v/>
      </c>
      <c r="E216" s="163" t="str">
        <f>IF('対象者リスト（10月1日以降）'!D105="", "", '対象者リスト（10月1日以降）'!D105)</f>
        <v/>
      </c>
      <c r="F216" s="163" t="str">
        <f>IF('対象者リスト（10月1日以降）'!E105="", "", '対象者リスト（10月1日以降）'!E105)</f>
        <v/>
      </c>
      <c r="G216" s="163" t="str">
        <f>IF('対象者リスト（10月1日以降）'!F105="", "", '対象者リスト（10月1日以降）'!F105)</f>
        <v/>
      </c>
      <c r="H216" s="163" t="str">
        <f>IF('対象者リスト（10月1日以降）'!G105="", "", '対象者リスト（10月1日以降）'!G105)</f>
        <v/>
      </c>
    </row>
    <row r="217" spans="1:8" x14ac:dyDescent="0.4">
      <c r="A217" s="162">
        <f t="shared" si="3"/>
        <v>0</v>
      </c>
      <c r="B217" t="str">
        <f>'対象者リスト（10月1日以降）'!B106&amp;""</f>
        <v/>
      </c>
      <c r="C217" s="162" t="str">
        <f>""</f>
        <v/>
      </c>
      <c r="D217" s="163" t="str">
        <f>IF('対象者リスト（10月1日以降）'!C106="", "", '対象者リスト（10月1日以降）'!C106)</f>
        <v/>
      </c>
      <c r="E217" s="163" t="str">
        <f>IF('対象者リスト（10月1日以降）'!D106="", "", '対象者リスト（10月1日以降）'!D106)</f>
        <v/>
      </c>
      <c r="F217" s="163" t="str">
        <f>IF('対象者リスト（10月1日以降）'!E106="", "", '対象者リスト（10月1日以降）'!E106)</f>
        <v/>
      </c>
      <c r="G217" s="163" t="str">
        <f>IF('対象者リスト（10月1日以降）'!F106="", "", '対象者リスト（10月1日以降）'!F106)</f>
        <v/>
      </c>
      <c r="H217" s="163" t="str">
        <f>IF('対象者リスト（10月1日以降）'!G106="", "", '対象者リスト（10月1日以降）'!G106)</f>
        <v/>
      </c>
    </row>
    <row r="218" spans="1:8" x14ac:dyDescent="0.4">
      <c r="A218" s="162">
        <f t="shared" si="3"/>
        <v>0</v>
      </c>
      <c r="B218" t="str">
        <f>'対象者リスト（10月1日以降）'!B107&amp;""</f>
        <v/>
      </c>
      <c r="C218" s="162" t="str">
        <f>""</f>
        <v/>
      </c>
      <c r="D218" s="163" t="str">
        <f>IF('対象者リスト（10月1日以降）'!C107="", "", '対象者リスト（10月1日以降）'!C107)</f>
        <v/>
      </c>
      <c r="E218" s="163" t="str">
        <f>IF('対象者リスト（10月1日以降）'!D107="", "", '対象者リスト（10月1日以降）'!D107)</f>
        <v/>
      </c>
      <c r="F218" s="163" t="str">
        <f>IF('対象者リスト（10月1日以降）'!E107="", "", '対象者リスト（10月1日以降）'!E107)</f>
        <v/>
      </c>
      <c r="G218" s="163" t="str">
        <f>IF('対象者リスト（10月1日以降）'!F107="", "", '対象者リスト（10月1日以降）'!F107)</f>
        <v/>
      </c>
      <c r="H218" s="163" t="str">
        <f>IF('対象者リスト（10月1日以降）'!G107="", "", '対象者リスト（10月1日以降）'!G107)</f>
        <v/>
      </c>
    </row>
    <row r="219" spans="1:8" x14ac:dyDescent="0.4">
      <c r="A219" s="162">
        <f t="shared" si="3"/>
        <v>0</v>
      </c>
      <c r="B219" t="str">
        <f>'対象者リスト（10月1日以降）'!B108&amp;""</f>
        <v/>
      </c>
      <c r="C219" s="162" t="str">
        <f>""</f>
        <v/>
      </c>
      <c r="D219" s="163" t="str">
        <f>IF('対象者リスト（10月1日以降）'!C108="", "", '対象者リスト（10月1日以降）'!C108)</f>
        <v/>
      </c>
      <c r="E219" s="163" t="str">
        <f>IF('対象者リスト（10月1日以降）'!D108="", "", '対象者リスト（10月1日以降）'!D108)</f>
        <v/>
      </c>
      <c r="F219" s="163" t="str">
        <f>IF('対象者リスト（10月1日以降）'!E108="", "", '対象者リスト（10月1日以降）'!E108)</f>
        <v/>
      </c>
      <c r="G219" s="163" t="str">
        <f>IF('対象者リスト（10月1日以降）'!F108="", "", '対象者リスト（10月1日以降）'!F108)</f>
        <v/>
      </c>
      <c r="H219" s="163" t="str">
        <f>IF('対象者リスト（10月1日以降）'!G108="", "", '対象者リスト（10月1日以降）'!G108)</f>
        <v/>
      </c>
    </row>
    <row r="220" spans="1:8" x14ac:dyDescent="0.4">
      <c r="A220" s="162">
        <f t="shared" si="3"/>
        <v>0</v>
      </c>
      <c r="B220" t="str">
        <f>'対象者リスト（10月1日以降）'!B109&amp;""</f>
        <v/>
      </c>
      <c r="C220" s="162" t="str">
        <f>""</f>
        <v/>
      </c>
      <c r="D220" s="163" t="str">
        <f>IF('対象者リスト（10月1日以降）'!C109="", "", '対象者リスト（10月1日以降）'!C109)</f>
        <v/>
      </c>
      <c r="E220" s="163" t="str">
        <f>IF('対象者リスト（10月1日以降）'!D109="", "", '対象者リスト（10月1日以降）'!D109)</f>
        <v/>
      </c>
      <c r="F220" s="163" t="str">
        <f>IF('対象者リスト（10月1日以降）'!E109="", "", '対象者リスト（10月1日以降）'!E109)</f>
        <v/>
      </c>
      <c r="G220" s="163" t="str">
        <f>IF('対象者リスト（10月1日以降）'!F109="", "", '対象者リスト（10月1日以降）'!F109)</f>
        <v/>
      </c>
      <c r="H220" s="163" t="str">
        <f>IF('対象者リスト（10月1日以降）'!G109="", "", '対象者リスト（10月1日以降）'!G109)</f>
        <v/>
      </c>
    </row>
    <row r="221" spans="1:8" x14ac:dyDescent="0.4">
      <c r="A221" s="162">
        <f t="shared" si="3"/>
        <v>0</v>
      </c>
      <c r="B221" t="str">
        <f>'対象者リスト（10月1日以降）'!B110&amp;""</f>
        <v/>
      </c>
      <c r="C221" s="162" t="str">
        <f>""</f>
        <v/>
      </c>
      <c r="D221" s="163" t="str">
        <f>IF('対象者リスト（10月1日以降）'!C110="", "", '対象者リスト（10月1日以降）'!C110)</f>
        <v/>
      </c>
      <c r="E221" s="163" t="str">
        <f>IF('対象者リスト（10月1日以降）'!D110="", "", '対象者リスト（10月1日以降）'!D110)</f>
        <v/>
      </c>
      <c r="F221" s="163" t="str">
        <f>IF('対象者リスト（10月1日以降）'!E110="", "", '対象者リスト（10月1日以降）'!E110)</f>
        <v/>
      </c>
      <c r="G221" s="163" t="str">
        <f>IF('対象者リスト（10月1日以降）'!F110="", "", '対象者リスト（10月1日以降）'!F110)</f>
        <v/>
      </c>
      <c r="H221" s="163" t="str">
        <f>IF('対象者リスト（10月1日以降）'!G110="", "", '対象者リスト（10月1日以降）'!G110)</f>
        <v/>
      </c>
    </row>
    <row r="222" spans="1:8" x14ac:dyDescent="0.4">
      <c r="A222" s="162">
        <f t="shared" si="3"/>
        <v>0</v>
      </c>
      <c r="B222" t="str">
        <f>'対象者リスト（10月1日以降）'!B111&amp;""</f>
        <v/>
      </c>
      <c r="C222" s="162" t="str">
        <f>""</f>
        <v/>
      </c>
      <c r="D222" s="163" t="str">
        <f>IF('対象者リスト（10月1日以降）'!C111="", "", '対象者リスト（10月1日以降）'!C111)</f>
        <v/>
      </c>
      <c r="E222" s="163" t="str">
        <f>IF('対象者リスト（10月1日以降）'!D111="", "", '対象者リスト（10月1日以降）'!D111)</f>
        <v/>
      </c>
      <c r="F222" s="163" t="str">
        <f>IF('対象者リスト（10月1日以降）'!E111="", "", '対象者リスト（10月1日以降）'!E111)</f>
        <v/>
      </c>
      <c r="G222" s="163" t="str">
        <f>IF('対象者リスト（10月1日以降）'!F111="", "", '対象者リスト（10月1日以降）'!F111)</f>
        <v/>
      </c>
      <c r="H222" s="163" t="str">
        <f>IF('対象者リスト（10月1日以降）'!G111="", "", '対象者リスト（10月1日以降）'!G111)</f>
        <v/>
      </c>
    </row>
    <row r="223" spans="1:8" x14ac:dyDescent="0.4">
      <c r="A223" s="162">
        <f t="shared" si="3"/>
        <v>0</v>
      </c>
      <c r="B223" t="str">
        <f>'対象者リスト（10月1日以降）'!B112&amp;""</f>
        <v/>
      </c>
      <c r="C223" s="162" t="str">
        <f>""</f>
        <v/>
      </c>
      <c r="D223" s="163" t="str">
        <f>IF('対象者リスト（10月1日以降）'!C112="", "", '対象者リスト（10月1日以降）'!C112)</f>
        <v/>
      </c>
      <c r="E223" s="163" t="str">
        <f>IF('対象者リスト（10月1日以降）'!D112="", "", '対象者リスト（10月1日以降）'!D112)</f>
        <v/>
      </c>
      <c r="F223" s="163" t="str">
        <f>IF('対象者リスト（10月1日以降）'!E112="", "", '対象者リスト（10月1日以降）'!E112)</f>
        <v/>
      </c>
      <c r="G223" s="163" t="str">
        <f>IF('対象者リスト（10月1日以降）'!F112="", "", '対象者リスト（10月1日以降）'!F112)</f>
        <v/>
      </c>
      <c r="H223" s="163" t="str">
        <f>IF('対象者リスト（10月1日以降）'!G112="", "", '対象者リスト（10月1日以降）'!G112)</f>
        <v/>
      </c>
    </row>
    <row r="224" spans="1:8" x14ac:dyDescent="0.4">
      <c r="A224" s="162">
        <f t="shared" si="3"/>
        <v>0</v>
      </c>
      <c r="B224" t="str">
        <f>'対象者リスト（10月1日以降）'!B113&amp;""</f>
        <v/>
      </c>
      <c r="C224" s="162" t="str">
        <f>""</f>
        <v/>
      </c>
      <c r="D224" s="163" t="str">
        <f>IF('対象者リスト（10月1日以降）'!C113="", "", '対象者リスト（10月1日以降）'!C113)</f>
        <v/>
      </c>
      <c r="E224" s="163" t="str">
        <f>IF('対象者リスト（10月1日以降）'!D113="", "", '対象者リスト（10月1日以降）'!D113)</f>
        <v/>
      </c>
      <c r="F224" s="163" t="str">
        <f>IF('対象者リスト（10月1日以降）'!E113="", "", '対象者リスト（10月1日以降）'!E113)</f>
        <v/>
      </c>
      <c r="G224" s="163" t="str">
        <f>IF('対象者リスト（10月1日以降）'!F113="", "", '対象者リスト（10月1日以降）'!F113)</f>
        <v/>
      </c>
      <c r="H224" s="163" t="str">
        <f>IF('対象者リスト（10月1日以降）'!G113="", "", '対象者リスト（10月1日以降）'!G113)</f>
        <v/>
      </c>
    </row>
    <row r="225" spans="1:8" x14ac:dyDescent="0.4">
      <c r="A225" s="162">
        <f t="shared" si="3"/>
        <v>0</v>
      </c>
      <c r="B225" t="str">
        <f>'対象者リスト（10月1日以降）'!B114&amp;""</f>
        <v/>
      </c>
      <c r="C225" s="162" t="str">
        <f>""</f>
        <v/>
      </c>
      <c r="D225" s="163" t="str">
        <f>IF('対象者リスト（10月1日以降）'!C114="", "", '対象者リスト（10月1日以降）'!C114)</f>
        <v/>
      </c>
      <c r="E225" s="163" t="str">
        <f>IF('対象者リスト（10月1日以降）'!D114="", "", '対象者リスト（10月1日以降）'!D114)</f>
        <v/>
      </c>
      <c r="F225" s="163" t="str">
        <f>IF('対象者リスト（10月1日以降）'!E114="", "", '対象者リスト（10月1日以降）'!E114)</f>
        <v/>
      </c>
      <c r="G225" s="163" t="str">
        <f>IF('対象者リスト（10月1日以降）'!F114="", "", '対象者リスト（10月1日以降）'!F114)</f>
        <v/>
      </c>
      <c r="H225" s="163" t="str">
        <f>IF('対象者リスト（10月1日以降）'!G114="", "", '対象者リスト（10月1日以降）'!G114)</f>
        <v/>
      </c>
    </row>
    <row r="226" spans="1:8" x14ac:dyDescent="0.4">
      <c r="A226" s="162">
        <f t="shared" si="3"/>
        <v>0</v>
      </c>
      <c r="B226" t="str">
        <f>'対象者リスト（10月1日以降）'!B115&amp;""</f>
        <v/>
      </c>
      <c r="C226" s="162" t="str">
        <f>""</f>
        <v/>
      </c>
      <c r="D226" s="163" t="str">
        <f>IF('対象者リスト（10月1日以降）'!C115="", "", '対象者リスト（10月1日以降）'!C115)</f>
        <v/>
      </c>
      <c r="E226" s="163" t="str">
        <f>IF('対象者リスト（10月1日以降）'!D115="", "", '対象者リスト（10月1日以降）'!D115)</f>
        <v/>
      </c>
      <c r="F226" s="163" t="str">
        <f>IF('対象者リスト（10月1日以降）'!E115="", "", '対象者リスト（10月1日以降）'!E115)</f>
        <v/>
      </c>
      <c r="G226" s="163" t="str">
        <f>IF('対象者リスト（10月1日以降）'!F115="", "", '対象者リスト（10月1日以降）'!F115)</f>
        <v/>
      </c>
      <c r="H226" s="163" t="str">
        <f>IF('対象者リスト（10月1日以降）'!G115="", "", '対象者リスト（10月1日以降）'!G115)</f>
        <v/>
      </c>
    </row>
    <row r="227" spans="1:8" x14ac:dyDescent="0.4">
      <c r="A227" s="162">
        <f t="shared" si="3"/>
        <v>0</v>
      </c>
      <c r="B227" t="str">
        <f>'対象者リスト（10月1日以降）'!B116&amp;""</f>
        <v/>
      </c>
      <c r="C227" s="162" t="str">
        <f>""</f>
        <v/>
      </c>
      <c r="D227" s="163" t="str">
        <f>IF('対象者リスト（10月1日以降）'!C116="", "", '対象者リスト（10月1日以降）'!C116)</f>
        <v/>
      </c>
      <c r="E227" s="163" t="str">
        <f>IF('対象者リスト（10月1日以降）'!D116="", "", '対象者リスト（10月1日以降）'!D116)</f>
        <v/>
      </c>
      <c r="F227" s="163" t="str">
        <f>IF('対象者リスト（10月1日以降）'!E116="", "", '対象者リスト（10月1日以降）'!E116)</f>
        <v/>
      </c>
      <c r="G227" s="163" t="str">
        <f>IF('対象者リスト（10月1日以降）'!F116="", "", '対象者リスト（10月1日以降）'!F116)</f>
        <v/>
      </c>
      <c r="H227" s="163" t="str">
        <f>IF('対象者リスト（10月1日以降）'!G116="", "", '対象者リスト（10月1日以降）'!G116)</f>
        <v/>
      </c>
    </row>
    <row r="228" spans="1:8" x14ac:dyDescent="0.4">
      <c r="A228" s="162">
        <f t="shared" si="3"/>
        <v>0</v>
      </c>
      <c r="B228" t="str">
        <f>'対象者リスト（10月1日以降）'!B117&amp;""</f>
        <v/>
      </c>
      <c r="C228" s="162" t="str">
        <f>""</f>
        <v/>
      </c>
      <c r="D228" s="163" t="str">
        <f>IF('対象者リスト（10月1日以降）'!C117="", "", '対象者リスト（10月1日以降）'!C117)</f>
        <v/>
      </c>
      <c r="E228" s="163" t="str">
        <f>IF('対象者リスト（10月1日以降）'!D117="", "", '対象者リスト（10月1日以降）'!D117)</f>
        <v/>
      </c>
      <c r="F228" s="163" t="str">
        <f>IF('対象者リスト（10月1日以降）'!E117="", "", '対象者リスト（10月1日以降）'!E117)</f>
        <v/>
      </c>
      <c r="G228" s="163" t="str">
        <f>IF('対象者リスト（10月1日以降）'!F117="", "", '対象者リスト（10月1日以降）'!F117)</f>
        <v/>
      </c>
      <c r="H228" s="163" t="str">
        <f>IF('対象者リスト（10月1日以降）'!G117="", "", '対象者リスト（10月1日以降）'!G117)</f>
        <v/>
      </c>
    </row>
    <row r="229" spans="1:8" x14ac:dyDescent="0.4">
      <c r="A229" s="162">
        <f t="shared" si="3"/>
        <v>0</v>
      </c>
      <c r="B229" t="str">
        <f>'対象者リスト（10月1日以降）'!B118&amp;""</f>
        <v/>
      </c>
      <c r="C229" s="162" t="str">
        <f>""</f>
        <v/>
      </c>
      <c r="D229" s="163" t="str">
        <f>IF('対象者リスト（10月1日以降）'!C118="", "", '対象者リスト（10月1日以降）'!C118)</f>
        <v/>
      </c>
      <c r="E229" s="163" t="str">
        <f>IF('対象者リスト（10月1日以降）'!D118="", "", '対象者リスト（10月1日以降）'!D118)</f>
        <v/>
      </c>
      <c r="F229" s="163" t="str">
        <f>IF('対象者リスト（10月1日以降）'!E118="", "", '対象者リスト（10月1日以降）'!E118)</f>
        <v/>
      </c>
      <c r="G229" s="163" t="str">
        <f>IF('対象者リスト（10月1日以降）'!F118="", "", '対象者リスト（10月1日以降）'!F118)</f>
        <v/>
      </c>
      <c r="H229" s="163" t="str">
        <f>IF('対象者リスト（10月1日以降）'!G118="", "", '対象者リスト（10月1日以降）'!G118)</f>
        <v/>
      </c>
    </row>
    <row r="230" spans="1:8" x14ac:dyDescent="0.4">
      <c r="A230" s="162">
        <f t="shared" si="3"/>
        <v>0</v>
      </c>
      <c r="B230" t="str">
        <f>'対象者リスト（10月1日以降）'!B119&amp;""</f>
        <v/>
      </c>
      <c r="C230" s="162" t="str">
        <f>""</f>
        <v/>
      </c>
      <c r="D230" s="163" t="str">
        <f>IF('対象者リスト（10月1日以降）'!C119="", "", '対象者リスト（10月1日以降）'!C119)</f>
        <v/>
      </c>
      <c r="E230" s="163" t="str">
        <f>IF('対象者リスト（10月1日以降）'!D119="", "", '対象者リスト（10月1日以降）'!D119)</f>
        <v/>
      </c>
      <c r="F230" s="163" t="str">
        <f>IF('対象者リスト（10月1日以降）'!E119="", "", '対象者リスト（10月1日以降）'!E119)</f>
        <v/>
      </c>
      <c r="G230" s="163" t="str">
        <f>IF('対象者リスト（10月1日以降）'!F119="", "", '対象者リスト（10月1日以降）'!F119)</f>
        <v/>
      </c>
      <c r="H230" s="163" t="str">
        <f>IF('対象者リスト（10月1日以降）'!G119="", "", '対象者リスト（10月1日以降）'!G119)</f>
        <v/>
      </c>
    </row>
    <row r="231" spans="1:8" x14ac:dyDescent="0.4">
      <c r="A231" s="162">
        <f t="shared" si="3"/>
        <v>0</v>
      </c>
      <c r="B231" t="str">
        <f>'対象者リスト（10月1日以降）'!B120&amp;""</f>
        <v/>
      </c>
      <c r="C231" s="162" t="str">
        <f>""</f>
        <v/>
      </c>
      <c r="D231" s="163" t="str">
        <f>IF('対象者リスト（10月1日以降）'!C120="", "", '対象者リスト（10月1日以降）'!C120)</f>
        <v/>
      </c>
      <c r="E231" s="163" t="str">
        <f>IF('対象者リスト（10月1日以降）'!D120="", "", '対象者リスト（10月1日以降）'!D120)</f>
        <v/>
      </c>
      <c r="F231" s="163" t="str">
        <f>IF('対象者リスト（10月1日以降）'!E120="", "", '対象者リスト（10月1日以降）'!E120)</f>
        <v/>
      </c>
      <c r="G231" s="163" t="str">
        <f>IF('対象者リスト（10月1日以降）'!F120="", "", '対象者リスト（10月1日以降）'!F120)</f>
        <v/>
      </c>
      <c r="H231" s="163" t="str">
        <f>IF('対象者リスト（10月1日以降）'!G120="", "", '対象者リスト（10月1日以降）'!G120)</f>
        <v/>
      </c>
    </row>
    <row r="232" spans="1:8" x14ac:dyDescent="0.4">
      <c r="A232" s="162">
        <f t="shared" si="3"/>
        <v>0</v>
      </c>
      <c r="B232" t="str">
        <f>'対象者リスト（10月1日以降）'!B121&amp;""</f>
        <v/>
      </c>
      <c r="C232" s="162" t="str">
        <f>""</f>
        <v/>
      </c>
      <c r="D232" s="163" t="str">
        <f>IF('対象者リスト（10月1日以降）'!C121="", "", '対象者リスト（10月1日以降）'!C121)</f>
        <v/>
      </c>
      <c r="E232" s="163" t="str">
        <f>IF('対象者リスト（10月1日以降）'!D121="", "", '対象者リスト（10月1日以降）'!D121)</f>
        <v/>
      </c>
      <c r="F232" s="163" t="str">
        <f>IF('対象者リスト（10月1日以降）'!E121="", "", '対象者リスト（10月1日以降）'!E121)</f>
        <v/>
      </c>
      <c r="G232" s="163" t="str">
        <f>IF('対象者リスト（10月1日以降）'!F121="", "", '対象者リスト（10月1日以降）'!F121)</f>
        <v/>
      </c>
      <c r="H232" s="163" t="str">
        <f>IF('対象者リスト（10月1日以降）'!G121="", "", '対象者リスト（10月1日以降）'!G121)</f>
        <v/>
      </c>
    </row>
    <row r="233" spans="1:8" x14ac:dyDescent="0.4">
      <c r="A233" s="162">
        <f t="shared" si="3"/>
        <v>0</v>
      </c>
      <c r="B233" t="str">
        <f>'対象者リスト（10月1日以降）'!B122&amp;""</f>
        <v/>
      </c>
      <c r="C233" s="162" t="str">
        <f>""</f>
        <v/>
      </c>
      <c r="D233" s="163" t="str">
        <f>IF('対象者リスト（10月1日以降）'!C122="", "", '対象者リスト（10月1日以降）'!C122)</f>
        <v/>
      </c>
      <c r="E233" s="163" t="str">
        <f>IF('対象者リスト（10月1日以降）'!D122="", "", '対象者リスト（10月1日以降）'!D122)</f>
        <v/>
      </c>
      <c r="F233" s="163" t="str">
        <f>IF('対象者リスト（10月1日以降）'!E122="", "", '対象者リスト（10月1日以降）'!E122)</f>
        <v/>
      </c>
      <c r="G233" s="163" t="str">
        <f>IF('対象者リスト（10月1日以降）'!F122="", "", '対象者リスト（10月1日以降）'!F122)</f>
        <v/>
      </c>
      <c r="H233" s="163" t="str">
        <f>IF('対象者リスト（10月1日以降）'!G122="", "", '対象者リスト（10月1日以降）'!G122)</f>
        <v/>
      </c>
    </row>
    <row r="234" spans="1:8" x14ac:dyDescent="0.4">
      <c r="A234" s="162">
        <f t="shared" si="3"/>
        <v>0</v>
      </c>
      <c r="B234" t="str">
        <f>'対象者リスト（10月1日以降）'!B123&amp;""</f>
        <v/>
      </c>
      <c r="C234" s="162" t="str">
        <f>""</f>
        <v/>
      </c>
      <c r="D234" s="163" t="str">
        <f>IF('対象者リスト（10月1日以降）'!C123="", "", '対象者リスト（10月1日以降）'!C123)</f>
        <v/>
      </c>
      <c r="E234" s="163" t="str">
        <f>IF('対象者リスト（10月1日以降）'!D123="", "", '対象者リスト（10月1日以降）'!D123)</f>
        <v/>
      </c>
      <c r="F234" s="163" t="str">
        <f>IF('対象者リスト（10月1日以降）'!E123="", "", '対象者リスト（10月1日以降）'!E123)</f>
        <v/>
      </c>
      <c r="G234" s="163" t="str">
        <f>IF('対象者リスト（10月1日以降）'!F123="", "", '対象者リスト（10月1日以降）'!F123)</f>
        <v/>
      </c>
      <c r="H234" s="163" t="str">
        <f>IF('対象者リスト（10月1日以降）'!G123="", "", '対象者リスト（10月1日以降）'!G123)</f>
        <v/>
      </c>
    </row>
    <row r="235" spans="1:8" x14ac:dyDescent="0.4">
      <c r="A235" s="162">
        <f t="shared" si="3"/>
        <v>0</v>
      </c>
      <c r="B235" t="str">
        <f>'対象者リスト（10月1日以降）'!B124&amp;""</f>
        <v/>
      </c>
      <c r="C235" s="162" t="str">
        <f>""</f>
        <v/>
      </c>
      <c r="D235" s="163" t="str">
        <f>IF('対象者リスト（10月1日以降）'!C124="", "", '対象者リスト（10月1日以降）'!C124)</f>
        <v/>
      </c>
      <c r="E235" s="163" t="str">
        <f>IF('対象者リスト（10月1日以降）'!D124="", "", '対象者リスト（10月1日以降）'!D124)</f>
        <v/>
      </c>
      <c r="F235" s="163" t="str">
        <f>IF('対象者リスト（10月1日以降）'!E124="", "", '対象者リスト（10月1日以降）'!E124)</f>
        <v/>
      </c>
      <c r="G235" s="163" t="str">
        <f>IF('対象者リスト（10月1日以降）'!F124="", "", '対象者リスト（10月1日以降）'!F124)</f>
        <v/>
      </c>
      <c r="H235" s="163" t="str">
        <f>IF('対象者リスト（10月1日以降）'!G124="", "", '対象者リスト（10月1日以降）'!G124)</f>
        <v/>
      </c>
    </row>
    <row r="236" spans="1:8" x14ac:dyDescent="0.4">
      <c r="A236" s="162">
        <f t="shared" si="3"/>
        <v>0</v>
      </c>
      <c r="B236" t="str">
        <f>'対象者リスト（10月1日以降）'!B125&amp;""</f>
        <v/>
      </c>
      <c r="C236" s="162" t="str">
        <f>""</f>
        <v/>
      </c>
      <c r="D236" s="163" t="str">
        <f>IF('対象者リスト（10月1日以降）'!C125="", "", '対象者リスト（10月1日以降）'!C125)</f>
        <v/>
      </c>
      <c r="E236" s="163" t="str">
        <f>IF('対象者リスト（10月1日以降）'!D125="", "", '対象者リスト（10月1日以降）'!D125)</f>
        <v/>
      </c>
      <c r="F236" s="163" t="str">
        <f>IF('対象者リスト（10月1日以降）'!E125="", "", '対象者リスト（10月1日以降）'!E125)</f>
        <v/>
      </c>
      <c r="G236" s="163" t="str">
        <f>IF('対象者リスト（10月1日以降）'!F125="", "", '対象者リスト（10月1日以降）'!F125)</f>
        <v/>
      </c>
      <c r="H236" s="163" t="str">
        <f>IF('対象者リスト（10月1日以降）'!G125="", "", '対象者リスト（10月1日以降）'!G125)</f>
        <v/>
      </c>
    </row>
    <row r="237" spans="1:8" x14ac:dyDescent="0.4">
      <c r="A237" s="162">
        <f t="shared" si="3"/>
        <v>0</v>
      </c>
      <c r="B237" t="str">
        <f>'対象者リスト（10月1日以降）'!B126&amp;""</f>
        <v/>
      </c>
      <c r="C237" s="162" t="str">
        <f>""</f>
        <v/>
      </c>
      <c r="D237" s="163" t="str">
        <f>IF('対象者リスト（10月1日以降）'!C126="", "", '対象者リスト（10月1日以降）'!C126)</f>
        <v/>
      </c>
      <c r="E237" s="163" t="str">
        <f>IF('対象者リスト（10月1日以降）'!D126="", "", '対象者リスト（10月1日以降）'!D126)</f>
        <v/>
      </c>
      <c r="F237" s="163" t="str">
        <f>IF('対象者リスト（10月1日以降）'!E126="", "", '対象者リスト（10月1日以降）'!E126)</f>
        <v/>
      </c>
      <c r="G237" s="163" t="str">
        <f>IF('対象者リスト（10月1日以降）'!F126="", "", '対象者リスト（10月1日以降）'!F126)</f>
        <v/>
      </c>
      <c r="H237" s="163" t="str">
        <f>IF('対象者リスト（10月1日以降）'!G126="", "", '対象者リスト（10月1日以降）'!G126)</f>
        <v/>
      </c>
    </row>
    <row r="238" spans="1:8" x14ac:dyDescent="0.4">
      <c r="A238" s="162">
        <f t="shared" si="3"/>
        <v>0</v>
      </c>
      <c r="B238" t="str">
        <f>'対象者リスト（10月1日以降）'!B127&amp;""</f>
        <v/>
      </c>
      <c r="C238" s="162" t="str">
        <f>""</f>
        <v/>
      </c>
      <c r="D238" s="163" t="str">
        <f>IF('対象者リスト（10月1日以降）'!C127="", "", '対象者リスト（10月1日以降）'!C127)</f>
        <v/>
      </c>
      <c r="E238" s="163" t="str">
        <f>IF('対象者リスト（10月1日以降）'!D127="", "", '対象者リスト（10月1日以降）'!D127)</f>
        <v/>
      </c>
      <c r="F238" s="163" t="str">
        <f>IF('対象者リスト（10月1日以降）'!E127="", "", '対象者リスト（10月1日以降）'!E127)</f>
        <v/>
      </c>
      <c r="G238" s="163" t="str">
        <f>IF('対象者リスト（10月1日以降）'!F127="", "", '対象者リスト（10月1日以降）'!F127)</f>
        <v/>
      </c>
      <c r="H238" s="163" t="str">
        <f>IF('対象者リスト（10月1日以降）'!G127="", "", '対象者リスト（10月1日以降）'!G127)</f>
        <v/>
      </c>
    </row>
    <row r="239" spans="1:8" x14ac:dyDescent="0.4">
      <c r="A239" s="162">
        <f t="shared" si="3"/>
        <v>0</v>
      </c>
      <c r="B239" t="str">
        <f>'対象者リスト（10月1日以降）'!B128&amp;""</f>
        <v/>
      </c>
      <c r="C239" s="162" t="str">
        <f>""</f>
        <v/>
      </c>
      <c r="D239" s="163" t="str">
        <f>IF('対象者リスト（10月1日以降）'!C128="", "", '対象者リスト（10月1日以降）'!C128)</f>
        <v/>
      </c>
      <c r="E239" s="163" t="str">
        <f>IF('対象者リスト（10月1日以降）'!D128="", "", '対象者リスト（10月1日以降）'!D128)</f>
        <v/>
      </c>
      <c r="F239" s="163" t="str">
        <f>IF('対象者リスト（10月1日以降）'!E128="", "", '対象者リスト（10月1日以降）'!E128)</f>
        <v/>
      </c>
      <c r="G239" s="163" t="str">
        <f>IF('対象者リスト（10月1日以降）'!F128="", "", '対象者リスト（10月1日以降）'!F128)</f>
        <v/>
      </c>
      <c r="H239" s="163" t="str">
        <f>IF('対象者リスト（10月1日以降）'!G128="", "", '対象者リスト（10月1日以降）'!G128)</f>
        <v/>
      </c>
    </row>
    <row r="240" spans="1:8" x14ac:dyDescent="0.4">
      <c r="A240" s="162">
        <f t="shared" si="3"/>
        <v>0</v>
      </c>
      <c r="B240" t="str">
        <f>'対象者リスト（10月1日以降）'!B129&amp;""</f>
        <v/>
      </c>
      <c r="C240" s="162" t="str">
        <f>""</f>
        <v/>
      </c>
      <c r="D240" s="163" t="str">
        <f>IF('対象者リスト（10月1日以降）'!C129="", "", '対象者リスト（10月1日以降）'!C129)</f>
        <v/>
      </c>
      <c r="E240" s="163" t="str">
        <f>IF('対象者リスト（10月1日以降）'!D129="", "", '対象者リスト（10月1日以降）'!D129)</f>
        <v/>
      </c>
      <c r="F240" s="163" t="str">
        <f>IF('対象者リスト（10月1日以降）'!E129="", "", '対象者リスト（10月1日以降）'!E129)</f>
        <v/>
      </c>
      <c r="G240" s="163" t="str">
        <f>IF('対象者リスト（10月1日以降）'!F129="", "", '対象者リスト（10月1日以降）'!F129)</f>
        <v/>
      </c>
      <c r="H240" s="163" t="str">
        <f>IF('対象者リスト（10月1日以降）'!G129="", "", '対象者リスト（10月1日以降）'!G129)</f>
        <v/>
      </c>
    </row>
    <row r="241" spans="1:9" x14ac:dyDescent="0.4">
      <c r="A241" s="162">
        <f t="shared" si="3"/>
        <v>0</v>
      </c>
      <c r="B241" t="str">
        <f>'対象者リスト（10月1日以降）'!B130&amp;""</f>
        <v/>
      </c>
      <c r="C241" s="162" t="str">
        <f>""</f>
        <v/>
      </c>
      <c r="D241" s="163" t="str">
        <f>IF('対象者リスト（10月1日以降）'!C130="", "", '対象者リスト（10月1日以降）'!C130)</f>
        <v/>
      </c>
      <c r="E241" s="163" t="str">
        <f>IF('対象者リスト（10月1日以降）'!D130="", "", '対象者リスト（10月1日以降）'!D130)</f>
        <v/>
      </c>
      <c r="F241" s="163" t="str">
        <f>IF('対象者リスト（10月1日以降）'!E130="", "", '対象者リスト（10月1日以降）'!E130)</f>
        <v/>
      </c>
      <c r="G241" s="163" t="str">
        <f>IF('対象者リスト（10月1日以降）'!F130="", "", '対象者リスト（10月1日以降）'!F130)</f>
        <v/>
      </c>
      <c r="H241" s="163" t="str">
        <f>IF('対象者リスト（10月1日以降）'!G130="", "", '対象者リスト（10月1日以降）'!G130)</f>
        <v/>
      </c>
    </row>
    <row r="242" spans="1:9" x14ac:dyDescent="0.4">
      <c r="A242" s="162">
        <f t="shared" si="3"/>
        <v>0</v>
      </c>
      <c r="B242" t="str">
        <f>'対象者リスト（10月1日以降）'!B131&amp;""</f>
        <v/>
      </c>
      <c r="C242" s="162" t="str">
        <f>""</f>
        <v/>
      </c>
      <c r="D242" s="163" t="str">
        <f>IF('対象者リスト（10月1日以降）'!C131="", "", '対象者リスト（10月1日以降）'!C131)</f>
        <v/>
      </c>
      <c r="E242" s="163" t="str">
        <f>IF('対象者リスト（10月1日以降）'!D131="", "", '対象者リスト（10月1日以降）'!D131)</f>
        <v/>
      </c>
      <c r="F242" s="163" t="str">
        <f>IF('対象者リスト（10月1日以降）'!E131="", "", '対象者リスト（10月1日以降）'!E131)</f>
        <v/>
      </c>
      <c r="G242" s="163" t="str">
        <f>IF('対象者リスト（10月1日以降）'!F131="", "", '対象者リスト（10月1日以降）'!F131)</f>
        <v/>
      </c>
      <c r="H242" s="163" t="str">
        <f>IF('対象者リスト（10月1日以降）'!G131="", "", '対象者リスト（10月1日以降）'!G131)</f>
        <v/>
      </c>
      <c r="I242" t="s">
        <v>137</v>
      </c>
    </row>
    <row r="243" spans="1:9" x14ac:dyDescent="0.4">
      <c r="A243" s="162">
        <f t="shared" si="3"/>
        <v>0</v>
      </c>
      <c r="B243" t="str">
        <f>'対象者リスト（R5年1月1日～）'!B12&amp;""</f>
        <v/>
      </c>
      <c r="C243" s="162" t="str">
        <f>'対象者リスト（R5年1月1日～）'!C12&amp;""</f>
        <v/>
      </c>
      <c r="D243" s="163" t="str">
        <f>IF('対象者リスト（R5年1月1日～）'!D12="", "", '対象者リスト（R5年1月1日～）'!D12)</f>
        <v/>
      </c>
      <c r="E243" s="163" t="str">
        <f>IF('対象者リスト（R5年1月1日～）'!E12="", "", '対象者リスト（R5年1月1日～）'!E12)</f>
        <v/>
      </c>
      <c r="F243" s="163" t="str">
        <f>IF('対象者リスト（R5年1月1日～）'!F12="", "", '対象者リスト（R5年1月1日～）'!F12)</f>
        <v/>
      </c>
      <c r="G243" s="163" t="str">
        <f>IF('対象者リスト（R5年1月1日～）'!G12="", "", '対象者リスト（R5年1月1日～）'!G12)</f>
        <v/>
      </c>
      <c r="H243" s="163" t="str">
        <f>IF('対象者リスト（R5年1月1日～）'!H12="", "", '対象者リスト（R5年1月1日～）'!H12)</f>
        <v/>
      </c>
      <c r="I243" t="s">
        <v>138</v>
      </c>
    </row>
    <row r="244" spans="1:9" x14ac:dyDescent="0.4">
      <c r="A244" s="162">
        <f t="shared" si="3"/>
        <v>0</v>
      </c>
      <c r="B244" t="str">
        <f>'対象者リスト（R5年1月1日～）'!B13&amp;""</f>
        <v/>
      </c>
      <c r="C244" s="162" t="str">
        <f>'対象者リスト（R5年1月1日～）'!C13&amp;""</f>
        <v/>
      </c>
      <c r="D244" s="163" t="str">
        <f>IF('対象者リスト（R5年1月1日～）'!D13="", "", '対象者リスト（R5年1月1日～）'!D13)</f>
        <v/>
      </c>
      <c r="E244" s="163" t="str">
        <f>IF('対象者リスト（R5年1月1日～）'!E13="", "", '対象者リスト（R5年1月1日～）'!E13)</f>
        <v/>
      </c>
      <c r="F244" s="163" t="str">
        <f>IF('対象者リスト（R5年1月1日～）'!F13="", "", '対象者リスト（R5年1月1日～）'!F13)</f>
        <v/>
      </c>
      <c r="G244" s="163" t="str">
        <f>IF('対象者リスト（R5年1月1日～）'!G13="", "", '対象者リスト（R5年1月1日～）'!G13)</f>
        <v/>
      </c>
      <c r="H244" s="163" t="str">
        <f>IF('対象者リスト（R5年1月1日～）'!H13="", "", '対象者リスト（R5年1月1日～）'!H13)</f>
        <v/>
      </c>
    </row>
    <row r="245" spans="1:9" x14ac:dyDescent="0.4">
      <c r="A245" s="162">
        <f t="shared" si="3"/>
        <v>0</v>
      </c>
      <c r="B245" t="str">
        <f>'対象者リスト（R5年1月1日～）'!B14&amp;""</f>
        <v/>
      </c>
      <c r="C245" s="162" t="str">
        <f>'対象者リスト（R5年1月1日～）'!C14&amp;""</f>
        <v/>
      </c>
      <c r="D245" s="163" t="str">
        <f>IF('対象者リスト（R5年1月1日～）'!D14="", "", '対象者リスト（R5年1月1日～）'!D14)</f>
        <v/>
      </c>
      <c r="E245" s="163" t="str">
        <f>IF('対象者リスト（R5年1月1日～）'!E14="", "", '対象者リスト（R5年1月1日～）'!E14)</f>
        <v/>
      </c>
      <c r="F245" s="163" t="str">
        <f>IF('対象者リスト（R5年1月1日～）'!F14="", "", '対象者リスト（R5年1月1日～）'!F14)</f>
        <v/>
      </c>
      <c r="G245" s="163" t="str">
        <f>IF('対象者リスト（R5年1月1日～）'!G14="", "", '対象者リスト（R5年1月1日～）'!G14)</f>
        <v/>
      </c>
      <c r="H245" s="163" t="str">
        <f>IF('対象者リスト（R5年1月1日～）'!H14="", "", '対象者リスト（R5年1月1日～）'!H14)</f>
        <v/>
      </c>
    </row>
    <row r="246" spans="1:9" x14ac:dyDescent="0.4">
      <c r="A246" s="162">
        <f t="shared" si="3"/>
        <v>0</v>
      </c>
      <c r="B246" t="str">
        <f>'対象者リスト（R5年1月1日～）'!B15&amp;""</f>
        <v/>
      </c>
      <c r="C246" s="162" t="str">
        <f>'対象者リスト（R5年1月1日～）'!C15&amp;""</f>
        <v/>
      </c>
      <c r="D246" s="163" t="str">
        <f>IF('対象者リスト（R5年1月1日～）'!D15="", "", '対象者リスト（R5年1月1日～）'!D15)</f>
        <v/>
      </c>
      <c r="E246" s="163" t="str">
        <f>IF('対象者リスト（R5年1月1日～）'!E15="", "", '対象者リスト（R5年1月1日～）'!E15)</f>
        <v/>
      </c>
      <c r="F246" s="163" t="str">
        <f>IF('対象者リスト（R5年1月1日～）'!F15="", "", '対象者リスト（R5年1月1日～）'!F15)</f>
        <v/>
      </c>
      <c r="G246" s="163" t="str">
        <f>IF('対象者リスト（R5年1月1日～）'!G15="", "", '対象者リスト（R5年1月1日～）'!G15)</f>
        <v/>
      </c>
      <c r="H246" s="163" t="str">
        <f>IF('対象者リスト（R5年1月1日～）'!H15="", "", '対象者リスト（R5年1月1日～）'!H15)</f>
        <v/>
      </c>
    </row>
    <row r="247" spans="1:9" x14ac:dyDescent="0.4">
      <c r="A247" s="162">
        <f t="shared" si="3"/>
        <v>0</v>
      </c>
      <c r="B247" t="str">
        <f>'対象者リスト（R5年1月1日～）'!B16&amp;""</f>
        <v/>
      </c>
      <c r="C247" s="162" t="str">
        <f>'対象者リスト（R5年1月1日～）'!C16&amp;""</f>
        <v/>
      </c>
      <c r="D247" s="163" t="str">
        <f>IF('対象者リスト（R5年1月1日～）'!D16="", "", '対象者リスト（R5年1月1日～）'!D16)</f>
        <v/>
      </c>
      <c r="E247" s="163" t="str">
        <f>IF('対象者リスト（R5年1月1日～）'!E16="", "", '対象者リスト（R5年1月1日～）'!E16)</f>
        <v/>
      </c>
      <c r="F247" s="163" t="str">
        <f>IF('対象者リスト（R5年1月1日～）'!F16="", "", '対象者リスト（R5年1月1日～）'!F16)</f>
        <v/>
      </c>
      <c r="G247" s="163" t="str">
        <f>IF('対象者リスト（R5年1月1日～）'!G16="", "", '対象者リスト（R5年1月1日～）'!G16)</f>
        <v/>
      </c>
      <c r="H247" s="163" t="str">
        <f>IF('対象者リスト（R5年1月1日～）'!H16="", "", '対象者リスト（R5年1月1日～）'!H16)</f>
        <v/>
      </c>
    </row>
    <row r="248" spans="1:9" x14ac:dyDescent="0.4">
      <c r="A248" s="162">
        <f t="shared" si="3"/>
        <v>0</v>
      </c>
      <c r="B248" t="str">
        <f>'対象者リスト（R5年1月1日～）'!B17&amp;""</f>
        <v/>
      </c>
      <c r="C248" s="162" t="str">
        <f>'対象者リスト（R5年1月1日～）'!C17&amp;""</f>
        <v/>
      </c>
      <c r="D248" s="163" t="str">
        <f>IF('対象者リスト（R5年1月1日～）'!D17="", "", '対象者リスト（R5年1月1日～）'!D17)</f>
        <v/>
      </c>
      <c r="E248" s="163" t="str">
        <f>IF('対象者リスト（R5年1月1日～）'!E17="", "", '対象者リスト（R5年1月1日～）'!E17)</f>
        <v/>
      </c>
      <c r="F248" s="163" t="str">
        <f>IF('対象者リスト（R5年1月1日～）'!F17="", "", '対象者リスト（R5年1月1日～）'!F17)</f>
        <v/>
      </c>
      <c r="G248" s="163" t="str">
        <f>IF('対象者リスト（R5年1月1日～）'!G17="", "", '対象者リスト（R5年1月1日～）'!G17)</f>
        <v/>
      </c>
      <c r="H248" s="163" t="str">
        <f>IF('対象者リスト（R5年1月1日～）'!H17="", "", '対象者リスト（R5年1月1日～）'!H17)</f>
        <v/>
      </c>
    </row>
    <row r="249" spans="1:9" x14ac:dyDescent="0.4">
      <c r="A249" s="162">
        <f t="shared" si="3"/>
        <v>0</v>
      </c>
      <c r="B249" t="str">
        <f>'対象者リスト（R5年1月1日～）'!B18&amp;""</f>
        <v/>
      </c>
      <c r="C249" s="162" t="str">
        <f>'対象者リスト（R5年1月1日～）'!C18&amp;""</f>
        <v/>
      </c>
      <c r="D249" s="163" t="str">
        <f>IF('対象者リスト（R5年1月1日～）'!D18="", "", '対象者リスト（R5年1月1日～）'!D18)</f>
        <v/>
      </c>
      <c r="E249" s="163" t="str">
        <f>IF('対象者リスト（R5年1月1日～）'!E18="", "", '対象者リスト（R5年1月1日～）'!E18)</f>
        <v/>
      </c>
      <c r="F249" s="163" t="str">
        <f>IF('対象者リスト（R5年1月1日～）'!F18="", "", '対象者リスト（R5年1月1日～）'!F18)</f>
        <v/>
      </c>
      <c r="G249" s="163" t="str">
        <f>IF('対象者リスト（R5年1月1日～）'!G18="", "", '対象者リスト（R5年1月1日～）'!G18)</f>
        <v/>
      </c>
      <c r="H249" s="163" t="str">
        <f>IF('対象者リスト（R5年1月1日～）'!H18="", "", '対象者リスト（R5年1月1日～）'!H18)</f>
        <v/>
      </c>
    </row>
    <row r="250" spans="1:9" x14ac:dyDescent="0.4">
      <c r="A250" s="162">
        <f t="shared" si="3"/>
        <v>0</v>
      </c>
      <c r="B250" t="str">
        <f>'対象者リスト（R5年1月1日～）'!B19&amp;""</f>
        <v/>
      </c>
      <c r="C250" s="162" t="str">
        <f>'対象者リスト（R5年1月1日～）'!C19&amp;""</f>
        <v/>
      </c>
      <c r="D250" s="163" t="str">
        <f>IF('対象者リスト（R5年1月1日～）'!D19="", "", '対象者リスト（R5年1月1日～）'!D19)</f>
        <v/>
      </c>
      <c r="E250" s="163" t="str">
        <f>IF('対象者リスト（R5年1月1日～）'!E19="", "", '対象者リスト（R5年1月1日～）'!E19)</f>
        <v/>
      </c>
      <c r="F250" s="163" t="str">
        <f>IF('対象者リスト（R5年1月1日～）'!F19="", "", '対象者リスト（R5年1月1日～）'!F19)</f>
        <v/>
      </c>
      <c r="G250" s="163" t="str">
        <f>IF('対象者リスト（R5年1月1日～）'!G19="", "", '対象者リスト（R5年1月1日～）'!G19)</f>
        <v/>
      </c>
      <c r="H250" s="163" t="str">
        <f>IF('対象者リスト（R5年1月1日～）'!H19="", "", '対象者リスト（R5年1月1日～）'!H19)</f>
        <v/>
      </c>
    </row>
    <row r="251" spans="1:9" x14ac:dyDescent="0.4">
      <c r="A251" s="162">
        <f t="shared" si="3"/>
        <v>0</v>
      </c>
      <c r="B251" t="str">
        <f>'対象者リスト（R5年1月1日～）'!B20&amp;""</f>
        <v/>
      </c>
      <c r="C251" s="162" t="str">
        <f>'対象者リスト（R5年1月1日～）'!C20&amp;""</f>
        <v/>
      </c>
      <c r="D251" s="163" t="str">
        <f>IF('対象者リスト（R5年1月1日～）'!D20="", "", '対象者リスト（R5年1月1日～）'!D20)</f>
        <v/>
      </c>
      <c r="E251" s="163" t="str">
        <f>IF('対象者リスト（R5年1月1日～）'!E20="", "", '対象者リスト（R5年1月1日～）'!E20)</f>
        <v/>
      </c>
      <c r="F251" s="163" t="str">
        <f>IF('対象者リスト（R5年1月1日～）'!F20="", "", '対象者リスト（R5年1月1日～）'!F20)</f>
        <v/>
      </c>
      <c r="G251" s="163" t="str">
        <f>IF('対象者リスト（R5年1月1日～）'!G20="", "", '対象者リスト（R5年1月1日～）'!G20)</f>
        <v/>
      </c>
      <c r="H251" s="163" t="str">
        <f>IF('対象者リスト（R5年1月1日～）'!H20="", "", '対象者リスト（R5年1月1日～）'!H20)</f>
        <v/>
      </c>
    </row>
    <row r="252" spans="1:9" x14ac:dyDescent="0.4">
      <c r="A252" s="162">
        <f t="shared" si="3"/>
        <v>0</v>
      </c>
      <c r="B252" t="str">
        <f>'対象者リスト（R5年1月1日～）'!B21&amp;""</f>
        <v/>
      </c>
      <c r="C252" s="162" t="str">
        <f>'対象者リスト（R5年1月1日～）'!C21&amp;""</f>
        <v/>
      </c>
      <c r="D252" s="163" t="str">
        <f>IF('対象者リスト（R5年1月1日～）'!D21="", "", '対象者リスト（R5年1月1日～）'!D21)</f>
        <v/>
      </c>
      <c r="E252" s="163" t="str">
        <f>IF('対象者リスト（R5年1月1日～）'!E21="", "", '対象者リスト（R5年1月1日～）'!E21)</f>
        <v/>
      </c>
      <c r="F252" s="163" t="str">
        <f>IF('対象者リスト（R5年1月1日～）'!F21="", "", '対象者リスト（R5年1月1日～）'!F21)</f>
        <v/>
      </c>
      <c r="G252" s="163" t="str">
        <f>IF('対象者リスト（R5年1月1日～）'!G21="", "", '対象者リスト（R5年1月1日～）'!G21)</f>
        <v/>
      </c>
      <c r="H252" s="163" t="str">
        <f>IF('対象者リスト（R5年1月1日～）'!H21="", "", '対象者リスト（R5年1月1日～）'!H21)</f>
        <v/>
      </c>
    </row>
    <row r="253" spans="1:9" x14ac:dyDescent="0.4">
      <c r="A253" s="162">
        <f t="shared" si="3"/>
        <v>0</v>
      </c>
      <c r="B253" t="str">
        <f>'対象者リスト（R5年1月1日～）'!B22&amp;""</f>
        <v/>
      </c>
      <c r="C253" s="162" t="str">
        <f>'対象者リスト（R5年1月1日～）'!C22&amp;""</f>
        <v/>
      </c>
      <c r="D253" s="163" t="str">
        <f>IF('対象者リスト（R5年1月1日～）'!D22="", "", '対象者リスト（R5年1月1日～）'!D22)</f>
        <v/>
      </c>
      <c r="E253" s="163" t="str">
        <f>IF('対象者リスト（R5年1月1日～）'!E22="", "", '対象者リスト（R5年1月1日～）'!E22)</f>
        <v/>
      </c>
      <c r="F253" s="163" t="str">
        <f>IF('対象者リスト（R5年1月1日～）'!F22="", "", '対象者リスト（R5年1月1日～）'!F22)</f>
        <v/>
      </c>
      <c r="G253" s="163" t="str">
        <f>IF('対象者リスト（R5年1月1日～）'!G22="", "", '対象者リスト（R5年1月1日～）'!G22)</f>
        <v/>
      </c>
      <c r="H253" s="163" t="str">
        <f>IF('対象者リスト（R5年1月1日～）'!H22="", "", '対象者リスト（R5年1月1日～）'!H22)</f>
        <v/>
      </c>
    </row>
    <row r="254" spans="1:9" x14ac:dyDescent="0.4">
      <c r="A254" s="162">
        <f t="shared" si="3"/>
        <v>0</v>
      </c>
      <c r="B254" t="str">
        <f>'対象者リスト（R5年1月1日～）'!B23&amp;""</f>
        <v/>
      </c>
      <c r="C254" s="162" t="str">
        <f>'対象者リスト（R5年1月1日～）'!C23&amp;""</f>
        <v/>
      </c>
      <c r="D254" s="163" t="str">
        <f>IF('対象者リスト（R5年1月1日～）'!D23="", "", '対象者リスト（R5年1月1日～）'!D23)</f>
        <v/>
      </c>
      <c r="E254" s="163" t="str">
        <f>IF('対象者リスト（R5年1月1日～）'!E23="", "", '対象者リスト（R5年1月1日～）'!E23)</f>
        <v/>
      </c>
      <c r="F254" s="163" t="str">
        <f>IF('対象者リスト（R5年1月1日～）'!F23="", "", '対象者リスト（R5年1月1日～）'!F23)</f>
        <v/>
      </c>
      <c r="G254" s="163" t="str">
        <f>IF('対象者リスト（R5年1月1日～）'!G23="", "", '対象者リスト（R5年1月1日～）'!G23)</f>
        <v/>
      </c>
      <c r="H254" s="163" t="str">
        <f>IF('対象者リスト（R5年1月1日～）'!H23="", "", '対象者リスト（R5年1月1日～）'!H23)</f>
        <v/>
      </c>
    </row>
    <row r="255" spans="1:9" x14ac:dyDescent="0.4">
      <c r="A255" s="162">
        <f t="shared" si="3"/>
        <v>0</v>
      </c>
      <c r="B255" t="str">
        <f>'対象者リスト（R5年1月1日～）'!B24&amp;""</f>
        <v/>
      </c>
      <c r="C255" s="162" t="str">
        <f>'対象者リスト（R5年1月1日～）'!C24&amp;""</f>
        <v/>
      </c>
      <c r="D255" s="163" t="str">
        <f>IF('対象者リスト（R5年1月1日～）'!D24="", "", '対象者リスト（R5年1月1日～）'!D24)</f>
        <v/>
      </c>
      <c r="E255" s="163" t="str">
        <f>IF('対象者リスト（R5年1月1日～）'!E24="", "", '対象者リスト（R5年1月1日～）'!E24)</f>
        <v/>
      </c>
      <c r="F255" s="163" t="str">
        <f>IF('対象者リスト（R5年1月1日～）'!F24="", "", '対象者リスト（R5年1月1日～）'!F24)</f>
        <v/>
      </c>
      <c r="G255" s="163" t="str">
        <f>IF('対象者リスト（R5年1月1日～）'!G24="", "", '対象者リスト（R5年1月1日～）'!G24)</f>
        <v/>
      </c>
      <c r="H255" s="163" t="str">
        <f>IF('対象者リスト（R5年1月1日～）'!H24="", "", '対象者リスト（R5年1月1日～）'!H24)</f>
        <v/>
      </c>
    </row>
    <row r="256" spans="1:9" x14ac:dyDescent="0.4">
      <c r="A256" s="162">
        <f t="shared" si="3"/>
        <v>0</v>
      </c>
      <c r="B256" t="str">
        <f>'対象者リスト（R5年1月1日～）'!B25&amp;""</f>
        <v/>
      </c>
      <c r="C256" s="162" t="str">
        <f>'対象者リスト（R5年1月1日～）'!C25&amp;""</f>
        <v/>
      </c>
      <c r="D256" s="163" t="str">
        <f>IF('対象者リスト（R5年1月1日～）'!D25="", "", '対象者リスト（R5年1月1日～）'!D25)</f>
        <v/>
      </c>
      <c r="E256" s="163" t="str">
        <f>IF('対象者リスト（R5年1月1日～）'!E25="", "", '対象者リスト（R5年1月1日～）'!E25)</f>
        <v/>
      </c>
      <c r="F256" s="163" t="str">
        <f>IF('対象者リスト（R5年1月1日～）'!F25="", "", '対象者リスト（R5年1月1日～）'!F25)</f>
        <v/>
      </c>
      <c r="G256" s="163" t="str">
        <f>IF('対象者リスト（R5年1月1日～）'!G25="", "", '対象者リスト（R5年1月1日～）'!G25)</f>
        <v/>
      </c>
      <c r="H256" s="163" t="str">
        <f>IF('対象者リスト（R5年1月1日～）'!H25="", "", '対象者リスト（R5年1月1日～）'!H25)</f>
        <v/>
      </c>
    </row>
    <row r="257" spans="1:8" x14ac:dyDescent="0.4">
      <c r="A257" s="162">
        <f t="shared" si="3"/>
        <v>0</v>
      </c>
      <c r="B257" t="str">
        <f>'対象者リスト（R5年1月1日～）'!B26&amp;""</f>
        <v/>
      </c>
      <c r="C257" s="162" t="str">
        <f>'対象者リスト（R5年1月1日～）'!C26&amp;""</f>
        <v/>
      </c>
      <c r="D257" s="163" t="str">
        <f>IF('対象者リスト（R5年1月1日～）'!D26="", "", '対象者リスト（R5年1月1日～）'!D26)</f>
        <v/>
      </c>
      <c r="E257" s="163" t="str">
        <f>IF('対象者リスト（R5年1月1日～）'!E26="", "", '対象者リスト（R5年1月1日～）'!E26)</f>
        <v/>
      </c>
      <c r="F257" s="163" t="str">
        <f>IF('対象者リスト（R5年1月1日～）'!F26="", "", '対象者リスト（R5年1月1日～）'!F26)</f>
        <v/>
      </c>
      <c r="G257" s="163" t="str">
        <f>IF('対象者リスト（R5年1月1日～）'!G26="", "", '対象者リスト（R5年1月1日～）'!G26)</f>
        <v/>
      </c>
      <c r="H257" s="163" t="str">
        <f>IF('対象者リスト（R5年1月1日～）'!H26="", "", '対象者リスト（R5年1月1日～）'!H26)</f>
        <v/>
      </c>
    </row>
    <row r="258" spans="1:8" x14ac:dyDescent="0.4">
      <c r="A258" s="162">
        <f t="shared" si="3"/>
        <v>0</v>
      </c>
      <c r="B258" t="str">
        <f>'対象者リスト（R5年1月1日～）'!B27&amp;""</f>
        <v/>
      </c>
      <c r="C258" s="162" t="str">
        <f>'対象者リスト（R5年1月1日～）'!C27&amp;""</f>
        <v/>
      </c>
      <c r="D258" s="163" t="str">
        <f>IF('対象者リスト（R5年1月1日～）'!D27="", "", '対象者リスト（R5年1月1日～）'!D27)</f>
        <v/>
      </c>
      <c r="E258" s="163" t="str">
        <f>IF('対象者リスト（R5年1月1日～）'!E27="", "", '対象者リスト（R5年1月1日～）'!E27)</f>
        <v/>
      </c>
      <c r="F258" s="163" t="str">
        <f>IF('対象者リスト（R5年1月1日～）'!F27="", "", '対象者リスト（R5年1月1日～）'!F27)</f>
        <v/>
      </c>
      <c r="G258" s="163" t="str">
        <f>IF('対象者リスト（R5年1月1日～）'!G27="", "", '対象者リスト（R5年1月1日～）'!G27)</f>
        <v/>
      </c>
      <c r="H258" s="163" t="str">
        <f>IF('対象者リスト（R5年1月1日～）'!H27="", "", '対象者リスト（R5年1月1日～）'!H27)</f>
        <v/>
      </c>
    </row>
    <row r="259" spans="1:8" x14ac:dyDescent="0.4">
      <c r="A259" s="162">
        <f t="shared" si="3"/>
        <v>0</v>
      </c>
      <c r="B259" t="str">
        <f>'対象者リスト（R5年1月1日～）'!B28&amp;""</f>
        <v/>
      </c>
      <c r="C259" s="162" t="str">
        <f>'対象者リスト（R5年1月1日～）'!C28&amp;""</f>
        <v/>
      </c>
      <c r="D259" s="163" t="str">
        <f>IF('対象者リスト（R5年1月1日～）'!D28="", "", '対象者リスト（R5年1月1日～）'!D28)</f>
        <v/>
      </c>
      <c r="E259" s="163" t="str">
        <f>IF('対象者リスト（R5年1月1日～）'!E28="", "", '対象者リスト（R5年1月1日～）'!E28)</f>
        <v/>
      </c>
      <c r="F259" s="163" t="str">
        <f>IF('対象者リスト（R5年1月1日～）'!F28="", "", '対象者リスト（R5年1月1日～）'!F28)</f>
        <v/>
      </c>
      <c r="G259" s="163" t="str">
        <f>IF('対象者リスト（R5年1月1日～）'!G28="", "", '対象者リスト（R5年1月1日～）'!G28)</f>
        <v/>
      </c>
      <c r="H259" s="163" t="str">
        <f>IF('対象者リスト（R5年1月1日～）'!H28="", "", '対象者リスト（R5年1月1日～）'!H28)</f>
        <v/>
      </c>
    </row>
    <row r="260" spans="1:8" x14ac:dyDescent="0.4">
      <c r="A260" s="162">
        <f t="shared" ref="A260:A323" si="4">IF(H260&lt;&gt;"", A259+1, A259)</f>
        <v>0</v>
      </c>
      <c r="B260" t="str">
        <f>'対象者リスト（R5年1月1日～）'!B29&amp;""</f>
        <v/>
      </c>
      <c r="C260" s="162" t="str">
        <f>'対象者リスト（R5年1月1日～）'!C29&amp;""</f>
        <v/>
      </c>
      <c r="D260" s="163" t="str">
        <f>IF('対象者リスト（R5年1月1日～）'!D29="", "", '対象者リスト（R5年1月1日～）'!D29)</f>
        <v/>
      </c>
      <c r="E260" s="163" t="str">
        <f>IF('対象者リスト（R5年1月1日～）'!E29="", "", '対象者リスト（R5年1月1日～）'!E29)</f>
        <v/>
      </c>
      <c r="F260" s="163" t="str">
        <f>IF('対象者リスト（R5年1月1日～）'!F29="", "", '対象者リスト（R5年1月1日～）'!F29)</f>
        <v/>
      </c>
      <c r="G260" s="163" t="str">
        <f>IF('対象者リスト（R5年1月1日～）'!G29="", "", '対象者リスト（R5年1月1日～）'!G29)</f>
        <v/>
      </c>
      <c r="H260" s="163" t="str">
        <f>IF('対象者リスト（R5年1月1日～）'!H29="", "", '対象者リスト（R5年1月1日～）'!H29)</f>
        <v/>
      </c>
    </row>
    <row r="261" spans="1:8" x14ac:dyDescent="0.4">
      <c r="A261" s="162">
        <f t="shared" si="4"/>
        <v>0</v>
      </c>
      <c r="B261" t="str">
        <f>'対象者リスト（R5年1月1日～）'!B30&amp;""</f>
        <v/>
      </c>
      <c r="C261" s="162" t="str">
        <f>'対象者リスト（R5年1月1日～）'!C30&amp;""</f>
        <v/>
      </c>
      <c r="D261" s="163" t="str">
        <f>IF('対象者リスト（R5年1月1日～）'!D30="", "", '対象者リスト（R5年1月1日～）'!D30)</f>
        <v/>
      </c>
      <c r="E261" s="163" t="str">
        <f>IF('対象者リスト（R5年1月1日～）'!E30="", "", '対象者リスト（R5年1月1日～）'!E30)</f>
        <v/>
      </c>
      <c r="F261" s="163" t="str">
        <f>IF('対象者リスト（R5年1月1日～）'!F30="", "", '対象者リスト（R5年1月1日～）'!F30)</f>
        <v/>
      </c>
      <c r="G261" s="163" t="str">
        <f>IF('対象者リスト（R5年1月1日～）'!G30="", "", '対象者リスト（R5年1月1日～）'!G30)</f>
        <v/>
      </c>
      <c r="H261" s="163" t="str">
        <f>IF('対象者リスト（R5年1月1日～）'!H30="", "", '対象者リスト（R5年1月1日～）'!H30)</f>
        <v/>
      </c>
    </row>
    <row r="262" spans="1:8" x14ac:dyDescent="0.4">
      <c r="A262" s="162">
        <f t="shared" si="4"/>
        <v>0</v>
      </c>
      <c r="B262" t="str">
        <f>'対象者リスト（R5年1月1日～）'!B31&amp;""</f>
        <v/>
      </c>
      <c r="C262" s="162" t="str">
        <f>'対象者リスト（R5年1月1日～）'!C31&amp;""</f>
        <v/>
      </c>
      <c r="D262" s="163" t="str">
        <f>IF('対象者リスト（R5年1月1日～）'!D31="", "", '対象者リスト（R5年1月1日～）'!D31)</f>
        <v/>
      </c>
      <c r="E262" s="163" t="str">
        <f>IF('対象者リスト（R5年1月1日～）'!E31="", "", '対象者リスト（R5年1月1日～）'!E31)</f>
        <v/>
      </c>
      <c r="F262" s="163" t="str">
        <f>IF('対象者リスト（R5年1月1日～）'!F31="", "", '対象者リスト（R5年1月1日～）'!F31)</f>
        <v/>
      </c>
      <c r="G262" s="163" t="str">
        <f>IF('対象者リスト（R5年1月1日～）'!G31="", "", '対象者リスト（R5年1月1日～）'!G31)</f>
        <v/>
      </c>
      <c r="H262" s="163" t="str">
        <f>IF('対象者リスト（R5年1月1日～）'!H31="", "", '対象者リスト（R5年1月1日～）'!H31)</f>
        <v/>
      </c>
    </row>
    <row r="263" spans="1:8" x14ac:dyDescent="0.4">
      <c r="A263" s="162">
        <f t="shared" si="4"/>
        <v>0</v>
      </c>
      <c r="B263" t="str">
        <f>'対象者リスト（R5年1月1日～）'!B32&amp;""</f>
        <v/>
      </c>
      <c r="C263" s="162" t="str">
        <f>'対象者リスト（R5年1月1日～）'!C32&amp;""</f>
        <v/>
      </c>
      <c r="D263" s="163" t="str">
        <f>IF('対象者リスト（R5年1月1日～）'!D32="", "", '対象者リスト（R5年1月1日～）'!D32)</f>
        <v/>
      </c>
      <c r="E263" s="163" t="str">
        <f>IF('対象者リスト（R5年1月1日～）'!E32="", "", '対象者リスト（R5年1月1日～）'!E32)</f>
        <v/>
      </c>
      <c r="F263" s="163" t="str">
        <f>IF('対象者リスト（R5年1月1日～）'!F32="", "", '対象者リスト（R5年1月1日～）'!F32)</f>
        <v/>
      </c>
      <c r="G263" s="163" t="str">
        <f>IF('対象者リスト（R5年1月1日～）'!G32="", "", '対象者リスト（R5年1月1日～）'!G32)</f>
        <v/>
      </c>
      <c r="H263" s="163" t="str">
        <f>IF('対象者リスト（R5年1月1日～）'!H32="", "", '対象者リスト（R5年1月1日～）'!H32)</f>
        <v/>
      </c>
    </row>
    <row r="264" spans="1:8" x14ac:dyDescent="0.4">
      <c r="A264" s="162">
        <f t="shared" si="4"/>
        <v>0</v>
      </c>
      <c r="B264" t="str">
        <f>'対象者リスト（R5年1月1日～）'!B33&amp;""</f>
        <v/>
      </c>
      <c r="C264" s="162" t="str">
        <f>'対象者リスト（R5年1月1日～）'!C33&amp;""</f>
        <v/>
      </c>
      <c r="D264" s="163" t="str">
        <f>IF('対象者リスト（R5年1月1日～）'!D33="", "", '対象者リスト（R5年1月1日～）'!D33)</f>
        <v/>
      </c>
      <c r="E264" s="163" t="str">
        <f>IF('対象者リスト（R5年1月1日～）'!E33="", "", '対象者リスト（R5年1月1日～）'!E33)</f>
        <v/>
      </c>
      <c r="F264" s="163" t="str">
        <f>IF('対象者リスト（R5年1月1日～）'!F33="", "", '対象者リスト（R5年1月1日～）'!F33)</f>
        <v/>
      </c>
      <c r="G264" s="163" t="str">
        <f>IF('対象者リスト（R5年1月1日～）'!G33="", "", '対象者リスト（R5年1月1日～）'!G33)</f>
        <v/>
      </c>
      <c r="H264" s="163" t="str">
        <f>IF('対象者リスト（R5年1月1日～）'!H33="", "", '対象者リスト（R5年1月1日～）'!H33)</f>
        <v/>
      </c>
    </row>
    <row r="265" spans="1:8" x14ac:dyDescent="0.4">
      <c r="A265" s="162">
        <f t="shared" si="4"/>
        <v>0</v>
      </c>
      <c r="B265" t="str">
        <f>'対象者リスト（R5年1月1日～）'!B34&amp;""</f>
        <v/>
      </c>
      <c r="C265" s="162" t="str">
        <f>'対象者リスト（R5年1月1日～）'!C34&amp;""</f>
        <v/>
      </c>
      <c r="D265" s="163" t="str">
        <f>IF('対象者リスト（R5年1月1日～）'!D34="", "", '対象者リスト（R5年1月1日～）'!D34)</f>
        <v/>
      </c>
      <c r="E265" s="163" t="str">
        <f>IF('対象者リスト（R5年1月1日～）'!E34="", "", '対象者リスト（R5年1月1日～）'!E34)</f>
        <v/>
      </c>
      <c r="F265" s="163" t="str">
        <f>IF('対象者リスト（R5年1月1日～）'!F34="", "", '対象者リスト（R5年1月1日～）'!F34)</f>
        <v/>
      </c>
      <c r="G265" s="163" t="str">
        <f>IF('対象者リスト（R5年1月1日～）'!G34="", "", '対象者リスト（R5年1月1日～）'!G34)</f>
        <v/>
      </c>
      <c r="H265" s="163" t="str">
        <f>IF('対象者リスト（R5年1月1日～）'!H34="", "", '対象者リスト（R5年1月1日～）'!H34)</f>
        <v/>
      </c>
    </row>
    <row r="266" spans="1:8" x14ac:dyDescent="0.4">
      <c r="A266" s="162">
        <f t="shared" si="4"/>
        <v>0</v>
      </c>
      <c r="B266" t="str">
        <f>'対象者リスト（R5年1月1日～）'!B35&amp;""</f>
        <v/>
      </c>
      <c r="C266" s="162" t="str">
        <f>'対象者リスト（R5年1月1日～）'!C35&amp;""</f>
        <v/>
      </c>
      <c r="D266" s="163" t="str">
        <f>IF('対象者リスト（R5年1月1日～）'!D35="", "", '対象者リスト（R5年1月1日～）'!D35)</f>
        <v/>
      </c>
      <c r="E266" s="163" t="str">
        <f>IF('対象者リスト（R5年1月1日～）'!E35="", "", '対象者リスト（R5年1月1日～）'!E35)</f>
        <v/>
      </c>
      <c r="F266" s="163" t="str">
        <f>IF('対象者リスト（R5年1月1日～）'!F35="", "", '対象者リスト（R5年1月1日～）'!F35)</f>
        <v/>
      </c>
      <c r="G266" s="163" t="str">
        <f>IF('対象者リスト（R5年1月1日～）'!G35="", "", '対象者リスト（R5年1月1日～）'!G35)</f>
        <v/>
      </c>
      <c r="H266" s="163" t="str">
        <f>IF('対象者リスト（R5年1月1日～）'!H35="", "", '対象者リスト（R5年1月1日～）'!H35)</f>
        <v/>
      </c>
    </row>
    <row r="267" spans="1:8" x14ac:dyDescent="0.4">
      <c r="A267" s="162">
        <f t="shared" si="4"/>
        <v>0</v>
      </c>
      <c r="B267" t="str">
        <f>'対象者リスト（R5年1月1日～）'!B36&amp;""</f>
        <v/>
      </c>
      <c r="C267" s="162" t="str">
        <f>'対象者リスト（R5年1月1日～）'!C36&amp;""</f>
        <v/>
      </c>
      <c r="D267" s="163" t="str">
        <f>IF('対象者リスト（R5年1月1日～）'!D36="", "", '対象者リスト（R5年1月1日～）'!D36)</f>
        <v/>
      </c>
      <c r="E267" s="163" t="str">
        <f>IF('対象者リスト（R5年1月1日～）'!E36="", "", '対象者リスト（R5年1月1日～）'!E36)</f>
        <v/>
      </c>
      <c r="F267" s="163" t="str">
        <f>IF('対象者リスト（R5年1月1日～）'!F36="", "", '対象者リスト（R5年1月1日～）'!F36)</f>
        <v/>
      </c>
      <c r="G267" s="163" t="str">
        <f>IF('対象者リスト（R5年1月1日～）'!G36="", "", '対象者リスト（R5年1月1日～）'!G36)</f>
        <v/>
      </c>
      <c r="H267" s="163" t="str">
        <f>IF('対象者リスト（R5年1月1日～）'!H36="", "", '対象者リスト（R5年1月1日～）'!H36)</f>
        <v/>
      </c>
    </row>
    <row r="268" spans="1:8" x14ac:dyDescent="0.4">
      <c r="A268" s="162">
        <f t="shared" si="4"/>
        <v>0</v>
      </c>
      <c r="B268" t="str">
        <f>'対象者リスト（R5年1月1日～）'!B37&amp;""</f>
        <v/>
      </c>
      <c r="C268" s="162" t="str">
        <f>'対象者リスト（R5年1月1日～）'!C37&amp;""</f>
        <v/>
      </c>
      <c r="D268" s="163" t="str">
        <f>IF('対象者リスト（R5年1月1日～）'!D37="", "", '対象者リスト（R5年1月1日～）'!D37)</f>
        <v/>
      </c>
      <c r="E268" s="163" t="str">
        <f>IF('対象者リスト（R5年1月1日～）'!E37="", "", '対象者リスト（R5年1月1日～）'!E37)</f>
        <v/>
      </c>
      <c r="F268" s="163" t="str">
        <f>IF('対象者リスト（R5年1月1日～）'!F37="", "", '対象者リスト（R5年1月1日～）'!F37)</f>
        <v/>
      </c>
      <c r="G268" s="163" t="str">
        <f>IF('対象者リスト（R5年1月1日～）'!G37="", "", '対象者リスト（R5年1月1日～）'!G37)</f>
        <v/>
      </c>
      <c r="H268" s="163" t="str">
        <f>IF('対象者リスト（R5年1月1日～）'!H37="", "", '対象者リスト（R5年1月1日～）'!H37)</f>
        <v/>
      </c>
    </row>
    <row r="269" spans="1:8" x14ac:dyDescent="0.4">
      <c r="A269" s="162">
        <f t="shared" si="4"/>
        <v>0</v>
      </c>
      <c r="B269" t="str">
        <f>'対象者リスト（R5年1月1日～）'!B38&amp;""</f>
        <v/>
      </c>
      <c r="C269" s="162" t="str">
        <f>'対象者リスト（R5年1月1日～）'!C38&amp;""</f>
        <v/>
      </c>
      <c r="D269" s="163" t="str">
        <f>IF('対象者リスト（R5年1月1日～）'!D38="", "", '対象者リスト（R5年1月1日～）'!D38)</f>
        <v/>
      </c>
      <c r="E269" s="163" t="str">
        <f>IF('対象者リスト（R5年1月1日～）'!E38="", "", '対象者リスト（R5年1月1日～）'!E38)</f>
        <v/>
      </c>
      <c r="F269" s="163" t="str">
        <f>IF('対象者リスト（R5年1月1日～）'!F38="", "", '対象者リスト（R5年1月1日～）'!F38)</f>
        <v/>
      </c>
      <c r="G269" s="163" t="str">
        <f>IF('対象者リスト（R5年1月1日～）'!G38="", "", '対象者リスト（R5年1月1日～）'!G38)</f>
        <v/>
      </c>
      <c r="H269" s="163" t="str">
        <f>IF('対象者リスト（R5年1月1日～）'!H38="", "", '対象者リスト（R5年1月1日～）'!H38)</f>
        <v/>
      </c>
    </row>
    <row r="270" spans="1:8" x14ac:dyDescent="0.4">
      <c r="A270" s="162">
        <f t="shared" si="4"/>
        <v>0</v>
      </c>
      <c r="B270" t="str">
        <f>'対象者リスト（R5年1月1日～）'!B39&amp;""</f>
        <v/>
      </c>
      <c r="C270" s="162" t="str">
        <f>'対象者リスト（R5年1月1日～）'!C39&amp;""</f>
        <v/>
      </c>
      <c r="D270" s="163" t="str">
        <f>IF('対象者リスト（R5年1月1日～）'!D39="", "", '対象者リスト（R5年1月1日～）'!D39)</f>
        <v/>
      </c>
      <c r="E270" s="163" t="str">
        <f>IF('対象者リスト（R5年1月1日～）'!E39="", "", '対象者リスト（R5年1月1日～）'!E39)</f>
        <v/>
      </c>
      <c r="F270" s="163" t="str">
        <f>IF('対象者リスト（R5年1月1日～）'!F39="", "", '対象者リスト（R5年1月1日～）'!F39)</f>
        <v/>
      </c>
      <c r="G270" s="163" t="str">
        <f>IF('対象者リスト（R5年1月1日～）'!G39="", "", '対象者リスト（R5年1月1日～）'!G39)</f>
        <v/>
      </c>
      <c r="H270" s="163" t="str">
        <f>IF('対象者リスト（R5年1月1日～）'!H39="", "", '対象者リスト（R5年1月1日～）'!H39)</f>
        <v/>
      </c>
    </row>
    <row r="271" spans="1:8" x14ac:dyDescent="0.4">
      <c r="A271" s="162">
        <f t="shared" si="4"/>
        <v>0</v>
      </c>
      <c r="B271" t="str">
        <f>'対象者リスト（R5年1月1日～）'!B40&amp;""</f>
        <v/>
      </c>
      <c r="C271" s="162" t="str">
        <f>'対象者リスト（R5年1月1日～）'!C40&amp;""</f>
        <v/>
      </c>
      <c r="D271" s="163" t="str">
        <f>IF('対象者リスト（R5年1月1日～）'!D40="", "", '対象者リスト（R5年1月1日～）'!D40)</f>
        <v/>
      </c>
      <c r="E271" s="163" t="str">
        <f>IF('対象者リスト（R5年1月1日～）'!E40="", "", '対象者リスト（R5年1月1日～）'!E40)</f>
        <v/>
      </c>
      <c r="F271" s="163" t="str">
        <f>IF('対象者リスト（R5年1月1日～）'!F40="", "", '対象者リスト（R5年1月1日～）'!F40)</f>
        <v/>
      </c>
      <c r="G271" s="163" t="str">
        <f>IF('対象者リスト（R5年1月1日～）'!G40="", "", '対象者リスト（R5年1月1日～）'!G40)</f>
        <v/>
      </c>
      <c r="H271" s="163" t="str">
        <f>IF('対象者リスト（R5年1月1日～）'!H40="", "", '対象者リスト（R5年1月1日～）'!H40)</f>
        <v/>
      </c>
    </row>
    <row r="272" spans="1:8" x14ac:dyDescent="0.4">
      <c r="A272" s="162">
        <f t="shared" si="4"/>
        <v>0</v>
      </c>
      <c r="B272" t="str">
        <f>'対象者リスト（R5年1月1日～）'!B41&amp;""</f>
        <v/>
      </c>
      <c r="C272" s="162" t="str">
        <f>'対象者リスト（R5年1月1日～）'!C41&amp;""</f>
        <v/>
      </c>
      <c r="D272" s="163" t="str">
        <f>IF('対象者リスト（R5年1月1日～）'!D41="", "", '対象者リスト（R5年1月1日～）'!D41)</f>
        <v/>
      </c>
      <c r="E272" s="163" t="str">
        <f>IF('対象者リスト（R5年1月1日～）'!E41="", "", '対象者リスト（R5年1月1日～）'!E41)</f>
        <v/>
      </c>
      <c r="F272" s="163" t="str">
        <f>IF('対象者リスト（R5年1月1日～）'!F41="", "", '対象者リスト（R5年1月1日～）'!F41)</f>
        <v/>
      </c>
      <c r="G272" s="163" t="str">
        <f>IF('対象者リスト（R5年1月1日～）'!G41="", "", '対象者リスト（R5年1月1日～）'!G41)</f>
        <v/>
      </c>
      <c r="H272" s="163" t="str">
        <f>IF('対象者リスト（R5年1月1日～）'!H41="", "", '対象者リスト（R5年1月1日～）'!H41)</f>
        <v/>
      </c>
    </row>
    <row r="273" spans="1:8" x14ac:dyDescent="0.4">
      <c r="A273" s="162">
        <f t="shared" si="4"/>
        <v>0</v>
      </c>
      <c r="B273" t="str">
        <f>'対象者リスト（R5年1月1日～）'!B42&amp;""</f>
        <v/>
      </c>
      <c r="C273" s="162" t="str">
        <f>'対象者リスト（R5年1月1日～）'!C42&amp;""</f>
        <v/>
      </c>
      <c r="D273" s="163" t="str">
        <f>IF('対象者リスト（R5年1月1日～）'!D42="", "", '対象者リスト（R5年1月1日～）'!D42)</f>
        <v/>
      </c>
      <c r="E273" s="163" t="str">
        <f>IF('対象者リスト（R5年1月1日～）'!E42="", "", '対象者リスト（R5年1月1日～）'!E42)</f>
        <v/>
      </c>
      <c r="F273" s="163" t="str">
        <f>IF('対象者リスト（R5年1月1日～）'!F42="", "", '対象者リスト（R5年1月1日～）'!F42)</f>
        <v/>
      </c>
      <c r="G273" s="163" t="str">
        <f>IF('対象者リスト（R5年1月1日～）'!G42="", "", '対象者リスト（R5年1月1日～）'!G42)</f>
        <v/>
      </c>
      <c r="H273" s="163" t="str">
        <f>IF('対象者リスト（R5年1月1日～）'!H42="", "", '対象者リスト（R5年1月1日～）'!H42)</f>
        <v/>
      </c>
    </row>
    <row r="274" spans="1:8" x14ac:dyDescent="0.4">
      <c r="A274" s="162">
        <f t="shared" si="4"/>
        <v>0</v>
      </c>
      <c r="B274" t="str">
        <f>'対象者リスト（R5年1月1日～）'!B43&amp;""</f>
        <v/>
      </c>
      <c r="C274" s="162" t="str">
        <f>'対象者リスト（R5年1月1日～）'!C43&amp;""</f>
        <v/>
      </c>
      <c r="D274" s="163" t="str">
        <f>IF('対象者リスト（R5年1月1日～）'!D43="", "", '対象者リスト（R5年1月1日～）'!D43)</f>
        <v/>
      </c>
      <c r="E274" s="163" t="str">
        <f>IF('対象者リスト（R5年1月1日～）'!E43="", "", '対象者リスト（R5年1月1日～）'!E43)</f>
        <v/>
      </c>
      <c r="F274" s="163" t="str">
        <f>IF('対象者リスト（R5年1月1日～）'!F43="", "", '対象者リスト（R5年1月1日～）'!F43)</f>
        <v/>
      </c>
      <c r="G274" s="163" t="str">
        <f>IF('対象者リスト（R5年1月1日～）'!G43="", "", '対象者リスト（R5年1月1日～）'!G43)</f>
        <v/>
      </c>
      <c r="H274" s="163" t="str">
        <f>IF('対象者リスト（R5年1月1日～）'!H43="", "", '対象者リスト（R5年1月1日～）'!H43)</f>
        <v/>
      </c>
    </row>
    <row r="275" spans="1:8" x14ac:dyDescent="0.4">
      <c r="A275" s="162">
        <f t="shared" si="4"/>
        <v>0</v>
      </c>
      <c r="B275" t="str">
        <f>'対象者リスト（R5年1月1日～）'!B44&amp;""</f>
        <v/>
      </c>
      <c r="C275" s="162" t="str">
        <f>'対象者リスト（R5年1月1日～）'!C44&amp;""</f>
        <v/>
      </c>
      <c r="D275" s="163" t="str">
        <f>IF('対象者リスト（R5年1月1日～）'!D44="", "", '対象者リスト（R5年1月1日～）'!D44)</f>
        <v/>
      </c>
      <c r="E275" s="163" t="str">
        <f>IF('対象者リスト（R5年1月1日～）'!E44="", "", '対象者リスト（R5年1月1日～）'!E44)</f>
        <v/>
      </c>
      <c r="F275" s="163" t="str">
        <f>IF('対象者リスト（R5年1月1日～）'!F44="", "", '対象者リスト（R5年1月1日～）'!F44)</f>
        <v/>
      </c>
      <c r="G275" s="163" t="str">
        <f>IF('対象者リスト（R5年1月1日～）'!G44="", "", '対象者リスト（R5年1月1日～）'!G44)</f>
        <v/>
      </c>
      <c r="H275" s="163" t="str">
        <f>IF('対象者リスト（R5年1月1日～）'!H44="", "", '対象者リスト（R5年1月1日～）'!H44)</f>
        <v/>
      </c>
    </row>
    <row r="276" spans="1:8" x14ac:dyDescent="0.4">
      <c r="A276" s="162">
        <f t="shared" si="4"/>
        <v>0</v>
      </c>
      <c r="B276" t="str">
        <f>'対象者リスト（R5年1月1日～）'!B45&amp;""</f>
        <v/>
      </c>
      <c r="C276" s="162" t="str">
        <f>'対象者リスト（R5年1月1日～）'!C45&amp;""</f>
        <v/>
      </c>
      <c r="D276" s="163" t="str">
        <f>IF('対象者リスト（R5年1月1日～）'!D45="", "", '対象者リスト（R5年1月1日～）'!D45)</f>
        <v/>
      </c>
      <c r="E276" s="163" t="str">
        <f>IF('対象者リスト（R5年1月1日～）'!E45="", "", '対象者リスト（R5年1月1日～）'!E45)</f>
        <v/>
      </c>
      <c r="F276" s="163" t="str">
        <f>IF('対象者リスト（R5年1月1日～）'!F45="", "", '対象者リスト（R5年1月1日～）'!F45)</f>
        <v/>
      </c>
      <c r="G276" s="163" t="str">
        <f>IF('対象者リスト（R5年1月1日～）'!G45="", "", '対象者リスト（R5年1月1日～）'!G45)</f>
        <v/>
      </c>
      <c r="H276" s="163" t="str">
        <f>IF('対象者リスト（R5年1月1日～）'!H45="", "", '対象者リスト（R5年1月1日～）'!H45)</f>
        <v/>
      </c>
    </row>
    <row r="277" spans="1:8" x14ac:dyDescent="0.4">
      <c r="A277" s="162">
        <f t="shared" si="4"/>
        <v>0</v>
      </c>
      <c r="B277" t="str">
        <f>'対象者リスト（R5年1月1日～）'!B46&amp;""</f>
        <v/>
      </c>
      <c r="C277" s="162" t="str">
        <f>'対象者リスト（R5年1月1日～）'!C46&amp;""</f>
        <v/>
      </c>
      <c r="D277" s="163" t="str">
        <f>IF('対象者リスト（R5年1月1日～）'!D46="", "", '対象者リスト（R5年1月1日～）'!D46)</f>
        <v/>
      </c>
      <c r="E277" s="163" t="str">
        <f>IF('対象者リスト（R5年1月1日～）'!E46="", "", '対象者リスト（R5年1月1日～）'!E46)</f>
        <v/>
      </c>
      <c r="F277" s="163" t="str">
        <f>IF('対象者リスト（R5年1月1日～）'!F46="", "", '対象者リスト（R5年1月1日～）'!F46)</f>
        <v/>
      </c>
      <c r="G277" s="163" t="str">
        <f>IF('対象者リスト（R5年1月1日～）'!G46="", "", '対象者リスト（R5年1月1日～）'!G46)</f>
        <v/>
      </c>
      <c r="H277" s="163" t="str">
        <f>IF('対象者リスト（R5年1月1日～）'!H46="", "", '対象者リスト（R5年1月1日～）'!H46)</f>
        <v/>
      </c>
    </row>
    <row r="278" spans="1:8" x14ac:dyDescent="0.4">
      <c r="A278" s="162">
        <f t="shared" si="4"/>
        <v>0</v>
      </c>
      <c r="B278" t="str">
        <f>'対象者リスト（R5年1月1日～）'!B47&amp;""</f>
        <v/>
      </c>
      <c r="C278" s="162" t="str">
        <f>'対象者リスト（R5年1月1日～）'!C47&amp;""</f>
        <v/>
      </c>
      <c r="D278" s="163" t="str">
        <f>IF('対象者リスト（R5年1月1日～）'!D47="", "", '対象者リスト（R5年1月1日～）'!D47)</f>
        <v/>
      </c>
      <c r="E278" s="163" t="str">
        <f>IF('対象者リスト（R5年1月1日～）'!E47="", "", '対象者リスト（R5年1月1日～）'!E47)</f>
        <v/>
      </c>
      <c r="F278" s="163" t="str">
        <f>IF('対象者リスト（R5年1月1日～）'!F47="", "", '対象者リスト（R5年1月1日～）'!F47)</f>
        <v/>
      </c>
      <c r="G278" s="163" t="str">
        <f>IF('対象者リスト（R5年1月1日～）'!G47="", "", '対象者リスト（R5年1月1日～）'!G47)</f>
        <v/>
      </c>
      <c r="H278" s="163" t="str">
        <f>IF('対象者リスト（R5年1月1日～）'!H47="", "", '対象者リスト（R5年1月1日～）'!H47)</f>
        <v/>
      </c>
    </row>
    <row r="279" spans="1:8" x14ac:dyDescent="0.4">
      <c r="A279" s="162">
        <f t="shared" si="4"/>
        <v>0</v>
      </c>
      <c r="B279" t="str">
        <f>'対象者リスト（R5年1月1日～）'!B48&amp;""</f>
        <v/>
      </c>
      <c r="C279" s="162" t="str">
        <f>'対象者リスト（R5年1月1日～）'!C48&amp;""</f>
        <v/>
      </c>
      <c r="D279" s="163" t="str">
        <f>IF('対象者リスト（R5年1月1日～）'!D48="", "", '対象者リスト（R5年1月1日～）'!D48)</f>
        <v/>
      </c>
      <c r="E279" s="163" t="str">
        <f>IF('対象者リスト（R5年1月1日～）'!E48="", "", '対象者リスト（R5年1月1日～）'!E48)</f>
        <v/>
      </c>
      <c r="F279" s="163" t="str">
        <f>IF('対象者リスト（R5年1月1日～）'!F48="", "", '対象者リスト（R5年1月1日～）'!F48)</f>
        <v/>
      </c>
      <c r="G279" s="163" t="str">
        <f>IF('対象者リスト（R5年1月1日～）'!G48="", "", '対象者リスト（R5年1月1日～）'!G48)</f>
        <v/>
      </c>
      <c r="H279" s="163" t="str">
        <f>IF('対象者リスト（R5年1月1日～）'!H48="", "", '対象者リスト（R5年1月1日～）'!H48)</f>
        <v/>
      </c>
    </row>
    <row r="280" spans="1:8" x14ac:dyDescent="0.4">
      <c r="A280" s="162">
        <f t="shared" si="4"/>
        <v>0</v>
      </c>
      <c r="B280" t="str">
        <f>'対象者リスト（R5年1月1日～）'!B49&amp;""</f>
        <v/>
      </c>
      <c r="C280" s="162" t="str">
        <f>'対象者リスト（R5年1月1日～）'!C49&amp;""</f>
        <v/>
      </c>
      <c r="D280" s="163" t="str">
        <f>IF('対象者リスト（R5年1月1日～）'!D49="", "", '対象者リスト（R5年1月1日～）'!D49)</f>
        <v/>
      </c>
      <c r="E280" s="163" t="str">
        <f>IF('対象者リスト（R5年1月1日～）'!E49="", "", '対象者リスト（R5年1月1日～）'!E49)</f>
        <v/>
      </c>
      <c r="F280" s="163" t="str">
        <f>IF('対象者リスト（R5年1月1日～）'!F49="", "", '対象者リスト（R5年1月1日～）'!F49)</f>
        <v/>
      </c>
      <c r="G280" s="163" t="str">
        <f>IF('対象者リスト（R5年1月1日～）'!G49="", "", '対象者リスト（R5年1月1日～）'!G49)</f>
        <v/>
      </c>
      <c r="H280" s="163" t="str">
        <f>IF('対象者リスト（R5年1月1日～）'!H49="", "", '対象者リスト（R5年1月1日～）'!H49)</f>
        <v/>
      </c>
    </row>
    <row r="281" spans="1:8" x14ac:dyDescent="0.4">
      <c r="A281" s="162">
        <f t="shared" si="4"/>
        <v>0</v>
      </c>
      <c r="B281" t="str">
        <f>'対象者リスト（R5年1月1日～）'!B50&amp;""</f>
        <v/>
      </c>
      <c r="C281" s="162" t="str">
        <f>'対象者リスト（R5年1月1日～）'!C50&amp;""</f>
        <v/>
      </c>
      <c r="D281" s="163" t="str">
        <f>IF('対象者リスト（R5年1月1日～）'!D50="", "", '対象者リスト（R5年1月1日～）'!D50)</f>
        <v/>
      </c>
      <c r="E281" s="163" t="str">
        <f>IF('対象者リスト（R5年1月1日～）'!E50="", "", '対象者リスト（R5年1月1日～）'!E50)</f>
        <v/>
      </c>
      <c r="F281" s="163" t="str">
        <f>IF('対象者リスト（R5年1月1日～）'!F50="", "", '対象者リスト（R5年1月1日～）'!F50)</f>
        <v/>
      </c>
      <c r="G281" s="163" t="str">
        <f>IF('対象者リスト（R5年1月1日～）'!G50="", "", '対象者リスト（R5年1月1日～）'!G50)</f>
        <v/>
      </c>
      <c r="H281" s="163" t="str">
        <f>IF('対象者リスト（R5年1月1日～）'!H50="", "", '対象者リスト（R5年1月1日～）'!H50)</f>
        <v/>
      </c>
    </row>
    <row r="282" spans="1:8" x14ac:dyDescent="0.4">
      <c r="A282" s="162">
        <f t="shared" si="4"/>
        <v>0</v>
      </c>
      <c r="B282" t="str">
        <f>'対象者リスト（R5年1月1日～）'!B51&amp;""</f>
        <v/>
      </c>
      <c r="C282" s="162" t="str">
        <f>'対象者リスト（R5年1月1日～）'!C51&amp;""</f>
        <v/>
      </c>
      <c r="D282" s="163" t="str">
        <f>IF('対象者リスト（R5年1月1日～）'!D51="", "", '対象者リスト（R5年1月1日～）'!D51)</f>
        <v/>
      </c>
      <c r="E282" s="163" t="str">
        <f>IF('対象者リスト（R5年1月1日～）'!E51="", "", '対象者リスト（R5年1月1日～）'!E51)</f>
        <v/>
      </c>
      <c r="F282" s="163" t="str">
        <f>IF('対象者リスト（R5年1月1日～）'!F51="", "", '対象者リスト（R5年1月1日～）'!F51)</f>
        <v/>
      </c>
      <c r="G282" s="163" t="str">
        <f>IF('対象者リスト（R5年1月1日～）'!G51="", "", '対象者リスト（R5年1月1日～）'!G51)</f>
        <v/>
      </c>
      <c r="H282" s="163" t="str">
        <f>IF('対象者リスト（R5年1月1日～）'!H51="", "", '対象者リスト（R5年1月1日～）'!H51)</f>
        <v/>
      </c>
    </row>
    <row r="283" spans="1:8" x14ac:dyDescent="0.4">
      <c r="A283" s="162">
        <f t="shared" si="4"/>
        <v>0</v>
      </c>
      <c r="B283" t="str">
        <f>'対象者リスト（R5年1月1日～）'!B52&amp;""</f>
        <v/>
      </c>
      <c r="C283" s="162" t="str">
        <f>'対象者リスト（R5年1月1日～）'!C52&amp;""</f>
        <v/>
      </c>
      <c r="D283" s="163" t="str">
        <f>IF('対象者リスト（R5年1月1日～）'!D52="", "", '対象者リスト（R5年1月1日～）'!D52)</f>
        <v/>
      </c>
      <c r="E283" s="163" t="str">
        <f>IF('対象者リスト（R5年1月1日～）'!E52="", "", '対象者リスト（R5年1月1日～）'!E52)</f>
        <v/>
      </c>
      <c r="F283" s="163" t="str">
        <f>IF('対象者リスト（R5年1月1日～）'!F52="", "", '対象者リスト（R5年1月1日～）'!F52)</f>
        <v/>
      </c>
      <c r="G283" s="163" t="str">
        <f>IF('対象者リスト（R5年1月1日～）'!G52="", "", '対象者リスト（R5年1月1日～）'!G52)</f>
        <v/>
      </c>
      <c r="H283" s="163" t="str">
        <f>IF('対象者リスト（R5年1月1日～）'!H52="", "", '対象者リスト（R5年1月1日～）'!H52)</f>
        <v/>
      </c>
    </row>
    <row r="284" spans="1:8" x14ac:dyDescent="0.4">
      <c r="A284" s="162">
        <f t="shared" si="4"/>
        <v>0</v>
      </c>
      <c r="B284" t="str">
        <f>'対象者リスト（R5年1月1日～）'!B53&amp;""</f>
        <v/>
      </c>
      <c r="C284" s="162" t="str">
        <f>'対象者リスト（R5年1月1日～）'!C53&amp;""</f>
        <v/>
      </c>
      <c r="D284" s="163" t="str">
        <f>IF('対象者リスト（R5年1月1日～）'!D53="", "", '対象者リスト（R5年1月1日～）'!D53)</f>
        <v/>
      </c>
      <c r="E284" s="163" t="str">
        <f>IF('対象者リスト（R5年1月1日～）'!E53="", "", '対象者リスト（R5年1月1日～）'!E53)</f>
        <v/>
      </c>
      <c r="F284" s="163" t="str">
        <f>IF('対象者リスト（R5年1月1日～）'!F53="", "", '対象者リスト（R5年1月1日～）'!F53)</f>
        <v/>
      </c>
      <c r="G284" s="163" t="str">
        <f>IF('対象者リスト（R5年1月1日～）'!G53="", "", '対象者リスト（R5年1月1日～）'!G53)</f>
        <v/>
      </c>
      <c r="H284" s="163" t="str">
        <f>IF('対象者リスト（R5年1月1日～）'!H53="", "", '対象者リスト（R5年1月1日～）'!H53)</f>
        <v/>
      </c>
    </row>
    <row r="285" spans="1:8" x14ac:dyDescent="0.4">
      <c r="A285" s="162">
        <f t="shared" si="4"/>
        <v>0</v>
      </c>
      <c r="B285" t="str">
        <f>'対象者リスト（R5年1月1日～）'!B54&amp;""</f>
        <v/>
      </c>
      <c r="C285" s="162" t="str">
        <f>'対象者リスト（R5年1月1日～）'!C54&amp;""</f>
        <v/>
      </c>
      <c r="D285" s="163" t="str">
        <f>IF('対象者リスト（R5年1月1日～）'!D54="", "", '対象者リスト（R5年1月1日～）'!D54)</f>
        <v/>
      </c>
      <c r="E285" s="163" t="str">
        <f>IF('対象者リスト（R5年1月1日～）'!E54="", "", '対象者リスト（R5年1月1日～）'!E54)</f>
        <v/>
      </c>
      <c r="F285" s="163" t="str">
        <f>IF('対象者リスト（R5年1月1日～）'!F54="", "", '対象者リスト（R5年1月1日～）'!F54)</f>
        <v/>
      </c>
      <c r="G285" s="163" t="str">
        <f>IF('対象者リスト（R5年1月1日～）'!G54="", "", '対象者リスト（R5年1月1日～）'!G54)</f>
        <v/>
      </c>
      <c r="H285" s="163" t="str">
        <f>IF('対象者リスト（R5年1月1日～）'!H54="", "", '対象者リスト（R5年1月1日～）'!H54)</f>
        <v/>
      </c>
    </row>
    <row r="286" spans="1:8" x14ac:dyDescent="0.4">
      <c r="A286" s="162">
        <f t="shared" si="4"/>
        <v>0</v>
      </c>
      <c r="B286" t="str">
        <f>'対象者リスト（R5年1月1日～）'!B55&amp;""</f>
        <v/>
      </c>
      <c r="C286" s="162" t="str">
        <f>'対象者リスト（R5年1月1日～）'!C55&amp;""</f>
        <v/>
      </c>
      <c r="D286" s="163" t="str">
        <f>IF('対象者リスト（R5年1月1日～）'!D55="", "", '対象者リスト（R5年1月1日～）'!D55)</f>
        <v/>
      </c>
      <c r="E286" s="163" t="str">
        <f>IF('対象者リスト（R5年1月1日～）'!E55="", "", '対象者リスト（R5年1月1日～）'!E55)</f>
        <v/>
      </c>
      <c r="F286" s="163" t="str">
        <f>IF('対象者リスト（R5年1月1日～）'!F55="", "", '対象者リスト（R5年1月1日～）'!F55)</f>
        <v/>
      </c>
      <c r="G286" s="163" t="str">
        <f>IF('対象者リスト（R5年1月1日～）'!G55="", "", '対象者リスト（R5年1月1日～）'!G55)</f>
        <v/>
      </c>
      <c r="H286" s="163" t="str">
        <f>IF('対象者リスト（R5年1月1日～）'!H55="", "", '対象者リスト（R5年1月1日～）'!H55)</f>
        <v/>
      </c>
    </row>
    <row r="287" spans="1:8" x14ac:dyDescent="0.4">
      <c r="A287" s="162">
        <f t="shared" si="4"/>
        <v>0</v>
      </c>
      <c r="B287" t="str">
        <f>'対象者リスト（R5年1月1日～）'!B56&amp;""</f>
        <v/>
      </c>
      <c r="C287" s="162" t="str">
        <f>'対象者リスト（R5年1月1日～）'!C56&amp;""</f>
        <v/>
      </c>
      <c r="D287" s="163" t="str">
        <f>IF('対象者リスト（R5年1月1日～）'!D56="", "", '対象者リスト（R5年1月1日～）'!D56)</f>
        <v/>
      </c>
      <c r="E287" s="163" t="str">
        <f>IF('対象者リスト（R5年1月1日～）'!E56="", "", '対象者リスト（R5年1月1日～）'!E56)</f>
        <v/>
      </c>
      <c r="F287" s="163" t="str">
        <f>IF('対象者リスト（R5年1月1日～）'!F56="", "", '対象者リスト（R5年1月1日～）'!F56)</f>
        <v/>
      </c>
      <c r="G287" s="163" t="str">
        <f>IF('対象者リスト（R5年1月1日～）'!G56="", "", '対象者リスト（R5年1月1日～）'!G56)</f>
        <v/>
      </c>
      <c r="H287" s="163" t="str">
        <f>IF('対象者リスト（R5年1月1日～）'!H56="", "", '対象者リスト（R5年1月1日～）'!H56)</f>
        <v/>
      </c>
    </row>
    <row r="288" spans="1:8" x14ac:dyDescent="0.4">
      <c r="A288" s="162">
        <f t="shared" si="4"/>
        <v>0</v>
      </c>
      <c r="B288" t="str">
        <f>'対象者リスト（R5年1月1日～）'!B57&amp;""</f>
        <v/>
      </c>
      <c r="C288" s="162" t="str">
        <f>'対象者リスト（R5年1月1日～）'!C57&amp;""</f>
        <v/>
      </c>
      <c r="D288" s="163" t="str">
        <f>IF('対象者リスト（R5年1月1日～）'!D57="", "", '対象者リスト（R5年1月1日～）'!D57)</f>
        <v/>
      </c>
      <c r="E288" s="163" t="str">
        <f>IF('対象者リスト（R5年1月1日～）'!E57="", "", '対象者リスト（R5年1月1日～）'!E57)</f>
        <v/>
      </c>
      <c r="F288" s="163" t="str">
        <f>IF('対象者リスト（R5年1月1日～）'!F57="", "", '対象者リスト（R5年1月1日～）'!F57)</f>
        <v/>
      </c>
      <c r="G288" s="163" t="str">
        <f>IF('対象者リスト（R5年1月1日～）'!G57="", "", '対象者リスト（R5年1月1日～）'!G57)</f>
        <v/>
      </c>
      <c r="H288" s="163" t="str">
        <f>IF('対象者リスト（R5年1月1日～）'!H57="", "", '対象者リスト（R5年1月1日～）'!H57)</f>
        <v/>
      </c>
    </row>
    <row r="289" spans="1:8" x14ac:dyDescent="0.4">
      <c r="A289" s="162">
        <f t="shared" si="4"/>
        <v>0</v>
      </c>
      <c r="B289" t="str">
        <f>'対象者リスト（R5年1月1日～）'!B58&amp;""</f>
        <v/>
      </c>
      <c r="C289" s="162" t="str">
        <f>'対象者リスト（R5年1月1日～）'!C58&amp;""</f>
        <v/>
      </c>
      <c r="D289" s="163" t="str">
        <f>IF('対象者リスト（R5年1月1日～）'!D58="", "", '対象者リスト（R5年1月1日～）'!D58)</f>
        <v/>
      </c>
      <c r="E289" s="163" t="str">
        <f>IF('対象者リスト（R5年1月1日～）'!E58="", "", '対象者リスト（R5年1月1日～）'!E58)</f>
        <v/>
      </c>
      <c r="F289" s="163" t="str">
        <f>IF('対象者リスト（R5年1月1日～）'!F58="", "", '対象者リスト（R5年1月1日～）'!F58)</f>
        <v/>
      </c>
      <c r="G289" s="163" t="str">
        <f>IF('対象者リスト（R5年1月1日～）'!G58="", "", '対象者リスト（R5年1月1日～）'!G58)</f>
        <v/>
      </c>
      <c r="H289" s="163" t="str">
        <f>IF('対象者リスト（R5年1月1日～）'!H58="", "", '対象者リスト（R5年1月1日～）'!H58)</f>
        <v/>
      </c>
    </row>
    <row r="290" spans="1:8" x14ac:dyDescent="0.4">
      <c r="A290" s="162">
        <f t="shared" si="4"/>
        <v>0</v>
      </c>
      <c r="B290" t="str">
        <f>'対象者リスト（R5年1月1日～）'!B59&amp;""</f>
        <v/>
      </c>
      <c r="C290" s="162" t="str">
        <f>'対象者リスト（R5年1月1日～）'!C59&amp;""</f>
        <v/>
      </c>
      <c r="D290" s="163" t="str">
        <f>IF('対象者リスト（R5年1月1日～）'!D59="", "", '対象者リスト（R5年1月1日～）'!D59)</f>
        <v/>
      </c>
      <c r="E290" s="163" t="str">
        <f>IF('対象者リスト（R5年1月1日～）'!E59="", "", '対象者リスト（R5年1月1日～）'!E59)</f>
        <v/>
      </c>
      <c r="F290" s="163" t="str">
        <f>IF('対象者リスト（R5年1月1日～）'!F59="", "", '対象者リスト（R5年1月1日～）'!F59)</f>
        <v/>
      </c>
      <c r="G290" s="163" t="str">
        <f>IF('対象者リスト（R5年1月1日～）'!G59="", "", '対象者リスト（R5年1月1日～）'!G59)</f>
        <v/>
      </c>
      <c r="H290" s="163" t="str">
        <f>IF('対象者リスト（R5年1月1日～）'!H59="", "", '対象者リスト（R5年1月1日～）'!H59)</f>
        <v/>
      </c>
    </row>
    <row r="291" spans="1:8" x14ac:dyDescent="0.4">
      <c r="A291" s="162">
        <f t="shared" si="4"/>
        <v>0</v>
      </c>
      <c r="B291" t="str">
        <f>'対象者リスト（R5年1月1日～）'!B60&amp;""</f>
        <v/>
      </c>
      <c r="C291" s="162" t="str">
        <f>'対象者リスト（R5年1月1日～）'!C60&amp;""</f>
        <v/>
      </c>
      <c r="D291" s="163" t="str">
        <f>IF('対象者リスト（R5年1月1日～）'!D60="", "", '対象者リスト（R5年1月1日～）'!D60)</f>
        <v/>
      </c>
      <c r="E291" s="163" t="str">
        <f>IF('対象者リスト（R5年1月1日～）'!E60="", "", '対象者リスト（R5年1月1日～）'!E60)</f>
        <v/>
      </c>
      <c r="F291" s="163" t="str">
        <f>IF('対象者リスト（R5年1月1日～）'!F60="", "", '対象者リスト（R5年1月1日～）'!F60)</f>
        <v/>
      </c>
      <c r="G291" s="163" t="str">
        <f>IF('対象者リスト（R5年1月1日～）'!G60="", "", '対象者リスト（R5年1月1日～）'!G60)</f>
        <v/>
      </c>
      <c r="H291" s="163" t="str">
        <f>IF('対象者リスト（R5年1月1日～）'!H60="", "", '対象者リスト（R5年1月1日～）'!H60)</f>
        <v/>
      </c>
    </row>
    <row r="292" spans="1:8" x14ac:dyDescent="0.4">
      <c r="A292" s="162">
        <f t="shared" si="4"/>
        <v>0</v>
      </c>
      <c r="B292" t="str">
        <f>'対象者リスト（R5年1月1日～）'!B61&amp;""</f>
        <v/>
      </c>
      <c r="C292" s="162" t="str">
        <f>'対象者リスト（R5年1月1日～）'!C61&amp;""</f>
        <v/>
      </c>
      <c r="D292" s="163" t="str">
        <f>IF('対象者リスト（R5年1月1日～）'!D61="", "", '対象者リスト（R5年1月1日～）'!D61)</f>
        <v/>
      </c>
      <c r="E292" s="163" t="str">
        <f>IF('対象者リスト（R5年1月1日～）'!E61="", "", '対象者リスト（R5年1月1日～）'!E61)</f>
        <v/>
      </c>
      <c r="F292" s="163" t="str">
        <f>IF('対象者リスト（R5年1月1日～）'!F61="", "", '対象者リスト（R5年1月1日～）'!F61)</f>
        <v/>
      </c>
      <c r="G292" s="163" t="str">
        <f>IF('対象者リスト（R5年1月1日～）'!G61="", "", '対象者リスト（R5年1月1日～）'!G61)</f>
        <v/>
      </c>
      <c r="H292" s="163" t="str">
        <f>IF('対象者リスト（R5年1月1日～）'!H61="", "", '対象者リスト（R5年1月1日～）'!H61)</f>
        <v/>
      </c>
    </row>
    <row r="293" spans="1:8" x14ac:dyDescent="0.4">
      <c r="A293" s="162">
        <f t="shared" si="4"/>
        <v>0</v>
      </c>
      <c r="B293" t="str">
        <f>'対象者リスト（R5年1月1日～）'!B62&amp;""</f>
        <v/>
      </c>
      <c r="C293" s="162" t="str">
        <f>'対象者リスト（R5年1月1日～）'!C62&amp;""</f>
        <v/>
      </c>
      <c r="D293" s="163" t="str">
        <f>IF('対象者リスト（R5年1月1日～）'!D62="", "", '対象者リスト（R5年1月1日～）'!D62)</f>
        <v/>
      </c>
      <c r="E293" s="163" t="str">
        <f>IF('対象者リスト（R5年1月1日～）'!E62="", "", '対象者リスト（R5年1月1日～）'!E62)</f>
        <v/>
      </c>
      <c r="F293" s="163" t="str">
        <f>IF('対象者リスト（R5年1月1日～）'!F62="", "", '対象者リスト（R5年1月1日～）'!F62)</f>
        <v/>
      </c>
      <c r="G293" s="163" t="str">
        <f>IF('対象者リスト（R5年1月1日～）'!G62="", "", '対象者リスト（R5年1月1日～）'!G62)</f>
        <v/>
      </c>
      <c r="H293" s="163" t="str">
        <f>IF('対象者リスト（R5年1月1日～）'!H62="", "", '対象者リスト（R5年1月1日～）'!H62)</f>
        <v/>
      </c>
    </row>
    <row r="294" spans="1:8" x14ac:dyDescent="0.4">
      <c r="A294" s="162">
        <f t="shared" si="4"/>
        <v>0</v>
      </c>
      <c r="B294" t="str">
        <f>'対象者リスト（R5年1月1日～）'!B63&amp;""</f>
        <v/>
      </c>
      <c r="C294" s="162" t="str">
        <f>'対象者リスト（R5年1月1日～）'!C63&amp;""</f>
        <v/>
      </c>
      <c r="D294" s="163" t="str">
        <f>IF('対象者リスト（R5年1月1日～）'!D63="", "", '対象者リスト（R5年1月1日～）'!D63)</f>
        <v/>
      </c>
      <c r="E294" s="163" t="str">
        <f>IF('対象者リスト（R5年1月1日～）'!E63="", "", '対象者リスト（R5年1月1日～）'!E63)</f>
        <v/>
      </c>
      <c r="F294" s="163" t="str">
        <f>IF('対象者リスト（R5年1月1日～）'!F63="", "", '対象者リスト（R5年1月1日～）'!F63)</f>
        <v/>
      </c>
      <c r="G294" s="163" t="str">
        <f>IF('対象者リスト（R5年1月1日～）'!G63="", "", '対象者リスト（R5年1月1日～）'!G63)</f>
        <v/>
      </c>
      <c r="H294" s="163" t="str">
        <f>IF('対象者リスト（R5年1月1日～）'!H63="", "", '対象者リスト（R5年1月1日～）'!H63)</f>
        <v/>
      </c>
    </row>
    <row r="295" spans="1:8" x14ac:dyDescent="0.4">
      <c r="A295" s="162">
        <f t="shared" si="4"/>
        <v>0</v>
      </c>
      <c r="B295" t="str">
        <f>'対象者リスト（R5年1月1日～）'!B64&amp;""</f>
        <v/>
      </c>
      <c r="C295" s="162" t="str">
        <f>'対象者リスト（R5年1月1日～）'!C64&amp;""</f>
        <v/>
      </c>
      <c r="D295" s="163" t="str">
        <f>IF('対象者リスト（R5年1月1日～）'!D64="", "", '対象者リスト（R5年1月1日～）'!D64)</f>
        <v/>
      </c>
      <c r="E295" s="163" t="str">
        <f>IF('対象者リスト（R5年1月1日～）'!E64="", "", '対象者リスト（R5年1月1日～）'!E64)</f>
        <v/>
      </c>
      <c r="F295" s="163" t="str">
        <f>IF('対象者リスト（R5年1月1日～）'!F64="", "", '対象者リスト（R5年1月1日～）'!F64)</f>
        <v/>
      </c>
      <c r="G295" s="163" t="str">
        <f>IF('対象者リスト（R5年1月1日～）'!G64="", "", '対象者リスト（R5年1月1日～）'!G64)</f>
        <v/>
      </c>
      <c r="H295" s="163" t="str">
        <f>IF('対象者リスト（R5年1月1日～）'!H64="", "", '対象者リスト（R5年1月1日～）'!H64)</f>
        <v/>
      </c>
    </row>
    <row r="296" spans="1:8" x14ac:dyDescent="0.4">
      <c r="A296" s="162">
        <f t="shared" si="4"/>
        <v>0</v>
      </c>
      <c r="B296" t="str">
        <f>'対象者リスト（R5年1月1日～）'!B65&amp;""</f>
        <v/>
      </c>
      <c r="C296" s="162" t="str">
        <f>'対象者リスト（R5年1月1日～）'!C65&amp;""</f>
        <v/>
      </c>
      <c r="D296" s="163" t="str">
        <f>IF('対象者リスト（R5年1月1日～）'!D65="", "", '対象者リスト（R5年1月1日～）'!D65)</f>
        <v/>
      </c>
      <c r="E296" s="163" t="str">
        <f>IF('対象者リスト（R5年1月1日～）'!E65="", "", '対象者リスト（R5年1月1日～）'!E65)</f>
        <v/>
      </c>
      <c r="F296" s="163" t="str">
        <f>IF('対象者リスト（R5年1月1日～）'!F65="", "", '対象者リスト（R5年1月1日～）'!F65)</f>
        <v/>
      </c>
      <c r="G296" s="163" t="str">
        <f>IF('対象者リスト（R5年1月1日～）'!G65="", "", '対象者リスト（R5年1月1日～）'!G65)</f>
        <v/>
      </c>
      <c r="H296" s="163" t="str">
        <f>IF('対象者リスト（R5年1月1日～）'!H65="", "", '対象者リスト（R5年1月1日～）'!H65)</f>
        <v/>
      </c>
    </row>
    <row r="297" spans="1:8" x14ac:dyDescent="0.4">
      <c r="A297" s="162">
        <f t="shared" si="4"/>
        <v>0</v>
      </c>
      <c r="B297" t="str">
        <f>'対象者リスト（R5年1月1日～）'!B66&amp;""</f>
        <v/>
      </c>
      <c r="C297" s="162" t="str">
        <f>'対象者リスト（R5年1月1日～）'!C66&amp;""</f>
        <v/>
      </c>
      <c r="D297" s="163" t="str">
        <f>IF('対象者リスト（R5年1月1日～）'!D66="", "", '対象者リスト（R5年1月1日～）'!D66)</f>
        <v/>
      </c>
      <c r="E297" s="163" t="str">
        <f>IF('対象者リスト（R5年1月1日～）'!E66="", "", '対象者リスト（R5年1月1日～）'!E66)</f>
        <v/>
      </c>
      <c r="F297" s="163" t="str">
        <f>IF('対象者リスト（R5年1月1日～）'!F66="", "", '対象者リスト（R5年1月1日～）'!F66)</f>
        <v/>
      </c>
      <c r="G297" s="163" t="str">
        <f>IF('対象者リスト（R5年1月1日～）'!G66="", "", '対象者リスト（R5年1月1日～）'!G66)</f>
        <v/>
      </c>
      <c r="H297" s="163" t="str">
        <f>IF('対象者リスト（R5年1月1日～）'!H66="", "", '対象者リスト（R5年1月1日～）'!H66)</f>
        <v/>
      </c>
    </row>
    <row r="298" spans="1:8" x14ac:dyDescent="0.4">
      <c r="A298" s="162">
        <f t="shared" si="4"/>
        <v>0</v>
      </c>
      <c r="B298" t="str">
        <f>'対象者リスト（R5年1月1日～）'!B67&amp;""</f>
        <v/>
      </c>
      <c r="C298" s="162" t="str">
        <f>'対象者リスト（R5年1月1日～）'!C67&amp;""</f>
        <v/>
      </c>
      <c r="D298" s="163" t="str">
        <f>IF('対象者リスト（R5年1月1日～）'!D67="", "", '対象者リスト（R5年1月1日～）'!D67)</f>
        <v/>
      </c>
      <c r="E298" s="163" t="str">
        <f>IF('対象者リスト（R5年1月1日～）'!E67="", "", '対象者リスト（R5年1月1日～）'!E67)</f>
        <v/>
      </c>
      <c r="F298" s="163" t="str">
        <f>IF('対象者リスト（R5年1月1日～）'!F67="", "", '対象者リスト（R5年1月1日～）'!F67)</f>
        <v/>
      </c>
      <c r="G298" s="163" t="str">
        <f>IF('対象者リスト（R5年1月1日～）'!G67="", "", '対象者リスト（R5年1月1日～）'!G67)</f>
        <v/>
      </c>
      <c r="H298" s="163" t="str">
        <f>IF('対象者リスト（R5年1月1日～）'!H67="", "", '対象者リスト（R5年1月1日～）'!H67)</f>
        <v/>
      </c>
    </row>
    <row r="299" spans="1:8" x14ac:dyDescent="0.4">
      <c r="A299" s="162">
        <f t="shared" si="4"/>
        <v>0</v>
      </c>
      <c r="B299" t="str">
        <f>'対象者リスト（R5年1月1日～）'!B68&amp;""</f>
        <v/>
      </c>
      <c r="C299" s="162" t="str">
        <f>'対象者リスト（R5年1月1日～）'!C68&amp;""</f>
        <v/>
      </c>
      <c r="D299" s="163" t="str">
        <f>IF('対象者リスト（R5年1月1日～）'!D68="", "", '対象者リスト（R5年1月1日～）'!D68)</f>
        <v/>
      </c>
      <c r="E299" s="163" t="str">
        <f>IF('対象者リスト（R5年1月1日～）'!E68="", "", '対象者リスト（R5年1月1日～）'!E68)</f>
        <v/>
      </c>
      <c r="F299" s="163" t="str">
        <f>IF('対象者リスト（R5年1月1日～）'!F68="", "", '対象者リスト（R5年1月1日～）'!F68)</f>
        <v/>
      </c>
      <c r="G299" s="163" t="str">
        <f>IF('対象者リスト（R5年1月1日～）'!G68="", "", '対象者リスト（R5年1月1日～）'!G68)</f>
        <v/>
      </c>
      <c r="H299" s="163" t="str">
        <f>IF('対象者リスト（R5年1月1日～）'!H68="", "", '対象者リスト（R5年1月1日～）'!H68)</f>
        <v/>
      </c>
    </row>
    <row r="300" spans="1:8" x14ac:dyDescent="0.4">
      <c r="A300" s="162">
        <f t="shared" si="4"/>
        <v>0</v>
      </c>
      <c r="B300" t="str">
        <f>'対象者リスト（R5年1月1日～）'!B69&amp;""</f>
        <v/>
      </c>
      <c r="C300" s="162" t="str">
        <f>'対象者リスト（R5年1月1日～）'!C69&amp;""</f>
        <v/>
      </c>
      <c r="D300" s="163" t="str">
        <f>IF('対象者リスト（R5年1月1日～）'!D69="", "", '対象者リスト（R5年1月1日～）'!D69)</f>
        <v/>
      </c>
      <c r="E300" s="163" t="str">
        <f>IF('対象者リスト（R5年1月1日～）'!E69="", "", '対象者リスト（R5年1月1日～）'!E69)</f>
        <v/>
      </c>
      <c r="F300" s="163" t="str">
        <f>IF('対象者リスト（R5年1月1日～）'!F69="", "", '対象者リスト（R5年1月1日～）'!F69)</f>
        <v/>
      </c>
      <c r="G300" s="163" t="str">
        <f>IF('対象者リスト（R5年1月1日～）'!G69="", "", '対象者リスト（R5年1月1日～）'!G69)</f>
        <v/>
      </c>
      <c r="H300" s="163" t="str">
        <f>IF('対象者リスト（R5年1月1日～）'!H69="", "", '対象者リスト（R5年1月1日～）'!H69)</f>
        <v/>
      </c>
    </row>
    <row r="301" spans="1:8" x14ac:dyDescent="0.4">
      <c r="A301" s="162">
        <f t="shared" si="4"/>
        <v>0</v>
      </c>
      <c r="B301" t="str">
        <f>'対象者リスト（R5年1月1日～）'!B70&amp;""</f>
        <v/>
      </c>
      <c r="C301" s="162" t="str">
        <f>'対象者リスト（R5年1月1日～）'!C70&amp;""</f>
        <v/>
      </c>
      <c r="D301" s="163" t="str">
        <f>IF('対象者リスト（R5年1月1日～）'!D70="", "", '対象者リスト（R5年1月1日～）'!D70)</f>
        <v/>
      </c>
      <c r="E301" s="163" t="str">
        <f>IF('対象者リスト（R5年1月1日～）'!E70="", "", '対象者リスト（R5年1月1日～）'!E70)</f>
        <v/>
      </c>
      <c r="F301" s="163" t="str">
        <f>IF('対象者リスト（R5年1月1日～）'!F70="", "", '対象者リスト（R5年1月1日～）'!F70)</f>
        <v/>
      </c>
      <c r="G301" s="163" t="str">
        <f>IF('対象者リスト（R5年1月1日～）'!G70="", "", '対象者リスト（R5年1月1日～）'!G70)</f>
        <v/>
      </c>
      <c r="H301" s="163" t="str">
        <f>IF('対象者リスト（R5年1月1日～）'!H70="", "", '対象者リスト（R5年1月1日～）'!H70)</f>
        <v/>
      </c>
    </row>
    <row r="302" spans="1:8" x14ac:dyDescent="0.4">
      <c r="A302" s="162">
        <f t="shared" si="4"/>
        <v>0</v>
      </c>
      <c r="B302" t="str">
        <f>'対象者リスト（R5年1月1日～）'!B71&amp;""</f>
        <v/>
      </c>
      <c r="C302" s="162" t="str">
        <f>'対象者リスト（R5年1月1日～）'!C71&amp;""</f>
        <v/>
      </c>
      <c r="D302" s="163" t="str">
        <f>IF('対象者リスト（R5年1月1日～）'!D71="", "", '対象者リスト（R5年1月1日～）'!D71)</f>
        <v/>
      </c>
      <c r="E302" s="163" t="str">
        <f>IF('対象者リスト（R5年1月1日～）'!E71="", "", '対象者リスト（R5年1月1日～）'!E71)</f>
        <v/>
      </c>
      <c r="F302" s="163" t="str">
        <f>IF('対象者リスト（R5年1月1日～）'!F71="", "", '対象者リスト（R5年1月1日～）'!F71)</f>
        <v/>
      </c>
      <c r="G302" s="163" t="str">
        <f>IF('対象者リスト（R5年1月1日～）'!G71="", "", '対象者リスト（R5年1月1日～）'!G71)</f>
        <v/>
      </c>
      <c r="H302" s="163" t="str">
        <f>IF('対象者リスト（R5年1月1日～）'!H71="", "", '対象者リスト（R5年1月1日～）'!H71)</f>
        <v/>
      </c>
    </row>
    <row r="303" spans="1:8" x14ac:dyDescent="0.4">
      <c r="A303" s="162">
        <f t="shared" si="4"/>
        <v>0</v>
      </c>
      <c r="B303" t="str">
        <f>'対象者リスト（R5年1月1日～）'!B72&amp;""</f>
        <v/>
      </c>
      <c r="C303" s="162" t="str">
        <f>'対象者リスト（R5年1月1日～）'!C72&amp;""</f>
        <v/>
      </c>
      <c r="D303" s="163" t="str">
        <f>IF('対象者リスト（R5年1月1日～）'!D72="", "", '対象者リスト（R5年1月1日～）'!D72)</f>
        <v/>
      </c>
      <c r="E303" s="163" t="str">
        <f>IF('対象者リスト（R5年1月1日～）'!E72="", "", '対象者リスト（R5年1月1日～）'!E72)</f>
        <v/>
      </c>
      <c r="F303" s="163" t="str">
        <f>IF('対象者リスト（R5年1月1日～）'!F72="", "", '対象者リスト（R5年1月1日～）'!F72)</f>
        <v/>
      </c>
      <c r="G303" s="163" t="str">
        <f>IF('対象者リスト（R5年1月1日～）'!G72="", "", '対象者リスト（R5年1月1日～）'!G72)</f>
        <v/>
      </c>
      <c r="H303" s="163" t="str">
        <f>IF('対象者リスト（R5年1月1日～）'!H72="", "", '対象者リスト（R5年1月1日～）'!H72)</f>
        <v/>
      </c>
    </row>
    <row r="304" spans="1:8" x14ac:dyDescent="0.4">
      <c r="A304" s="162">
        <f t="shared" si="4"/>
        <v>0</v>
      </c>
      <c r="B304" t="str">
        <f>'対象者リスト（R5年1月1日～）'!B73&amp;""</f>
        <v/>
      </c>
      <c r="C304" s="162" t="str">
        <f>'対象者リスト（R5年1月1日～）'!C73&amp;""</f>
        <v/>
      </c>
      <c r="D304" s="163" t="str">
        <f>IF('対象者リスト（R5年1月1日～）'!D73="", "", '対象者リスト（R5年1月1日～）'!D73)</f>
        <v/>
      </c>
      <c r="E304" s="163" t="str">
        <f>IF('対象者リスト（R5年1月1日～）'!E73="", "", '対象者リスト（R5年1月1日～）'!E73)</f>
        <v/>
      </c>
      <c r="F304" s="163" t="str">
        <f>IF('対象者リスト（R5年1月1日～）'!F73="", "", '対象者リスト（R5年1月1日～）'!F73)</f>
        <v/>
      </c>
      <c r="G304" s="163" t="str">
        <f>IF('対象者リスト（R5年1月1日～）'!G73="", "", '対象者リスト（R5年1月1日～）'!G73)</f>
        <v/>
      </c>
      <c r="H304" s="163" t="str">
        <f>IF('対象者リスト（R5年1月1日～）'!H73="", "", '対象者リスト（R5年1月1日～）'!H73)</f>
        <v/>
      </c>
    </row>
    <row r="305" spans="1:8" x14ac:dyDescent="0.4">
      <c r="A305" s="162">
        <f t="shared" si="4"/>
        <v>0</v>
      </c>
      <c r="B305" t="str">
        <f>'対象者リスト（R5年1月1日～）'!B74&amp;""</f>
        <v/>
      </c>
      <c r="C305" s="162" t="str">
        <f>'対象者リスト（R5年1月1日～）'!C74&amp;""</f>
        <v/>
      </c>
      <c r="D305" s="163" t="str">
        <f>IF('対象者リスト（R5年1月1日～）'!D74="", "", '対象者リスト（R5年1月1日～）'!D74)</f>
        <v/>
      </c>
      <c r="E305" s="163" t="str">
        <f>IF('対象者リスト（R5年1月1日～）'!E74="", "", '対象者リスト（R5年1月1日～）'!E74)</f>
        <v/>
      </c>
      <c r="F305" s="163" t="str">
        <f>IF('対象者リスト（R5年1月1日～）'!F74="", "", '対象者リスト（R5年1月1日～）'!F74)</f>
        <v/>
      </c>
      <c r="G305" s="163" t="str">
        <f>IF('対象者リスト（R5年1月1日～）'!G74="", "", '対象者リスト（R5年1月1日～）'!G74)</f>
        <v/>
      </c>
      <c r="H305" s="163" t="str">
        <f>IF('対象者リスト（R5年1月1日～）'!H74="", "", '対象者リスト（R5年1月1日～）'!H74)</f>
        <v/>
      </c>
    </row>
    <row r="306" spans="1:8" x14ac:dyDescent="0.4">
      <c r="A306" s="162">
        <f t="shared" si="4"/>
        <v>0</v>
      </c>
      <c r="B306" t="str">
        <f>'対象者リスト（R5年1月1日～）'!B75&amp;""</f>
        <v/>
      </c>
      <c r="C306" s="162" t="str">
        <f>'対象者リスト（R5年1月1日～）'!C75&amp;""</f>
        <v/>
      </c>
      <c r="D306" s="163" t="str">
        <f>IF('対象者リスト（R5年1月1日～）'!D75="", "", '対象者リスト（R5年1月1日～）'!D75)</f>
        <v/>
      </c>
      <c r="E306" s="163" t="str">
        <f>IF('対象者リスト（R5年1月1日～）'!E75="", "", '対象者リスト（R5年1月1日～）'!E75)</f>
        <v/>
      </c>
      <c r="F306" s="163" t="str">
        <f>IF('対象者リスト（R5年1月1日～）'!F75="", "", '対象者リスト（R5年1月1日～）'!F75)</f>
        <v/>
      </c>
      <c r="G306" s="163" t="str">
        <f>IF('対象者リスト（R5年1月1日～）'!G75="", "", '対象者リスト（R5年1月1日～）'!G75)</f>
        <v/>
      </c>
      <c r="H306" s="163" t="str">
        <f>IF('対象者リスト（R5年1月1日～）'!H75="", "", '対象者リスト（R5年1月1日～）'!H75)</f>
        <v/>
      </c>
    </row>
    <row r="307" spans="1:8" x14ac:dyDescent="0.4">
      <c r="A307" s="162">
        <f t="shared" si="4"/>
        <v>0</v>
      </c>
      <c r="B307" t="str">
        <f>'対象者リスト（R5年1月1日～）'!B76&amp;""</f>
        <v/>
      </c>
      <c r="C307" s="162" t="str">
        <f>'対象者リスト（R5年1月1日～）'!C76&amp;""</f>
        <v/>
      </c>
      <c r="D307" s="163" t="str">
        <f>IF('対象者リスト（R5年1月1日～）'!D76="", "", '対象者リスト（R5年1月1日～）'!D76)</f>
        <v/>
      </c>
      <c r="E307" s="163" t="str">
        <f>IF('対象者リスト（R5年1月1日～）'!E76="", "", '対象者リスト（R5年1月1日～）'!E76)</f>
        <v/>
      </c>
      <c r="F307" s="163" t="str">
        <f>IF('対象者リスト（R5年1月1日～）'!F76="", "", '対象者リスト（R5年1月1日～）'!F76)</f>
        <v/>
      </c>
      <c r="G307" s="163" t="str">
        <f>IF('対象者リスト（R5年1月1日～）'!G76="", "", '対象者リスト（R5年1月1日～）'!G76)</f>
        <v/>
      </c>
      <c r="H307" s="163" t="str">
        <f>IF('対象者リスト（R5年1月1日～）'!H76="", "", '対象者リスト（R5年1月1日～）'!H76)</f>
        <v/>
      </c>
    </row>
    <row r="308" spans="1:8" x14ac:dyDescent="0.4">
      <c r="A308" s="162">
        <f t="shared" si="4"/>
        <v>0</v>
      </c>
      <c r="B308" t="str">
        <f>'対象者リスト（R5年1月1日～）'!B77&amp;""</f>
        <v/>
      </c>
      <c r="C308" s="162" t="str">
        <f>'対象者リスト（R5年1月1日～）'!C77&amp;""</f>
        <v/>
      </c>
      <c r="D308" s="163" t="str">
        <f>IF('対象者リスト（R5年1月1日～）'!D77="", "", '対象者リスト（R5年1月1日～）'!D77)</f>
        <v/>
      </c>
      <c r="E308" s="163" t="str">
        <f>IF('対象者リスト（R5年1月1日～）'!E77="", "", '対象者リスト（R5年1月1日～）'!E77)</f>
        <v/>
      </c>
      <c r="F308" s="163" t="str">
        <f>IF('対象者リスト（R5年1月1日～）'!F77="", "", '対象者リスト（R5年1月1日～）'!F77)</f>
        <v/>
      </c>
      <c r="G308" s="163" t="str">
        <f>IF('対象者リスト（R5年1月1日～）'!G77="", "", '対象者リスト（R5年1月1日～）'!G77)</f>
        <v/>
      </c>
      <c r="H308" s="163" t="str">
        <f>IF('対象者リスト（R5年1月1日～）'!H77="", "", '対象者リスト（R5年1月1日～）'!H77)</f>
        <v/>
      </c>
    </row>
    <row r="309" spans="1:8" x14ac:dyDescent="0.4">
      <c r="A309" s="162">
        <f t="shared" si="4"/>
        <v>0</v>
      </c>
      <c r="B309" t="str">
        <f>'対象者リスト（R5年1月1日～）'!B78&amp;""</f>
        <v/>
      </c>
      <c r="C309" s="162" t="str">
        <f>'対象者リスト（R5年1月1日～）'!C78&amp;""</f>
        <v/>
      </c>
      <c r="D309" s="163" t="str">
        <f>IF('対象者リスト（R5年1月1日～）'!D78="", "", '対象者リスト（R5年1月1日～）'!D78)</f>
        <v/>
      </c>
      <c r="E309" s="163" t="str">
        <f>IF('対象者リスト（R5年1月1日～）'!E78="", "", '対象者リスト（R5年1月1日～）'!E78)</f>
        <v/>
      </c>
      <c r="F309" s="163" t="str">
        <f>IF('対象者リスト（R5年1月1日～）'!F78="", "", '対象者リスト（R5年1月1日～）'!F78)</f>
        <v/>
      </c>
      <c r="G309" s="163" t="str">
        <f>IF('対象者リスト（R5年1月1日～）'!G78="", "", '対象者リスト（R5年1月1日～）'!G78)</f>
        <v/>
      </c>
      <c r="H309" s="163" t="str">
        <f>IF('対象者リスト（R5年1月1日～）'!H78="", "", '対象者リスト（R5年1月1日～）'!H78)</f>
        <v/>
      </c>
    </row>
    <row r="310" spans="1:8" x14ac:dyDescent="0.4">
      <c r="A310" s="162">
        <f t="shared" si="4"/>
        <v>0</v>
      </c>
      <c r="B310" t="str">
        <f>'対象者リスト（R5年1月1日～）'!B79&amp;""</f>
        <v/>
      </c>
      <c r="C310" s="162" t="str">
        <f>'対象者リスト（R5年1月1日～）'!C79&amp;""</f>
        <v/>
      </c>
      <c r="D310" s="163" t="str">
        <f>IF('対象者リスト（R5年1月1日～）'!D79="", "", '対象者リスト（R5年1月1日～）'!D79)</f>
        <v/>
      </c>
      <c r="E310" s="163" t="str">
        <f>IF('対象者リスト（R5年1月1日～）'!E79="", "", '対象者リスト（R5年1月1日～）'!E79)</f>
        <v/>
      </c>
      <c r="F310" s="163" t="str">
        <f>IF('対象者リスト（R5年1月1日～）'!F79="", "", '対象者リスト（R5年1月1日～）'!F79)</f>
        <v/>
      </c>
      <c r="G310" s="163" t="str">
        <f>IF('対象者リスト（R5年1月1日～）'!G79="", "", '対象者リスト（R5年1月1日～）'!G79)</f>
        <v/>
      </c>
      <c r="H310" s="163" t="str">
        <f>IF('対象者リスト（R5年1月1日～）'!H79="", "", '対象者リスト（R5年1月1日～）'!H79)</f>
        <v/>
      </c>
    </row>
    <row r="311" spans="1:8" x14ac:dyDescent="0.4">
      <c r="A311" s="162">
        <f t="shared" si="4"/>
        <v>0</v>
      </c>
      <c r="B311" t="str">
        <f>'対象者リスト（R5年1月1日～）'!B80&amp;""</f>
        <v/>
      </c>
      <c r="C311" s="162" t="str">
        <f>'対象者リスト（R5年1月1日～）'!C80&amp;""</f>
        <v/>
      </c>
      <c r="D311" s="163" t="str">
        <f>IF('対象者リスト（R5年1月1日～）'!D80="", "", '対象者リスト（R5年1月1日～）'!D80)</f>
        <v/>
      </c>
      <c r="E311" s="163" t="str">
        <f>IF('対象者リスト（R5年1月1日～）'!E80="", "", '対象者リスト（R5年1月1日～）'!E80)</f>
        <v/>
      </c>
      <c r="F311" s="163" t="str">
        <f>IF('対象者リスト（R5年1月1日～）'!F80="", "", '対象者リスト（R5年1月1日～）'!F80)</f>
        <v/>
      </c>
      <c r="G311" s="163" t="str">
        <f>IF('対象者リスト（R5年1月1日～）'!G80="", "", '対象者リスト（R5年1月1日～）'!G80)</f>
        <v/>
      </c>
      <c r="H311" s="163" t="str">
        <f>IF('対象者リスト（R5年1月1日～）'!H80="", "", '対象者リスト（R5年1月1日～）'!H80)</f>
        <v/>
      </c>
    </row>
    <row r="312" spans="1:8" x14ac:dyDescent="0.4">
      <c r="A312" s="162">
        <f t="shared" si="4"/>
        <v>0</v>
      </c>
      <c r="B312" t="str">
        <f>'対象者リスト（R5年1月1日～）'!B81&amp;""</f>
        <v/>
      </c>
      <c r="C312" s="162" t="str">
        <f>'対象者リスト（R5年1月1日～）'!C81&amp;""</f>
        <v/>
      </c>
      <c r="D312" s="163" t="str">
        <f>IF('対象者リスト（R5年1月1日～）'!D81="", "", '対象者リスト（R5年1月1日～）'!D81)</f>
        <v/>
      </c>
      <c r="E312" s="163" t="str">
        <f>IF('対象者リスト（R5年1月1日～）'!E81="", "", '対象者リスト（R5年1月1日～）'!E81)</f>
        <v/>
      </c>
      <c r="F312" s="163" t="str">
        <f>IF('対象者リスト（R5年1月1日～）'!F81="", "", '対象者リスト（R5年1月1日～）'!F81)</f>
        <v/>
      </c>
      <c r="G312" s="163" t="str">
        <f>IF('対象者リスト（R5年1月1日～）'!G81="", "", '対象者リスト（R5年1月1日～）'!G81)</f>
        <v/>
      </c>
      <c r="H312" s="163" t="str">
        <f>IF('対象者リスト（R5年1月1日～）'!H81="", "", '対象者リスト（R5年1月1日～）'!H81)</f>
        <v/>
      </c>
    </row>
    <row r="313" spans="1:8" x14ac:dyDescent="0.4">
      <c r="A313" s="162">
        <f t="shared" si="4"/>
        <v>0</v>
      </c>
      <c r="B313" t="str">
        <f>'対象者リスト（R5年1月1日～）'!B82&amp;""</f>
        <v/>
      </c>
      <c r="C313" s="162" t="str">
        <f>'対象者リスト（R5年1月1日～）'!C82&amp;""</f>
        <v/>
      </c>
      <c r="D313" s="163" t="str">
        <f>IF('対象者リスト（R5年1月1日～）'!D82="", "", '対象者リスト（R5年1月1日～）'!D82)</f>
        <v/>
      </c>
      <c r="E313" s="163" t="str">
        <f>IF('対象者リスト（R5年1月1日～）'!E82="", "", '対象者リスト（R5年1月1日～）'!E82)</f>
        <v/>
      </c>
      <c r="F313" s="163" t="str">
        <f>IF('対象者リスト（R5年1月1日～）'!F82="", "", '対象者リスト（R5年1月1日～）'!F82)</f>
        <v/>
      </c>
      <c r="G313" s="163" t="str">
        <f>IF('対象者リスト（R5年1月1日～）'!G82="", "", '対象者リスト（R5年1月1日～）'!G82)</f>
        <v/>
      </c>
      <c r="H313" s="163" t="str">
        <f>IF('対象者リスト（R5年1月1日～）'!H82="", "", '対象者リスト（R5年1月1日～）'!H82)</f>
        <v/>
      </c>
    </row>
    <row r="314" spans="1:8" x14ac:dyDescent="0.4">
      <c r="A314" s="162">
        <f t="shared" si="4"/>
        <v>0</v>
      </c>
      <c r="B314" t="str">
        <f>'対象者リスト（R5年1月1日～）'!B83&amp;""</f>
        <v/>
      </c>
      <c r="C314" s="162" t="str">
        <f>'対象者リスト（R5年1月1日～）'!C83&amp;""</f>
        <v/>
      </c>
      <c r="D314" s="163" t="str">
        <f>IF('対象者リスト（R5年1月1日～）'!D83="", "", '対象者リスト（R5年1月1日～）'!D83)</f>
        <v/>
      </c>
      <c r="E314" s="163" t="str">
        <f>IF('対象者リスト（R5年1月1日～）'!E83="", "", '対象者リスト（R5年1月1日～）'!E83)</f>
        <v/>
      </c>
      <c r="F314" s="163" t="str">
        <f>IF('対象者リスト（R5年1月1日～）'!F83="", "", '対象者リスト（R5年1月1日～）'!F83)</f>
        <v/>
      </c>
      <c r="G314" s="163" t="str">
        <f>IF('対象者リスト（R5年1月1日～）'!G83="", "", '対象者リスト（R5年1月1日～）'!G83)</f>
        <v/>
      </c>
      <c r="H314" s="163" t="str">
        <f>IF('対象者リスト（R5年1月1日～）'!H83="", "", '対象者リスト（R5年1月1日～）'!H83)</f>
        <v/>
      </c>
    </row>
    <row r="315" spans="1:8" x14ac:dyDescent="0.4">
      <c r="A315" s="162">
        <f t="shared" si="4"/>
        <v>0</v>
      </c>
      <c r="B315" t="str">
        <f>'対象者リスト（R5年1月1日～）'!B84&amp;""</f>
        <v/>
      </c>
      <c r="C315" s="162" t="str">
        <f>'対象者リスト（R5年1月1日～）'!C84&amp;""</f>
        <v/>
      </c>
      <c r="D315" s="163" t="str">
        <f>IF('対象者リスト（R5年1月1日～）'!D84="", "", '対象者リスト（R5年1月1日～）'!D84)</f>
        <v/>
      </c>
      <c r="E315" s="163" t="str">
        <f>IF('対象者リスト（R5年1月1日～）'!E84="", "", '対象者リスト（R5年1月1日～）'!E84)</f>
        <v/>
      </c>
      <c r="F315" s="163" t="str">
        <f>IF('対象者リスト（R5年1月1日～）'!F84="", "", '対象者リスト（R5年1月1日～）'!F84)</f>
        <v/>
      </c>
      <c r="G315" s="163" t="str">
        <f>IF('対象者リスト（R5年1月1日～）'!G84="", "", '対象者リスト（R5年1月1日～）'!G84)</f>
        <v/>
      </c>
      <c r="H315" s="163" t="str">
        <f>IF('対象者リスト（R5年1月1日～）'!H84="", "", '対象者リスト（R5年1月1日～）'!H84)</f>
        <v/>
      </c>
    </row>
    <row r="316" spans="1:8" x14ac:dyDescent="0.4">
      <c r="A316" s="162">
        <f t="shared" si="4"/>
        <v>0</v>
      </c>
      <c r="B316" t="str">
        <f>'対象者リスト（R5年1月1日～）'!B85&amp;""</f>
        <v/>
      </c>
      <c r="C316" s="162" t="str">
        <f>'対象者リスト（R5年1月1日～）'!C85&amp;""</f>
        <v/>
      </c>
      <c r="D316" s="163" t="str">
        <f>IF('対象者リスト（R5年1月1日～）'!D85="", "", '対象者リスト（R5年1月1日～）'!D85)</f>
        <v/>
      </c>
      <c r="E316" s="163" t="str">
        <f>IF('対象者リスト（R5年1月1日～）'!E85="", "", '対象者リスト（R5年1月1日～）'!E85)</f>
        <v/>
      </c>
      <c r="F316" s="163" t="str">
        <f>IF('対象者リスト（R5年1月1日～）'!F85="", "", '対象者リスト（R5年1月1日～）'!F85)</f>
        <v/>
      </c>
      <c r="G316" s="163" t="str">
        <f>IF('対象者リスト（R5年1月1日～）'!G85="", "", '対象者リスト（R5年1月1日～）'!G85)</f>
        <v/>
      </c>
      <c r="H316" s="163" t="str">
        <f>IF('対象者リスト（R5年1月1日～）'!H85="", "", '対象者リスト（R5年1月1日～）'!H85)</f>
        <v/>
      </c>
    </row>
    <row r="317" spans="1:8" x14ac:dyDescent="0.4">
      <c r="A317" s="162">
        <f t="shared" si="4"/>
        <v>0</v>
      </c>
      <c r="B317" t="str">
        <f>'対象者リスト（R5年1月1日～）'!B86&amp;""</f>
        <v/>
      </c>
      <c r="C317" s="162" t="str">
        <f>'対象者リスト（R5年1月1日～）'!C86&amp;""</f>
        <v/>
      </c>
      <c r="D317" s="163" t="str">
        <f>IF('対象者リスト（R5年1月1日～）'!D86="", "", '対象者リスト（R5年1月1日～）'!D86)</f>
        <v/>
      </c>
      <c r="E317" s="163" t="str">
        <f>IF('対象者リスト（R5年1月1日～）'!E86="", "", '対象者リスト（R5年1月1日～）'!E86)</f>
        <v/>
      </c>
      <c r="F317" s="163" t="str">
        <f>IF('対象者リスト（R5年1月1日～）'!F86="", "", '対象者リスト（R5年1月1日～）'!F86)</f>
        <v/>
      </c>
      <c r="G317" s="163" t="str">
        <f>IF('対象者リスト（R5年1月1日～）'!G86="", "", '対象者リスト（R5年1月1日～）'!G86)</f>
        <v/>
      </c>
      <c r="H317" s="163" t="str">
        <f>IF('対象者リスト（R5年1月1日～）'!H86="", "", '対象者リスト（R5年1月1日～）'!H86)</f>
        <v/>
      </c>
    </row>
    <row r="318" spans="1:8" x14ac:dyDescent="0.4">
      <c r="A318" s="162">
        <f t="shared" si="4"/>
        <v>0</v>
      </c>
      <c r="B318" t="str">
        <f>'対象者リスト（R5年1月1日～）'!B87&amp;""</f>
        <v/>
      </c>
      <c r="C318" s="162" t="str">
        <f>'対象者リスト（R5年1月1日～）'!C87&amp;""</f>
        <v/>
      </c>
      <c r="D318" s="163" t="str">
        <f>IF('対象者リスト（R5年1月1日～）'!D87="", "", '対象者リスト（R5年1月1日～）'!D87)</f>
        <v/>
      </c>
      <c r="E318" s="163" t="str">
        <f>IF('対象者リスト（R5年1月1日～）'!E87="", "", '対象者リスト（R5年1月1日～）'!E87)</f>
        <v/>
      </c>
      <c r="F318" s="163" t="str">
        <f>IF('対象者リスト（R5年1月1日～）'!F87="", "", '対象者リスト（R5年1月1日～）'!F87)</f>
        <v/>
      </c>
      <c r="G318" s="163" t="str">
        <f>IF('対象者リスト（R5年1月1日～）'!G87="", "", '対象者リスト（R5年1月1日～）'!G87)</f>
        <v/>
      </c>
      <c r="H318" s="163" t="str">
        <f>IF('対象者リスト（R5年1月1日～）'!H87="", "", '対象者リスト（R5年1月1日～）'!H87)</f>
        <v/>
      </c>
    </row>
    <row r="319" spans="1:8" x14ac:dyDescent="0.4">
      <c r="A319" s="162">
        <f t="shared" si="4"/>
        <v>0</v>
      </c>
      <c r="B319" t="str">
        <f>'対象者リスト（R5年1月1日～）'!B88&amp;""</f>
        <v/>
      </c>
      <c r="C319" s="162" t="str">
        <f>'対象者リスト（R5年1月1日～）'!C88&amp;""</f>
        <v/>
      </c>
      <c r="D319" s="163" t="str">
        <f>IF('対象者リスト（R5年1月1日～）'!D88="", "", '対象者リスト（R5年1月1日～）'!D88)</f>
        <v/>
      </c>
      <c r="E319" s="163" t="str">
        <f>IF('対象者リスト（R5年1月1日～）'!E88="", "", '対象者リスト（R5年1月1日～）'!E88)</f>
        <v/>
      </c>
      <c r="F319" s="163" t="str">
        <f>IF('対象者リスト（R5年1月1日～）'!F88="", "", '対象者リスト（R5年1月1日～）'!F88)</f>
        <v/>
      </c>
      <c r="G319" s="163" t="str">
        <f>IF('対象者リスト（R5年1月1日～）'!G88="", "", '対象者リスト（R5年1月1日～）'!G88)</f>
        <v/>
      </c>
      <c r="H319" s="163" t="str">
        <f>IF('対象者リスト（R5年1月1日～）'!H88="", "", '対象者リスト（R5年1月1日～）'!H88)</f>
        <v/>
      </c>
    </row>
    <row r="320" spans="1:8" x14ac:dyDescent="0.4">
      <c r="A320" s="162">
        <f t="shared" si="4"/>
        <v>0</v>
      </c>
      <c r="B320" t="str">
        <f>'対象者リスト（R5年1月1日～）'!B89&amp;""</f>
        <v/>
      </c>
      <c r="C320" s="162" t="str">
        <f>'対象者リスト（R5年1月1日～）'!C89&amp;""</f>
        <v/>
      </c>
      <c r="D320" s="163" t="str">
        <f>IF('対象者リスト（R5年1月1日～）'!D89="", "", '対象者リスト（R5年1月1日～）'!D89)</f>
        <v/>
      </c>
      <c r="E320" s="163" t="str">
        <f>IF('対象者リスト（R5年1月1日～）'!E89="", "", '対象者リスト（R5年1月1日～）'!E89)</f>
        <v/>
      </c>
      <c r="F320" s="163" t="str">
        <f>IF('対象者リスト（R5年1月1日～）'!F89="", "", '対象者リスト（R5年1月1日～）'!F89)</f>
        <v/>
      </c>
      <c r="G320" s="163" t="str">
        <f>IF('対象者リスト（R5年1月1日～）'!G89="", "", '対象者リスト（R5年1月1日～）'!G89)</f>
        <v/>
      </c>
      <c r="H320" s="163" t="str">
        <f>IF('対象者リスト（R5年1月1日～）'!H89="", "", '対象者リスト（R5年1月1日～）'!H89)</f>
        <v/>
      </c>
    </row>
    <row r="321" spans="1:8" x14ac:dyDescent="0.4">
      <c r="A321" s="162">
        <f t="shared" si="4"/>
        <v>0</v>
      </c>
      <c r="B321" t="str">
        <f>'対象者リスト（R5年1月1日～）'!B90&amp;""</f>
        <v/>
      </c>
      <c r="C321" s="162" t="str">
        <f>'対象者リスト（R5年1月1日～）'!C90&amp;""</f>
        <v/>
      </c>
      <c r="D321" s="163" t="str">
        <f>IF('対象者リスト（R5年1月1日～）'!D90="", "", '対象者リスト（R5年1月1日～）'!D90)</f>
        <v/>
      </c>
      <c r="E321" s="163" t="str">
        <f>IF('対象者リスト（R5年1月1日～）'!E90="", "", '対象者リスト（R5年1月1日～）'!E90)</f>
        <v/>
      </c>
      <c r="F321" s="163" t="str">
        <f>IF('対象者リスト（R5年1月1日～）'!F90="", "", '対象者リスト（R5年1月1日～）'!F90)</f>
        <v/>
      </c>
      <c r="G321" s="163" t="str">
        <f>IF('対象者リスト（R5年1月1日～）'!G90="", "", '対象者リスト（R5年1月1日～）'!G90)</f>
        <v/>
      </c>
      <c r="H321" s="163" t="str">
        <f>IF('対象者リスト（R5年1月1日～）'!H90="", "", '対象者リスト（R5年1月1日～）'!H90)</f>
        <v/>
      </c>
    </row>
    <row r="322" spans="1:8" x14ac:dyDescent="0.4">
      <c r="A322" s="162">
        <f t="shared" si="4"/>
        <v>0</v>
      </c>
      <c r="B322" t="str">
        <f>'対象者リスト（R5年1月1日～）'!B91&amp;""</f>
        <v/>
      </c>
      <c r="C322" s="162" t="str">
        <f>'対象者リスト（R5年1月1日～）'!C91&amp;""</f>
        <v/>
      </c>
      <c r="D322" s="163" t="str">
        <f>IF('対象者リスト（R5年1月1日～）'!D91="", "", '対象者リスト（R5年1月1日～）'!D91)</f>
        <v/>
      </c>
      <c r="E322" s="163" t="str">
        <f>IF('対象者リスト（R5年1月1日～）'!E91="", "", '対象者リスト（R5年1月1日～）'!E91)</f>
        <v/>
      </c>
      <c r="F322" s="163" t="str">
        <f>IF('対象者リスト（R5年1月1日～）'!F91="", "", '対象者リスト（R5年1月1日～）'!F91)</f>
        <v/>
      </c>
      <c r="G322" s="163" t="str">
        <f>IF('対象者リスト（R5年1月1日～）'!G91="", "", '対象者リスト（R5年1月1日～）'!G91)</f>
        <v/>
      </c>
      <c r="H322" s="163" t="str">
        <f>IF('対象者リスト（R5年1月1日～）'!H91="", "", '対象者リスト（R5年1月1日～）'!H91)</f>
        <v/>
      </c>
    </row>
    <row r="323" spans="1:8" x14ac:dyDescent="0.4">
      <c r="A323" s="162">
        <f t="shared" si="4"/>
        <v>0</v>
      </c>
      <c r="B323" t="str">
        <f>'対象者リスト（R5年1月1日～）'!B92&amp;""</f>
        <v/>
      </c>
      <c r="C323" s="162" t="str">
        <f>'対象者リスト（R5年1月1日～）'!C92&amp;""</f>
        <v/>
      </c>
      <c r="D323" s="163" t="str">
        <f>IF('対象者リスト（R5年1月1日～）'!D92="", "", '対象者リスト（R5年1月1日～）'!D92)</f>
        <v/>
      </c>
      <c r="E323" s="163" t="str">
        <f>IF('対象者リスト（R5年1月1日～）'!E92="", "", '対象者リスト（R5年1月1日～）'!E92)</f>
        <v/>
      </c>
      <c r="F323" s="163" t="str">
        <f>IF('対象者リスト（R5年1月1日～）'!F92="", "", '対象者リスト（R5年1月1日～）'!F92)</f>
        <v/>
      </c>
      <c r="G323" s="163" t="str">
        <f>IF('対象者リスト（R5年1月1日～）'!G92="", "", '対象者リスト（R5年1月1日～）'!G92)</f>
        <v/>
      </c>
      <c r="H323" s="163" t="str">
        <f>IF('対象者リスト（R5年1月1日～）'!H92="", "", '対象者リスト（R5年1月1日～）'!H92)</f>
        <v/>
      </c>
    </row>
    <row r="324" spans="1:8" x14ac:dyDescent="0.4">
      <c r="A324" s="162">
        <f t="shared" ref="A324:A362" si="5">IF(H324&lt;&gt;"", A323+1, A323)</f>
        <v>0</v>
      </c>
      <c r="B324" t="str">
        <f>'対象者リスト（R5年1月1日～）'!B93&amp;""</f>
        <v/>
      </c>
      <c r="C324" s="162" t="str">
        <f>'対象者リスト（R5年1月1日～）'!C93&amp;""</f>
        <v/>
      </c>
      <c r="D324" s="163" t="str">
        <f>IF('対象者リスト（R5年1月1日～）'!D93="", "", '対象者リスト（R5年1月1日～）'!D93)</f>
        <v/>
      </c>
      <c r="E324" s="163" t="str">
        <f>IF('対象者リスト（R5年1月1日～）'!E93="", "", '対象者リスト（R5年1月1日～）'!E93)</f>
        <v/>
      </c>
      <c r="F324" s="163" t="str">
        <f>IF('対象者リスト（R5年1月1日～）'!F93="", "", '対象者リスト（R5年1月1日～）'!F93)</f>
        <v/>
      </c>
      <c r="G324" s="163" t="str">
        <f>IF('対象者リスト（R5年1月1日～）'!G93="", "", '対象者リスト（R5年1月1日～）'!G93)</f>
        <v/>
      </c>
      <c r="H324" s="163" t="str">
        <f>IF('対象者リスト（R5年1月1日～）'!H93="", "", '対象者リスト（R5年1月1日～）'!H93)</f>
        <v/>
      </c>
    </row>
    <row r="325" spans="1:8" x14ac:dyDescent="0.4">
      <c r="A325" s="162">
        <f t="shared" si="5"/>
        <v>0</v>
      </c>
      <c r="B325" t="str">
        <f>'対象者リスト（R5年1月1日～）'!B94&amp;""</f>
        <v/>
      </c>
      <c r="C325" s="162" t="str">
        <f>'対象者リスト（R5年1月1日～）'!C94&amp;""</f>
        <v/>
      </c>
      <c r="D325" s="163" t="str">
        <f>IF('対象者リスト（R5年1月1日～）'!D94="", "", '対象者リスト（R5年1月1日～）'!D94)</f>
        <v/>
      </c>
      <c r="E325" s="163" t="str">
        <f>IF('対象者リスト（R5年1月1日～）'!E94="", "", '対象者リスト（R5年1月1日～）'!E94)</f>
        <v/>
      </c>
      <c r="F325" s="163" t="str">
        <f>IF('対象者リスト（R5年1月1日～）'!F94="", "", '対象者リスト（R5年1月1日～）'!F94)</f>
        <v/>
      </c>
      <c r="G325" s="163" t="str">
        <f>IF('対象者リスト（R5年1月1日～）'!G94="", "", '対象者リスト（R5年1月1日～）'!G94)</f>
        <v/>
      </c>
      <c r="H325" s="163" t="str">
        <f>IF('対象者リスト（R5年1月1日～）'!H94="", "", '対象者リスト（R5年1月1日～）'!H94)</f>
        <v/>
      </c>
    </row>
    <row r="326" spans="1:8" x14ac:dyDescent="0.4">
      <c r="A326" s="162">
        <f t="shared" si="5"/>
        <v>0</v>
      </c>
      <c r="B326" t="str">
        <f>'対象者リスト（R5年1月1日～）'!B95&amp;""</f>
        <v/>
      </c>
      <c r="C326" s="162" t="str">
        <f>'対象者リスト（R5年1月1日～）'!C95&amp;""</f>
        <v/>
      </c>
      <c r="D326" s="163" t="str">
        <f>IF('対象者リスト（R5年1月1日～）'!D95="", "", '対象者リスト（R5年1月1日～）'!D95)</f>
        <v/>
      </c>
      <c r="E326" s="163" t="str">
        <f>IF('対象者リスト（R5年1月1日～）'!E95="", "", '対象者リスト（R5年1月1日～）'!E95)</f>
        <v/>
      </c>
      <c r="F326" s="163" t="str">
        <f>IF('対象者リスト（R5年1月1日～）'!F95="", "", '対象者リスト（R5年1月1日～）'!F95)</f>
        <v/>
      </c>
      <c r="G326" s="163" t="str">
        <f>IF('対象者リスト（R5年1月1日～）'!G95="", "", '対象者リスト（R5年1月1日～）'!G95)</f>
        <v/>
      </c>
      <c r="H326" s="163" t="str">
        <f>IF('対象者リスト（R5年1月1日～）'!H95="", "", '対象者リスト（R5年1月1日～）'!H95)</f>
        <v/>
      </c>
    </row>
    <row r="327" spans="1:8" x14ac:dyDescent="0.4">
      <c r="A327" s="162">
        <f t="shared" si="5"/>
        <v>0</v>
      </c>
      <c r="B327" t="str">
        <f>'対象者リスト（R5年1月1日～）'!B96&amp;""</f>
        <v/>
      </c>
      <c r="C327" s="162" t="str">
        <f>'対象者リスト（R5年1月1日～）'!C96&amp;""</f>
        <v/>
      </c>
      <c r="D327" s="163" t="str">
        <f>IF('対象者リスト（R5年1月1日～）'!D96="", "", '対象者リスト（R5年1月1日～）'!D96)</f>
        <v/>
      </c>
      <c r="E327" s="163" t="str">
        <f>IF('対象者リスト（R5年1月1日～）'!E96="", "", '対象者リスト（R5年1月1日～）'!E96)</f>
        <v/>
      </c>
      <c r="F327" s="163" t="str">
        <f>IF('対象者リスト（R5年1月1日～）'!F96="", "", '対象者リスト（R5年1月1日～）'!F96)</f>
        <v/>
      </c>
      <c r="G327" s="163" t="str">
        <f>IF('対象者リスト（R5年1月1日～）'!G96="", "", '対象者リスト（R5年1月1日～）'!G96)</f>
        <v/>
      </c>
      <c r="H327" s="163" t="str">
        <f>IF('対象者リスト（R5年1月1日～）'!H96="", "", '対象者リスト（R5年1月1日～）'!H96)</f>
        <v/>
      </c>
    </row>
    <row r="328" spans="1:8" x14ac:dyDescent="0.4">
      <c r="A328" s="162">
        <f t="shared" si="5"/>
        <v>0</v>
      </c>
      <c r="B328" t="str">
        <f>'対象者リスト（R5年1月1日～）'!B97&amp;""</f>
        <v/>
      </c>
      <c r="C328" s="162" t="str">
        <f>'対象者リスト（R5年1月1日～）'!C97&amp;""</f>
        <v/>
      </c>
      <c r="D328" s="163" t="str">
        <f>IF('対象者リスト（R5年1月1日～）'!D97="", "", '対象者リスト（R5年1月1日～）'!D97)</f>
        <v/>
      </c>
      <c r="E328" s="163" t="str">
        <f>IF('対象者リスト（R5年1月1日～）'!E97="", "", '対象者リスト（R5年1月1日～）'!E97)</f>
        <v/>
      </c>
      <c r="F328" s="163" t="str">
        <f>IF('対象者リスト（R5年1月1日～）'!F97="", "", '対象者リスト（R5年1月1日～）'!F97)</f>
        <v/>
      </c>
      <c r="G328" s="163" t="str">
        <f>IF('対象者リスト（R5年1月1日～）'!G97="", "", '対象者リスト（R5年1月1日～）'!G97)</f>
        <v/>
      </c>
      <c r="H328" s="163" t="str">
        <f>IF('対象者リスト（R5年1月1日～）'!H97="", "", '対象者リスト（R5年1月1日～）'!H97)</f>
        <v/>
      </c>
    </row>
    <row r="329" spans="1:8" x14ac:dyDescent="0.4">
      <c r="A329" s="162">
        <f t="shared" si="5"/>
        <v>0</v>
      </c>
      <c r="B329" t="str">
        <f>'対象者リスト（R5年1月1日～）'!B98&amp;""</f>
        <v/>
      </c>
      <c r="C329" s="162" t="str">
        <f>'対象者リスト（R5年1月1日～）'!C98&amp;""</f>
        <v/>
      </c>
      <c r="D329" s="163" t="str">
        <f>IF('対象者リスト（R5年1月1日～）'!D98="", "", '対象者リスト（R5年1月1日～）'!D98)</f>
        <v/>
      </c>
      <c r="E329" s="163" t="str">
        <f>IF('対象者リスト（R5年1月1日～）'!E98="", "", '対象者リスト（R5年1月1日～）'!E98)</f>
        <v/>
      </c>
      <c r="F329" s="163" t="str">
        <f>IF('対象者リスト（R5年1月1日～）'!F98="", "", '対象者リスト（R5年1月1日～）'!F98)</f>
        <v/>
      </c>
      <c r="G329" s="163" t="str">
        <f>IF('対象者リスト（R5年1月1日～）'!G98="", "", '対象者リスト（R5年1月1日～）'!G98)</f>
        <v/>
      </c>
      <c r="H329" s="163" t="str">
        <f>IF('対象者リスト（R5年1月1日～）'!H98="", "", '対象者リスト（R5年1月1日～）'!H98)</f>
        <v/>
      </c>
    </row>
    <row r="330" spans="1:8" x14ac:dyDescent="0.4">
      <c r="A330" s="162">
        <f t="shared" si="5"/>
        <v>0</v>
      </c>
      <c r="B330" t="str">
        <f>'対象者リスト（R5年1月1日～）'!B99&amp;""</f>
        <v/>
      </c>
      <c r="C330" s="162" t="str">
        <f>'対象者リスト（R5年1月1日～）'!C99&amp;""</f>
        <v/>
      </c>
      <c r="D330" s="163" t="str">
        <f>IF('対象者リスト（R5年1月1日～）'!D99="", "", '対象者リスト（R5年1月1日～）'!D99)</f>
        <v/>
      </c>
      <c r="E330" s="163" t="str">
        <f>IF('対象者リスト（R5年1月1日～）'!E99="", "", '対象者リスト（R5年1月1日～）'!E99)</f>
        <v/>
      </c>
      <c r="F330" s="163" t="str">
        <f>IF('対象者リスト（R5年1月1日～）'!F99="", "", '対象者リスト（R5年1月1日～）'!F99)</f>
        <v/>
      </c>
      <c r="G330" s="163" t="str">
        <f>IF('対象者リスト（R5年1月1日～）'!G99="", "", '対象者リスト（R5年1月1日～）'!G99)</f>
        <v/>
      </c>
      <c r="H330" s="163" t="str">
        <f>IF('対象者リスト（R5年1月1日～）'!H99="", "", '対象者リスト（R5年1月1日～）'!H99)</f>
        <v/>
      </c>
    </row>
    <row r="331" spans="1:8" x14ac:dyDescent="0.4">
      <c r="A331" s="162">
        <f t="shared" si="5"/>
        <v>0</v>
      </c>
      <c r="B331" t="str">
        <f>'対象者リスト（R5年1月1日～）'!B100&amp;""</f>
        <v/>
      </c>
      <c r="C331" s="162" t="str">
        <f>'対象者リスト（R5年1月1日～）'!C100&amp;""</f>
        <v/>
      </c>
      <c r="D331" s="163" t="str">
        <f>IF('対象者リスト（R5年1月1日～）'!D100="", "", '対象者リスト（R5年1月1日～）'!D100)</f>
        <v/>
      </c>
      <c r="E331" s="163" t="str">
        <f>IF('対象者リスト（R5年1月1日～）'!E100="", "", '対象者リスト（R5年1月1日～）'!E100)</f>
        <v/>
      </c>
      <c r="F331" s="163" t="str">
        <f>IF('対象者リスト（R5年1月1日～）'!F100="", "", '対象者リスト（R5年1月1日～）'!F100)</f>
        <v/>
      </c>
      <c r="G331" s="163" t="str">
        <f>IF('対象者リスト（R5年1月1日～）'!G100="", "", '対象者リスト（R5年1月1日～）'!G100)</f>
        <v/>
      </c>
      <c r="H331" s="163" t="str">
        <f>IF('対象者リスト（R5年1月1日～）'!H100="", "", '対象者リスト（R5年1月1日～）'!H100)</f>
        <v/>
      </c>
    </row>
    <row r="332" spans="1:8" x14ac:dyDescent="0.4">
      <c r="A332" s="162">
        <f t="shared" si="5"/>
        <v>0</v>
      </c>
      <c r="B332" t="str">
        <f>'対象者リスト（R5年1月1日～）'!B101&amp;""</f>
        <v/>
      </c>
      <c r="C332" s="162" t="str">
        <f>'対象者リスト（R5年1月1日～）'!C101&amp;""</f>
        <v/>
      </c>
      <c r="D332" s="163" t="str">
        <f>IF('対象者リスト（R5年1月1日～）'!D101="", "", '対象者リスト（R5年1月1日～）'!D101)</f>
        <v/>
      </c>
      <c r="E332" s="163" t="str">
        <f>IF('対象者リスト（R5年1月1日～）'!E101="", "", '対象者リスト（R5年1月1日～）'!E101)</f>
        <v/>
      </c>
      <c r="F332" s="163" t="str">
        <f>IF('対象者リスト（R5年1月1日～）'!F101="", "", '対象者リスト（R5年1月1日～）'!F101)</f>
        <v/>
      </c>
      <c r="G332" s="163" t="str">
        <f>IF('対象者リスト（R5年1月1日～）'!G101="", "", '対象者リスト（R5年1月1日～）'!G101)</f>
        <v/>
      </c>
      <c r="H332" s="163" t="str">
        <f>IF('対象者リスト（R5年1月1日～）'!H101="", "", '対象者リスト（R5年1月1日～）'!H101)</f>
        <v/>
      </c>
    </row>
    <row r="333" spans="1:8" x14ac:dyDescent="0.4">
      <c r="A333" s="162">
        <f t="shared" si="5"/>
        <v>0</v>
      </c>
      <c r="B333" t="str">
        <f>'対象者リスト（R5年1月1日～）'!B102&amp;""</f>
        <v/>
      </c>
      <c r="C333" s="162" t="str">
        <f>'対象者リスト（R5年1月1日～）'!C102&amp;""</f>
        <v/>
      </c>
      <c r="D333" s="163" t="str">
        <f>IF('対象者リスト（R5年1月1日～）'!D102="", "", '対象者リスト（R5年1月1日～）'!D102)</f>
        <v/>
      </c>
      <c r="E333" s="163" t="str">
        <f>IF('対象者リスト（R5年1月1日～）'!E102="", "", '対象者リスト（R5年1月1日～）'!E102)</f>
        <v/>
      </c>
      <c r="F333" s="163" t="str">
        <f>IF('対象者リスト（R5年1月1日～）'!F102="", "", '対象者リスト（R5年1月1日～）'!F102)</f>
        <v/>
      </c>
      <c r="G333" s="163" t="str">
        <f>IF('対象者リスト（R5年1月1日～）'!G102="", "", '対象者リスト（R5年1月1日～）'!G102)</f>
        <v/>
      </c>
      <c r="H333" s="163" t="str">
        <f>IF('対象者リスト（R5年1月1日～）'!H102="", "", '対象者リスト（R5年1月1日～）'!H102)</f>
        <v/>
      </c>
    </row>
    <row r="334" spans="1:8" x14ac:dyDescent="0.4">
      <c r="A334" s="162">
        <f t="shared" si="5"/>
        <v>0</v>
      </c>
      <c r="B334" t="str">
        <f>'対象者リスト（R5年1月1日～）'!B103&amp;""</f>
        <v/>
      </c>
      <c r="C334" s="162" t="str">
        <f>'対象者リスト（R5年1月1日～）'!C103&amp;""</f>
        <v/>
      </c>
      <c r="D334" s="163" t="str">
        <f>IF('対象者リスト（R5年1月1日～）'!D103="", "", '対象者リスト（R5年1月1日～）'!D103)</f>
        <v/>
      </c>
      <c r="E334" s="163" t="str">
        <f>IF('対象者リスト（R5年1月1日～）'!E103="", "", '対象者リスト（R5年1月1日～）'!E103)</f>
        <v/>
      </c>
      <c r="F334" s="163" t="str">
        <f>IF('対象者リスト（R5年1月1日～）'!F103="", "", '対象者リスト（R5年1月1日～）'!F103)</f>
        <v/>
      </c>
      <c r="G334" s="163" t="str">
        <f>IF('対象者リスト（R5年1月1日～）'!G103="", "", '対象者リスト（R5年1月1日～）'!G103)</f>
        <v/>
      </c>
      <c r="H334" s="163" t="str">
        <f>IF('対象者リスト（R5年1月1日～）'!H103="", "", '対象者リスト（R5年1月1日～）'!H103)</f>
        <v/>
      </c>
    </row>
    <row r="335" spans="1:8" x14ac:dyDescent="0.4">
      <c r="A335" s="162">
        <f t="shared" si="5"/>
        <v>0</v>
      </c>
      <c r="B335" t="str">
        <f>'対象者リスト（R5年1月1日～）'!B104&amp;""</f>
        <v/>
      </c>
      <c r="C335" s="162" t="str">
        <f>'対象者リスト（R5年1月1日～）'!C104&amp;""</f>
        <v/>
      </c>
      <c r="D335" s="163" t="str">
        <f>IF('対象者リスト（R5年1月1日～）'!D104="", "", '対象者リスト（R5年1月1日～）'!D104)</f>
        <v/>
      </c>
      <c r="E335" s="163" t="str">
        <f>IF('対象者リスト（R5年1月1日～）'!E104="", "", '対象者リスト（R5年1月1日～）'!E104)</f>
        <v/>
      </c>
      <c r="F335" s="163" t="str">
        <f>IF('対象者リスト（R5年1月1日～）'!F104="", "", '対象者リスト（R5年1月1日～）'!F104)</f>
        <v/>
      </c>
      <c r="G335" s="163" t="str">
        <f>IF('対象者リスト（R5年1月1日～）'!G104="", "", '対象者リスト（R5年1月1日～）'!G104)</f>
        <v/>
      </c>
      <c r="H335" s="163" t="str">
        <f>IF('対象者リスト（R5年1月1日～）'!H104="", "", '対象者リスト（R5年1月1日～）'!H104)</f>
        <v/>
      </c>
    </row>
    <row r="336" spans="1:8" x14ac:dyDescent="0.4">
      <c r="A336" s="162">
        <f t="shared" si="5"/>
        <v>0</v>
      </c>
      <c r="B336" t="str">
        <f>'対象者リスト（R5年1月1日～）'!B105&amp;""</f>
        <v/>
      </c>
      <c r="C336" s="162" t="str">
        <f>'対象者リスト（R5年1月1日～）'!C105&amp;""</f>
        <v/>
      </c>
      <c r="D336" s="163" t="str">
        <f>IF('対象者リスト（R5年1月1日～）'!D105="", "", '対象者リスト（R5年1月1日～）'!D105)</f>
        <v/>
      </c>
      <c r="E336" s="163" t="str">
        <f>IF('対象者リスト（R5年1月1日～）'!E105="", "", '対象者リスト（R5年1月1日～）'!E105)</f>
        <v/>
      </c>
      <c r="F336" s="163" t="str">
        <f>IF('対象者リスト（R5年1月1日～）'!F105="", "", '対象者リスト（R5年1月1日～）'!F105)</f>
        <v/>
      </c>
      <c r="G336" s="163" t="str">
        <f>IF('対象者リスト（R5年1月1日～）'!G105="", "", '対象者リスト（R5年1月1日～）'!G105)</f>
        <v/>
      </c>
      <c r="H336" s="163" t="str">
        <f>IF('対象者リスト（R5年1月1日～）'!H105="", "", '対象者リスト（R5年1月1日～）'!H105)</f>
        <v/>
      </c>
    </row>
    <row r="337" spans="1:8" x14ac:dyDescent="0.4">
      <c r="A337" s="162">
        <f t="shared" si="5"/>
        <v>0</v>
      </c>
      <c r="B337" t="str">
        <f>'対象者リスト（R5年1月1日～）'!B106&amp;""</f>
        <v/>
      </c>
      <c r="C337" s="162" t="str">
        <f>'対象者リスト（R5年1月1日～）'!C106&amp;""</f>
        <v/>
      </c>
      <c r="D337" s="163" t="str">
        <f>IF('対象者リスト（R5年1月1日～）'!D106="", "", '対象者リスト（R5年1月1日～）'!D106)</f>
        <v/>
      </c>
      <c r="E337" s="163" t="str">
        <f>IF('対象者リスト（R5年1月1日～）'!E106="", "", '対象者リスト（R5年1月1日～）'!E106)</f>
        <v/>
      </c>
      <c r="F337" s="163" t="str">
        <f>IF('対象者リスト（R5年1月1日～）'!F106="", "", '対象者リスト（R5年1月1日～）'!F106)</f>
        <v/>
      </c>
      <c r="G337" s="163" t="str">
        <f>IF('対象者リスト（R5年1月1日～）'!G106="", "", '対象者リスト（R5年1月1日～）'!G106)</f>
        <v/>
      </c>
      <c r="H337" s="163" t="str">
        <f>IF('対象者リスト（R5年1月1日～）'!H106="", "", '対象者リスト（R5年1月1日～）'!H106)</f>
        <v/>
      </c>
    </row>
    <row r="338" spans="1:8" x14ac:dyDescent="0.4">
      <c r="A338" s="162">
        <f t="shared" si="5"/>
        <v>0</v>
      </c>
      <c r="B338" t="str">
        <f>'対象者リスト（R5年1月1日～）'!B107&amp;""</f>
        <v/>
      </c>
      <c r="C338" s="162" t="str">
        <f>'対象者リスト（R5年1月1日～）'!C107&amp;""</f>
        <v/>
      </c>
      <c r="D338" s="163" t="str">
        <f>IF('対象者リスト（R5年1月1日～）'!D107="", "", '対象者リスト（R5年1月1日～）'!D107)</f>
        <v/>
      </c>
      <c r="E338" s="163" t="str">
        <f>IF('対象者リスト（R5年1月1日～）'!E107="", "", '対象者リスト（R5年1月1日～）'!E107)</f>
        <v/>
      </c>
      <c r="F338" s="163" t="str">
        <f>IF('対象者リスト（R5年1月1日～）'!F107="", "", '対象者リスト（R5年1月1日～）'!F107)</f>
        <v/>
      </c>
      <c r="G338" s="163" t="str">
        <f>IF('対象者リスト（R5年1月1日～）'!G107="", "", '対象者リスト（R5年1月1日～）'!G107)</f>
        <v/>
      </c>
      <c r="H338" s="163" t="str">
        <f>IF('対象者リスト（R5年1月1日～）'!H107="", "", '対象者リスト（R5年1月1日～）'!H107)</f>
        <v/>
      </c>
    </row>
    <row r="339" spans="1:8" x14ac:dyDescent="0.4">
      <c r="A339" s="162">
        <f t="shared" si="5"/>
        <v>0</v>
      </c>
      <c r="B339" t="str">
        <f>'対象者リスト（R5年1月1日～）'!B108&amp;""</f>
        <v/>
      </c>
      <c r="C339" s="162" t="str">
        <f>'対象者リスト（R5年1月1日～）'!C108&amp;""</f>
        <v/>
      </c>
      <c r="D339" s="163" t="str">
        <f>IF('対象者リスト（R5年1月1日～）'!D108="", "", '対象者リスト（R5年1月1日～）'!D108)</f>
        <v/>
      </c>
      <c r="E339" s="163" t="str">
        <f>IF('対象者リスト（R5年1月1日～）'!E108="", "", '対象者リスト（R5年1月1日～）'!E108)</f>
        <v/>
      </c>
      <c r="F339" s="163" t="str">
        <f>IF('対象者リスト（R5年1月1日～）'!F108="", "", '対象者リスト（R5年1月1日～）'!F108)</f>
        <v/>
      </c>
      <c r="G339" s="163" t="str">
        <f>IF('対象者リスト（R5年1月1日～）'!G108="", "", '対象者リスト（R5年1月1日～）'!G108)</f>
        <v/>
      </c>
      <c r="H339" s="163" t="str">
        <f>IF('対象者リスト（R5年1月1日～）'!H108="", "", '対象者リスト（R5年1月1日～）'!H108)</f>
        <v/>
      </c>
    </row>
    <row r="340" spans="1:8" x14ac:dyDescent="0.4">
      <c r="A340" s="162">
        <f t="shared" si="5"/>
        <v>0</v>
      </c>
      <c r="B340" t="str">
        <f>'対象者リスト（R5年1月1日～）'!B109&amp;""</f>
        <v/>
      </c>
      <c r="C340" s="162" t="str">
        <f>'対象者リスト（R5年1月1日～）'!C109&amp;""</f>
        <v/>
      </c>
      <c r="D340" s="163" t="str">
        <f>IF('対象者リスト（R5年1月1日～）'!D109="", "", '対象者リスト（R5年1月1日～）'!D109)</f>
        <v/>
      </c>
      <c r="E340" s="163" t="str">
        <f>IF('対象者リスト（R5年1月1日～）'!E109="", "", '対象者リスト（R5年1月1日～）'!E109)</f>
        <v/>
      </c>
      <c r="F340" s="163" t="str">
        <f>IF('対象者リスト（R5年1月1日～）'!F109="", "", '対象者リスト（R5年1月1日～）'!F109)</f>
        <v/>
      </c>
      <c r="G340" s="163" t="str">
        <f>IF('対象者リスト（R5年1月1日～）'!G109="", "", '対象者リスト（R5年1月1日～）'!G109)</f>
        <v/>
      </c>
      <c r="H340" s="163" t="str">
        <f>IF('対象者リスト（R5年1月1日～）'!H109="", "", '対象者リスト（R5年1月1日～）'!H109)</f>
        <v/>
      </c>
    </row>
    <row r="341" spans="1:8" x14ac:dyDescent="0.4">
      <c r="A341" s="162">
        <f t="shared" si="5"/>
        <v>0</v>
      </c>
      <c r="B341" t="str">
        <f>'対象者リスト（R5年1月1日～）'!B110&amp;""</f>
        <v/>
      </c>
      <c r="C341" s="162" t="str">
        <f>'対象者リスト（R5年1月1日～）'!C110&amp;""</f>
        <v/>
      </c>
      <c r="D341" s="163" t="str">
        <f>IF('対象者リスト（R5年1月1日～）'!D110="", "", '対象者リスト（R5年1月1日～）'!D110)</f>
        <v/>
      </c>
      <c r="E341" s="163" t="str">
        <f>IF('対象者リスト（R5年1月1日～）'!E110="", "", '対象者リスト（R5年1月1日～）'!E110)</f>
        <v/>
      </c>
      <c r="F341" s="163" t="str">
        <f>IF('対象者リスト（R5年1月1日～）'!F110="", "", '対象者リスト（R5年1月1日～）'!F110)</f>
        <v/>
      </c>
      <c r="G341" s="163" t="str">
        <f>IF('対象者リスト（R5年1月1日～）'!G110="", "", '対象者リスト（R5年1月1日～）'!G110)</f>
        <v/>
      </c>
      <c r="H341" s="163" t="str">
        <f>IF('対象者リスト（R5年1月1日～）'!H110="", "", '対象者リスト（R5年1月1日～）'!H110)</f>
        <v/>
      </c>
    </row>
    <row r="342" spans="1:8" x14ac:dyDescent="0.4">
      <c r="A342" s="162">
        <f t="shared" si="5"/>
        <v>0</v>
      </c>
      <c r="B342" t="str">
        <f>'対象者リスト（R5年1月1日～）'!B111&amp;""</f>
        <v/>
      </c>
      <c r="C342" s="162" t="str">
        <f>'対象者リスト（R5年1月1日～）'!C111&amp;""</f>
        <v/>
      </c>
      <c r="D342" s="163" t="str">
        <f>IF('対象者リスト（R5年1月1日～）'!D111="", "", '対象者リスト（R5年1月1日～）'!D111)</f>
        <v/>
      </c>
      <c r="E342" s="163" t="str">
        <f>IF('対象者リスト（R5年1月1日～）'!E111="", "", '対象者リスト（R5年1月1日～）'!E111)</f>
        <v/>
      </c>
      <c r="F342" s="163" t="str">
        <f>IF('対象者リスト（R5年1月1日～）'!F111="", "", '対象者リスト（R5年1月1日～）'!F111)</f>
        <v/>
      </c>
      <c r="G342" s="163" t="str">
        <f>IF('対象者リスト（R5年1月1日～）'!G111="", "", '対象者リスト（R5年1月1日～）'!G111)</f>
        <v/>
      </c>
      <c r="H342" s="163" t="str">
        <f>IF('対象者リスト（R5年1月1日～）'!H111="", "", '対象者リスト（R5年1月1日～）'!H111)</f>
        <v/>
      </c>
    </row>
    <row r="343" spans="1:8" x14ac:dyDescent="0.4">
      <c r="A343" s="162">
        <f t="shared" si="5"/>
        <v>0</v>
      </c>
      <c r="B343" t="str">
        <f>'対象者リスト（R5年1月1日～）'!B112&amp;""</f>
        <v/>
      </c>
      <c r="C343" s="162" t="str">
        <f>'対象者リスト（R5年1月1日～）'!C112&amp;""</f>
        <v/>
      </c>
      <c r="D343" s="163" t="str">
        <f>IF('対象者リスト（R5年1月1日～）'!D112="", "", '対象者リスト（R5年1月1日～）'!D112)</f>
        <v/>
      </c>
      <c r="E343" s="163" t="str">
        <f>IF('対象者リスト（R5年1月1日～）'!E112="", "", '対象者リスト（R5年1月1日～）'!E112)</f>
        <v/>
      </c>
      <c r="F343" s="163" t="str">
        <f>IF('対象者リスト（R5年1月1日～）'!F112="", "", '対象者リスト（R5年1月1日～）'!F112)</f>
        <v/>
      </c>
      <c r="G343" s="163" t="str">
        <f>IF('対象者リスト（R5年1月1日～）'!G112="", "", '対象者リスト（R5年1月1日～）'!G112)</f>
        <v/>
      </c>
      <c r="H343" s="163" t="str">
        <f>IF('対象者リスト（R5年1月1日～）'!H112="", "", '対象者リスト（R5年1月1日～）'!H112)</f>
        <v/>
      </c>
    </row>
    <row r="344" spans="1:8" x14ac:dyDescent="0.4">
      <c r="A344" s="162">
        <f t="shared" si="5"/>
        <v>0</v>
      </c>
      <c r="B344" t="str">
        <f>'対象者リスト（R5年1月1日～）'!B113&amp;""</f>
        <v/>
      </c>
      <c r="C344" s="162" t="str">
        <f>'対象者リスト（R5年1月1日～）'!C113&amp;""</f>
        <v/>
      </c>
      <c r="D344" s="163" t="str">
        <f>IF('対象者リスト（R5年1月1日～）'!D113="", "", '対象者リスト（R5年1月1日～）'!D113)</f>
        <v/>
      </c>
      <c r="E344" s="163" t="str">
        <f>IF('対象者リスト（R5年1月1日～）'!E113="", "", '対象者リスト（R5年1月1日～）'!E113)</f>
        <v/>
      </c>
      <c r="F344" s="163" t="str">
        <f>IF('対象者リスト（R5年1月1日～）'!F113="", "", '対象者リスト（R5年1月1日～）'!F113)</f>
        <v/>
      </c>
      <c r="G344" s="163" t="str">
        <f>IF('対象者リスト（R5年1月1日～）'!G113="", "", '対象者リスト（R5年1月1日～）'!G113)</f>
        <v/>
      </c>
      <c r="H344" s="163" t="str">
        <f>IF('対象者リスト（R5年1月1日～）'!H113="", "", '対象者リスト（R5年1月1日～）'!H113)</f>
        <v/>
      </c>
    </row>
    <row r="345" spans="1:8" x14ac:dyDescent="0.4">
      <c r="A345" s="162">
        <f t="shared" si="5"/>
        <v>0</v>
      </c>
      <c r="B345" t="str">
        <f>'対象者リスト（R5年1月1日～）'!B114&amp;""</f>
        <v/>
      </c>
      <c r="C345" s="162" t="str">
        <f>'対象者リスト（R5年1月1日～）'!C114&amp;""</f>
        <v/>
      </c>
      <c r="D345" s="163" t="str">
        <f>IF('対象者リスト（R5年1月1日～）'!D114="", "", '対象者リスト（R5年1月1日～）'!D114)</f>
        <v/>
      </c>
      <c r="E345" s="163" t="str">
        <f>IF('対象者リスト（R5年1月1日～）'!E114="", "", '対象者リスト（R5年1月1日～）'!E114)</f>
        <v/>
      </c>
      <c r="F345" s="163" t="str">
        <f>IF('対象者リスト（R5年1月1日～）'!F114="", "", '対象者リスト（R5年1月1日～）'!F114)</f>
        <v/>
      </c>
      <c r="G345" s="163" t="str">
        <f>IF('対象者リスト（R5年1月1日～）'!G114="", "", '対象者リスト（R5年1月1日～）'!G114)</f>
        <v/>
      </c>
      <c r="H345" s="163" t="str">
        <f>IF('対象者リスト（R5年1月1日～）'!H114="", "", '対象者リスト（R5年1月1日～）'!H114)</f>
        <v/>
      </c>
    </row>
    <row r="346" spans="1:8" x14ac:dyDescent="0.4">
      <c r="A346" s="162">
        <f t="shared" si="5"/>
        <v>0</v>
      </c>
      <c r="B346" t="str">
        <f>'対象者リスト（R5年1月1日～）'!B115&amp;""</f>
        <v/>
      </c>
      <c r="C346" s="162" t="str">
        <f>'対象者リスト（R5年1月1日～）'!C115&amp;""</f>
        <v/>
      </c>
      <c r="D346" s="163" t="str">
        <f>IF('対象者リスト（R5年1月1日～）'!D115="", "", '対象者リスト（R5年1月1日～）'!D115)</f>
        <v/>
      </c>
      <c r="E346" s="163" t="str">
        <f>IF('対象者リスト（R5年1月1日～）'!E115="", "", '対象者リスト（R5年1月1日～）'!E115)</f>
        <v/>
      </c>
      <c r="F346" s="163" t="str">
        <f>IF('対象者リスト（R5年1月1日～）'!F115="", "", '対象者リスト（R5年1月1日～）'!F115)</f>
        <v/>
      </c>
      <c r="G346" s="163" t="str">
        <f>IF('対象者リスト（R5年1月1日～）'!G115="", "", '対象者リスト（R5年1月1日～）'!G115)</f>
        <v/>
      </c>
      <c r="H346" s="163" t="str">
        <f>IF('対象者リスト（R5年1月1日～）'!H115="", "", '対象者リスト（R5年1月1日～）'!H115)</f>
        <v/>
      </c>
    </row>
    <row r="347" spans="1:8" x14ac:dyDescent="0.4">
      <c r="A347" s="162">
        <f t="shared" si="5"/>
        <v>0</v>
      </c>
      <c r="B347" t="str">
        <f>'対象者リスト（R5年1月1日～）'!B116&amp;""</f>
        <v/>
      </c>
      <c r="C347" s="162" t="str">
        <f>'対象者リスト（R5年1月1日～）'!C116&amp;""</f>
        <v/>
      </c>
      <c r="D347" s="163" t="str">
        <f>IF('対象者リスト（R5年1月1日～）'!D116="", "", '対象者リスト（R5年1月1日～）'!D116)</f>
        <v/>
      </c>
      <c r="E347" s="163" t="str">
        <f>IF('対象者リスト（R5年1月1日～）'!E116="", "", '対象者リスト（R5年1月1日～）'!E116)</f>
        <v/>
      </c>
      <c r="F347" s="163" t="str">
        <f>IF('対象者リスト（R5年1月1日～）'!F116="", "", '対象者リスト（R5年1月1日～）'!F116)</f>
        <v/>
      </c>
      <c r="G347" s="163" t="str">
        <f>IF('対象者リスト（R5年1月1日～）'!G116="", "", '対象者リスト（R5年1月1日～）'!G116)</f>
        <v/>
      </c>
      <c r="H347" s="163" t="str">
        <f>IF('対象者リスト（R5年1月1日～）'!H116="", "", '対象者リスト（R5年1月1日～）'!H116)</f>
        <v/>
      </c>
    </row>
    <row r="348" spans="1:8" x14ac:dyDescent="0.4">
      <c r="A348" s="162">
        <f t="shared" si="5"/>
        <v>0</v>
      </c>
      <c r="B348" t="str">
        <f>'対象者リスト（R5年1月1日～）'!B117&amp;""</f>
        <v/>
      </c>
      <c r="C348" s="162" t="str">
        <f>'対象者リスト（R5年1月1日～）'!C117&amp;""</f>
        <v/>
      </c>
      <c r="D348" s="163" t="str">
        <f>IF('対象者リスト（R5年1月1日～）'!D117="", "", '対象者リスト（R5年1月1日～）'!D117)</f>
        <v/>
      </c>
      <c r="E348" s="163" t="str">
        <f>IF('対象者リスト（R5年1月1日～）'!E117="", "", '対象者リスト（R5年1月1日～）'!E117)</f>
        <v/>
      </c>
      <c r="F348" s="163" t="str">
        <f>IF('対象者リスト（R5年1月1日～）'!F117="", "", '対象者リスト（R5年1月1日～）'!F117)</f>
        <v/>
      </c>
      <c r="G348" s="163" t="str">
        <f>IF('対象者リスト（R5年1月1日～）'!G117="", "", '対象者リスト（R5年1月1日～）'!G117)</f>
        <v/>
      </c>
      <c r="H348" s="163" t="str">
        <f>IF('対象者リスト（R5年1月1日～）'!H117="", "", '対象者リスト（R5年1月1日～）'!H117)</f>
        <v/>
      </c>
    </row>
    <row r="349" spans="1:8" x14ac:dyDescent="0.4">
      <c r="A349" s="162">
        <f t="shared" si="5"/>
        <v>0</v>
      </c>
      <c r="B349" t="str">
        <f>'対象者リスト（R5年1月1日～）'!B118&amp;""</f>
        <v/>
      </c>
      <c r="C349" s="162" t="str">
        <f>'対象者リスト（R5年1月1日～）'!C118&amp;""</f>
        <v/>
      </c>
      <c r="D349" s="163" t="str">
        <f>IF('対象者リスト（R5年1月1日～）'!D118="", "", '対象者リスト（R5年1月1日～）'!D118)</f>
        <v/>
      </c>
      <c r="E349" s="163" t="str">
        <f>IF('対象者リスト（R5年1月1日～）'!E118="", "", '対象者リスト（R5年1月1日～）'!E118)</f>
        <v/>
      </c>
      <c r="F349" s="163" t="str">
        <f>IF('対象者リスト（R5年1月1日～）'!F118="", "", '対象者リスト（R5年1月1日～）'!F118)</f>
        <v/>
      </c>
      <c r="G349" s="163" t="str">
        <f>IF('対象者リスト（R5年1月1日～）'!G118="", "", '対象者リスト（R5年1月1日～）'!G118)</f>
        <v/>
      </c>
      <c r="H349" s="163" t="str">
        <f>IF('対象者リスト（R5年1月1日～）'!H118="", "", '対象者リスト（R5年1月1日～）'!H118)</f>
        <v/>
      </c>
    </row>
    <row r="350" spans="1:8" x14ac:dyDescent="0.4">
      <c r="A350" s="162">
        <f t="shared" si="5"/>
        <v>0</v>
      </c>
      <c r="B350" t="str">
        <f>'対象者リスト（R5年1月1日～）'!B119&amp;""</f>
        <v/>
      </c>
      <c r="C350" s="162" t="str">
        <f>'対象者リスト（R5年1月1日～）'!C119&amp;""</f>
        <v/>
      </c>
      <c r="D350" s="163" t="str">
        <f>IF('対象者リスト（R5年1月1日～）'!D119="", "", '対象者リスト（R5年1月1日～）'!D119)</f>
        <v/>
      </c>
      <c r="E350" s="163" t="str">
        <f>IF('対象者リスト（R5年1月1日～）'!E119="", "", '対象者リスト（R5年1月1日～）'!E119)</f>
        <v/>
      </c>
      <c r="F350" s="163" t="str">
        <f>IF('対象者リスト（R5年1月1日～）'!F119="", "", '対象者リスト（R5年1月1日～）'!F119)</f>
        <v/>
      </c>
      <c r="G350" s="163" t="str">
        <f>IF('対象者リスト（R5年1月1日～）'!G119="", "", '対象者リスト（R5年1月1日～）'!G119)</f>
        <v/>
      </c>
      <c r="H350" s="163" t="str">
        <f>IF('対象者リスト（R5年1月1日～）'!H119="", "", '対象者リスト（R5年1月1日～）'!H119)</f>
        <v/>
      </c>
    </row>
    <row r="351" spans="1:8" x14ac:dyDescent="0.4">
      <c r="A351" s="162">
        <f t="shared" si="5"/>
        <v>0</v>
      </c>
      <c r="B351" t="str">
        <f>'対象者リスト（R5年1月1日～）'!B120&amp;""</f>
        <v/>
      </c>
      <c r="C351" s="162" t="str">
        <f>'対象者リスト（R5年1月1日～）'!C120&amp;""</f>
        <v/>
      </c>
      <c r="D351" s="163" t="str">
        <f>IF('対象者リスト（R5年1月1日～）'!D120="", "", '対象者リスト（R5年1月1日～）'!D120)</f>
        <v/>
      </c>
      <c r="E351" s="163" t="str">
        <f>IF('対象者リスト（R5年1月1日～）'!E120="", "", '対象者リスト（R5年1月1日～）'!E120)</f>
        <v/>
      </c>
      <c r="F351" s="163" t="str">
        <f>IF('対象者リスト（R5年1月1日～）'!F120="", "", '対象者リスト（R5年1月1日～）'!F120)</f>
        <v/>
      </c>
      <c r="G351" s="163" t="str">
        <f>IF('対象者リスト（R5年1月1日～）'!G120="", "", '対象者リスト（R5年1月1日～）'!G120)</f>
        <v/>
      </c>
      <c r="H351" s="163" t="str">
        <f>IF('対象者リスト（R5年1月1日～）'!H120="", "", '対象者リスト（R5年1月1日～）'!H120)</f>
        <v/>
      </c>
    </row>
    <row r="352" spans="1:8" x14ac:dyDescent="0.4">
      <c r="A352" s="162">
        <f t="shared" si="5"/>
        <v>0</v>
      </c>
      <c r="B352" t="str">
        <f>'対象者リスト（R5年1月1日～）'!B121&amp;""</f>
        <v/>
      </c>
      <c r="C352" s="162" t="str">
        <f>'対象者リスト（R5年1月1日～）'!C121&amp;""</f>
        <v/>
      </c>
      <c r="D352" s="163" t="str">
        <f>IF('対象者リスト（R5年1月1日～）'!D121="", "", '対象者リスト（R5年1月1日～）'!D121)</f>
        <v/>
      </c>
      <c r="E352" s="163" t="str">
        <f>IF('対象者リスト（R5年1月1日～）'!E121="", "", '対象者リスト（R5年1月1日～）'!E121)</f>
        <v/>
      </c>
      <c r="F352" s="163" t="str">
        <f>IF('対象者リスト（R5年1月1日～）'!F121="", "", '対象者リスト（R5年1月1日～）'!F121)</f>
        <v/>
      </c>
      <c r="G352" s="163" t="str">
        <f>IF('対象者リスト（R5年1月1日～）'!G121="", "", '対象者リスト（R5年1月1日～）'!G121)</f>
        <v/>
      </c>
      <c r="H352" s="163" t="str">
        <f>IF('対象者リスト（R5年1月1日～）'!H121="", "", '対象者リスト（R5年1月1日～）'!H121)</f>
        <v/>
      </c>
    </row>
    <row r="353" spans="1:9" x14ac:dyDescent="0.4">
      <c r="A353" s="162">
        <f t="shared" si="5"/>
        <v>0</v>
      </c>
      <c r="B353" t="str">
        <f>'対象者リスト（R5年1月1日～）'!B122&amp;""</f>
        <v/>
      </c>
      <c r="C353" s="162" t="str">
        <f>'対象者リスト（R5年1月1日～）'!C122&amp;""</f>
        <v/>
      </c>
      <c r="D353" s="163" t="str">
        <f>IF('対象者リスト（R5年1月1日～）'!D122="", "", '対象者リスト（R5年1月1日～）'!D122)</f>
        <v/>
      </c>
      <c r="E353" s="163" t="str">
        <f>IF('対象者リスト（R5年1月1日～）'!E122="", "", '対象者リスト（R5年1月1日～）'!E122)</f>
        <v/>
      </c>
      <c r="F353" s="163" t="str">
        <f>IF('対象者リスト（R5年1月1日～）'!F122="", "", '対象者リスト（R5年1月1日～）'!F122)</f>
        <v/>
      </c>
      <c r="G353" s="163" t="str">
        <f>IF('対象者リスト（R5年1月1日～）'!G122="", "", '対象者リスト（R5年1月1日～）'!G122)</f>
        <v/>
      </c>
      <c r="H353" s="163" t="str">
        <f>IF('対象者リスト（R5年1月1日～）'!H122="", "", '対象者リスト（R5年1月1日～）'!H122)</f>
        <v/>
      </c>
    </row>
    <row r="354" spans="1:9" x14ac:dyDescent="0.4">
      <c r="A354" s="162">
        <f t="shared" si="5"/>
        <v>0</v>
      </c>
      <c r="B354" t="str">
        <f>'対象者リスト（R5年1月1日～）'!B123&amp;""</f>
        <v/>
      </c>
      <c r="C354" s="162" t="str">
        <f>'対象者リスト（R5年1月1日～）'!C123&amp;""</f>
        <v/>
      </c>
      <c r="D354" s="163" t="str">
        <f>IF('対象者リスト（R5年1月1日～）'!D123="", "", '対象者リスト（R5年1月1日～）'!D123)</f>
        <v/>
      </c>
      <c r="E354" s="163" t="str">
        <f>IF('対象者リスト（R5年1月1日～）'!E123="", "", '対象者リスト（R5年1月1日～）'!E123)</f>
        <v/>
      </c>
      <c r="F354" s="163" t="str">
        <f>IF('対象者リスト（R5年1月1日～）'!F123="", "", '対象者リスト（R5年1月1日～）'!F123)</f>
        <v/>
      </c>
      <c r="G354" s="163" t="str">
        <f>IF('対象者リスト（R5年1月1日～）'!G123="", "", '対象者リスト（R5年1月1日～）'!G123)</f>
        <v/>
      </c>
      <c r="H354" s="163" t="str">
        <f>IF('対象者リスト（R5年1月1日～）'!H123="", "", '対象者リスト（R5年1月1日～）'!H123)</f>
        <v/>
      </c>
    </row>
    <row r="355" spans="1:9" x14ac:dyDescent="0.4">
      <c r="A355" s="162">
        <f t="shared" si="5"/>
        <v>0</v>
      </c>
      <c r="B355" t="str">
        <f>'対象者リスト（R5年1月1日～）'!B124&amp;""</f>
        <v/>
      </c>
      <c r="C355" s="162" t="str">
        <f>'対象者リスト（R5年1月1日～）'!C124&amp;""</f>
        <v/>
      </c>
      <c r="D355" s="163" t="str">
        <f>IF('対象者リスト（R5年1月1日～）'!D124="", "", '対象者リスト（R5年1月1日～）'!D124)</f>
        <v/>
      </c>
      <c r="E355" s="163" t="str">
        <f>IF('対象者リスト（R5年1月1日～）'!E124="", "", '対象者リスト（R5年1月1日～）'!E124)</f>
        <v/>
      </c>
      <c r="F355" s="163" t="str">
        <f>IF('対象者リスト（R5年1月1日～）'!F124="", "", '対象者リスト（R5年1月1日～）'!F124)</f>
        <v/>
      </c>
      <c r="G355" s="163" t="str">
        <f>IF('対象者リスト（R5年1月1日～）'!G124="", "", '対象者リスト（R5年1月1日～）'!G124)</f>
        <v/>
      </c>
      <c r="H355" s="163" t="str">
        <f>IF('対象者リスト（R5年1月1日～）'!H124="", "", '対象者リスト（R5年1月1日～）'!H124)</f>
        <v/>
      </c>
    </row>
    <row r="356" spans="1:9" x14ac:dyDescent="0.4">
      <c r="A356" s="162">
        <f t="shared" si="5"/>
        <v>0</v>
      </c>
      <c r="B356" t="str">
        <f>'対象者リスト（R5年1月1日～）'!B125&amp;""</f>
        <v/>
      </c>
      <c r="C356" s="162" t="str">
        <f>'対象者リスト（R5年1月1日～）'!C125&amp;""</f>
        <v/>
      </c>
      <c r="D356" s="163" t="str">
        <f>IF('対象者リスト（R5年1月1日～）'!D125="", "", '対象者リスト（R5年1月1日～）'!D125)</f>
        <v/>
      </c>
      <c r="E356" s="163" t="str">
        <f>IF('対象者リスト（R5年1月1日～）'!E125="", "", '対象者リスト（R5年1月1日～）'!E125)</f>
        <v/>
      </c>
      <c r="F356" s="163" t="str">
        <f>IF('対象者リスト（R5年1月1日～）'!F125="", "", '対象者リスト（R5年1月1日～）'!F125)</f>
        <v/>
      </c>
      <c r="G356" s="163" t="str">
        <f>IF('対象者リスト（R5年1月1日～）'!G125="", "", '対象者リスト（R5年1月1日～）'!G125)</f>
        <v/>
      </c>
      <c r="H356" s="163" t="str">
        <f>IF('対象者リスト（R5年1月1日～）'!H125="", "", '対象者リスト（R5年1月1日～）'!H125)</f>
        <v/>
      </c>
    </row>
    <row r="357" spans="1:9" x14ac:dyDescent="0.4">
      <c r="A357" s="162">
        <f t="shared" si="5"/>
        <v>0</v>
      </c>
      <c r="B357" t="str">
        <f>'対象者リスト（R5年1月1日～）'!B126&amp;""</f>
        <v/>
      </c>
      <c r="C357" s="162" t="str">
        <f>'対象者リスト（R5年1月1日～）'!C126&amp;""</f>
        <v/>
      </c>
      <c r="D357" s="163" t="str">
        <f>IF('対象者リスト（R5年1月1日～）'!D126="", "", '対象者リスト（R5年1月1日～）'!D126)</f>
        <v/>
      </c>
      <c r="E357" s="163" t="str">
        <f>IF('対象者リスト（R5年1月1日～）'!E126="", "", '対象者リスト（R5年1月1日～）'!E126)</f>
        <v/>
      </c>
      <c r="F357" s="163" t="str">
        <f>IF('対象者リスト（R5年1月1日～）'!F126="", "", '対象者リスト（R5年1月1日～）'!F126)</f>
        <v/>
      </c>
      <c r="G357" s="163" t="str">
        <f>IF('対象者リスト（R5年1月1日～）'!G126="", "", '対象者リスト（R5年1月1日～）'!G126)</f>
        <v/>
      </c>
      <c r="H357" s="163" t="str">
        <f>IF('対象者リスト（R5年1月1日～）'!H126="", "", '対象者リスト（R5年1月1日～）'!H126)</f>
        <v/>
      </c>
    </row>
    <row r="358" spans="1:9" x14ac:dyDescent="0.4">
      <c r="A358" s="162">
        <f t="shared" si="5"/>
        <v>0</v>
      </c>
      <c r="B358" t="str">
        <f>'対象者リスト（R5年1月1日～）'!B127&amp;""</f>
        <v/>
      </c>
      <c r="C358" s="162" t="str">
        <f>'対象者リスト（R5年1月1日～）'!C127&amp;""</f>
        <v/>
      </c>
      <c r="D358" s="163" t="str">
        <f>IF('対象者リスト（R5年1月1日～）'!D127="", "", '対象者リスト（R5年1月1日～）'!D127)</f>
        <v/>
      </c>
      <c r="E358" s="163" t="str">
        <f>IF('対象者リスト（R5年1月1日～）'!E127="", "", '対象者リスト（R5年1月1日～）'!E127)</f>
        <v/>
      </c>
      <c r="F358" s="163" t="str">
        <f>IF('対象者リスト（R5年1月1日～）'!F127="", "", '対象者リスト（R5年1月1日～）'!F127)</f>
        <v/>
      </c>
      <c r="G358" s="163" t="str">
        <f>IF('対象者リスト（R5年1月1日～）'!G127="", "", '対象者リスト（R5年1月1日～）'!G127)</f>
        <v/>
      </c>
      <c r="H358" s="163" t="str">
        <f>IF('対象者リスト（R5年1月1日～）'!H127="", "", '対象者リスト（R5年1月1日～）'!H127)</f>
        <v/>
      </c>
    </row>
    <row r="359" spans="1:9" x14ac:dyDescent="0.4">
      <c r="A359" s="162">
        <f t="shared" si="5"/>
        <v>0</v>
      </c>
      <c r="B359" t="str">
        <f>'対象者リスト（R5年1月1日～）'!B128&amp;""</f>
        <v/>
      </c>
      <c r="C359" s="162" t="str">
        <f>'対象者リスト（R5年1月1日～）'!C128&amp;""</f>
        <v/>
      </c>
      <c r="D359" s="163" t="str">
        <f>IF('対象者リスト（R5年1月1日～）'!D128="", "", '対象者リスト（R5年1月1日～）'!D128)</f>
        <v/>
      </c>
      <c r="E359" s="163" t="str">
        <f>IF('対象者リスト（R5年1月1日～）'!E128="", "", '対象者リスト（R5年1月1日～）'!E128)</f>
        <v/>
      </c>
      <c r="F359" s="163" t="str">
        <f>IF('対象者リスト（R5年1月1日～）'!F128="", "", '対象者リスト（R5年1月1日～）'!F128)</f>
        <v/>
      </c>
      <c r="G359" s="163" t="str">
        <f>IF('対象者リスト（R5年1月1日～）'!G128="", "", '対象者リスト（R5年1月1日～）'!G128)</f>
        <v/>
      </c>
      <c r="H359" s="163" t="str">
        <f>IF('対象者リスト（R5年1月1日～）'!H128="", "", '対象者リスト（R5年1月1日～）'!H128)</f>
        <v/>
      </c>
    </row>
    <row r="360" spans="1:9" x14ac:dyDescent="0.4">
      <c r="A360" s="162">
        <f t="shared" si="5"/>
        <v>0</v>
      </c>
      <c r="B360" t="str">
        <f>'対象者リスト（R5年1月1日～）'!B129&amp;""</f>
        <v/>
      </c>
      <c r="C360" s="162" t="str">
        <f>'対象者リスト（R5年1月1日～）'!C129&amp;""</f>
        <v/>
      </c>
      <c r="D360" s="163" t="str">
        <f>IF('対象者リスト（R5年1月1日～）'!D129="", "", '対象者リスト（R5年1月1日～）'!D129)</f>
        <v/>
      </c>
      <c r="E360" s="163" t="str">
        <f>IF('対象者リスト（R5年1月1日～）'!E129="", "", '対象者リスト（R5年1月1日～）'!E129)</f>
        <v/>
      </c>
      <c r="F360" s="163" t="str">
        <f>IF('対象者リスト（R5年1月1日～）'!F129="", "", '対象者リスト（R5年1月1日～）'!F129)</f>
        <v/>
      </c>
      <c r="G360" s="163" t="str">
        <f>IF('対象者リスト（R5年1月1日～）'!G129="", "", '対象者リスト（R5年1月1日～）'!G129)</f>
        <v/>
      </c>
      <c r="H360" s="163" t="str">
        <f>IF('対象者リスト（R5年1月1日～）'!H129="", "", '対象者リスト（R5年1月1日～）'!H129)</f>
        <v/>
      </c>
    </row>
    <row r="361" spans="1:9" x14ac:dyDescent="0.4">
      <c r="A361" s="162">
        <f t="shared" si="5"/>
        <v>0</v>
      </c>
      <c r="B361" t="str">
        <f>'対象者リスト（R5年1月1日～）'!B130&amp;""</f>
        <v/>
      </c>
      <c r="C361" s="162" t="str">
        <f>'対象者リスト（R5年1月1日～）'!C130&amp;""</f>
        <v/>
      </c>
      <c r="D361" s="163" t="str">
        <f>IF('対象者リスト（R5年1月1日～）'!D130="", "", '対象者リスト（R5年1月1日～）'!D130)</f>
        <v/>
      </c>
      <c r="E361" s="163" t="str">
        <f>IF('対象者リスト（R5年1月1日～）'!E130="", "", '対象者リスト（R5年1月1日～）'!E130)</f>
        <v/>
      </c>
      <c r="F361" s="163" t="str">
        <f>IF('対象者リスト（R5年1月1日～）'!F130="", "", '対象者リスト（R5年1月1日～）'!F130)</f>
        <v/>
      </c>
      <c r="G361" s="163" t="str">
        <f>IF('対象者リスト（R5年1月1日～）'!G130="", "", '対象者リスト（R5年1月1日～）'!G130)</f>
        <v/>
      </c>
      <c r="H361" s="163" t="str">
        <f>IF('対象者リスト（R5年1月1日～）'!H130="", "", '対象者リスト（R5年1月1日～）'!H130)</f>
        <v/>
      </c>
    </row>
    <row r="362" spans="1:9" x14ac:dyDescent="0.4">
      <c r="A362" s="162">
        <f t="shared" si="5"/>
        <v>0</v>
      </c>
      <c r="B362" t="str">
        <f>'対象者リスト（R5年1月1日～）'!B131&amp;""</f>
        <v/>
      </c>
      <c r="C362" s="162" t="str">
        <f>'対象者リスト（R5年1月1日～）'!C131&amp;""</f>
        <v/>
      </c>
      <c r="D362" s="163" t="str">
        <f>IF('対象者リスト（R5年1月1日～）'!D131="", "", '対象者リスト（R5年1月1日～）'!D131)</f>
        <v/>
      </c>
      <c r="E362" s="163" t="str">
        <f>IF('対象者リスト（R5年1月1日～）'!E131="", "", '対象者リスト（R5年1月1日～）'!E131)</f>
        <v/>
      </c>
      <c r="F362" s="163" t="str">
        <f>IF('対象者リスト（R5年1月1日～）'!F131="", "", '対象者リスト（R5年1月1日～）'!F131)</f>
        <v/>
      </c>
      <c r="G362" s="163" t="str">
        <f>IF('対象者リスト（R5年1月1日～）'!G131="", "", '対象者リスト（R5年1月1日～）'!G131)</f>
        <v/>
      </c>
      <c r="H362" s="163" t="str">
        <f>IF('対象者リスト（R5年1月1日～）'!H131="", "", '対象者リスト（R5年1月1日～）'!H131)</f>
        <v/>
      </c>
      <c r="I362" t="s">
        <v>139</v>
      </c>
    </row>
  </sheetData>
  <sheetProtection password="D2DD" sheet="1" objects="1" scenarios="1"/>
  <mergeCells count="8">
    <mergeCell ref="G1:G2"/>
    <mergeCell ref="H1:H2"/>
    <mergeCell ref="A1:A2"/>
    <mergeCell ref="B1:B2"/>
    <mergeCell ref="C1:C2"/>
    <mergeCell ref="D1:D2"/>
    <mergeCell ref="E1:E2"/>
    <mergeCell ref="F1:F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P94"/>
  <sheetViews>
    <sheetView view="pageBreakPreview" zoomScale="85" zoomScaleNormal="85" zoomScaleSheetLayoutView="85" workbookViewId="0">
      <pane xSplit="9" ySplit="12" topLeftCell="J13" activePane="bottomRight" state="frozen"/>
      <selection activeCell="P5" sqref="P5"/>
      <selection pane="topRight" activeCell="P5" sqref="P5"/>
      <selection pane="bottomLeft" activeCell="P5" sqref="P5"/>
      <selection pane="bottomRight" activeCell="K15" sqref="K15"/>
    </sheetView>
  </sheetViews>
  <sheetFormatPr defaultRowHeight="18.75" x14ac:dyDescent="0.4"/>
  <cols>
    <col min="1" max="1" width="4.25" style="46" customWidth="1"/>
    <col min="2" max="2" width="22.125" style="46" customWidth="1"/>
    <col min="3" max="7" width="9.625" style="46" hidden="1" customWidth="1"/>
    <col min="8" max="8" width="10.5" style="46" customWidth="1"/>
    <col min="9" max="144" width="7.625" style="46" customWidth="1"/>
    <col min="145" max="16384" width="9" style="46"/>
  </cols>
  <sheetData>
    <row r="1" spans="1:120" ht="24" x14ac:dyDescent="0.4">
      <c r="A1" s="75" t="s">
        <v>92</v>
      </c>
      <c r="B1" s="76"/>
      <c r="C1" s="76"/>
      <c r="D1" s="76"/>
      <c r="E1" s="76"/>
      <c r="F1" s="76"/>
      <c r="G1" s="76"/>
      <c r="H1" s="76"/>
      <c r="I1" s="76"/>
      <c r="J1" s="76"/>
      <c r="K1" s="76"/>
      <c r="L1" s="76"/>
      <c r="M1" s="76"/>
      <c r="N1" s="76"/>
      <c r="O1" s="76"/>
      <c r="P1" s="76"/>
      <c r="Q1" s="76"/>
      <c r="R1" s="76"/>
      <c r="S1" s="76"/>
      <c r="V1" s="77"/>
      <c r="DJ1" s="50"/>
    </row>
    <row r="2" spans="1:120" s="79" customFormat="1" ht="9" customHeight="1" x14ac:dyDescent="0.4">
      <c r="A2" s="76"/>
      <c r="B2" s="16"/>
      <c r="C2" s="16"/>
      <c r="D2" s="16"/>
      <c r="E2" s="16"/>
      <c r="F2" s="16"/>
      <c r="G2" s="16"/>
      <c r="H2" s="78"/>
      <c r="I2" s="78"/>
      <c r="J2" s="76"/>
      <c r="K2" s="76"/>
      <c r="L2" s="76"/>
      <c r="M2" s="76"/>
      <c r="N2" s="76"/>
      <c r="O2" s="76"/>
      <c r="P2" s="76"/>
      <c r="Q2" s="76"/>
      <c r="R2" s="76"/>
      <c r="S2" s="76"/>
      <c r="DJ2" s="80"/>
    </row>
    <row r="3" spans="1:120" ht="19.5" x14ac:dyDescent="0.4">
      <c r="A3" s="76"/>
      <c r="B3" s="81" t="s">
        <v>83</v>
      </c>
      <c r="C3" s="165"/>
      <c r="D3" s="165"/>
      <c r="E3" s="165"/>
      <c r="F3" s="165"/>
      <c r="G3" s="165"/>
      <c r="H3" s="272" t="str">
        <f>チェックリスト!H4&amp;""</f>
        <v/>
      </c>
      <c r="I3" s="273"/>
      <c r="J3" s="273"/>
      <c r="K3" s="273"/>
      <c r="L3" s="273"/>
      <c r="M3" s="274"/>
      <c r="N3" s="43"/>
      <c r="O3" s="43"/>
      <c r="P3" s="43"/>
      <c r="Q3" s="43"/>
      <c r="R3" s="43"/>
      <c r="S3" s="43"/>
      <c r="T3" s="43"/>
      <c r="DJ3" s="50"/>
    </row>
    <row r="4" spans="1:120" ht="19.5" x14ac:dyDescent="0.4">
      <c r="B4" s="82" t="s">
        <v>84</v>
      </c>
      <c r="C4" s="166"/>
      <c r="D4" s="166"/>
      <c r="E4" s="166"/>
      <c r="F4" s="166"/>
      <c r="G4" s="166"/>
      <c r="H4" s="272" t="str">
        <f>チェックリスト!H5&amp;""</f>
        <v/>
      </c>
      <c r="I4" s="273"/>
      <c r="J4" s="273"/>
      <c r="K4" s="273"/>
      <c r="L4" s="273"/>
      <c r="M4" s="274"/>
      <c r="N4" s="43"/>
      <c r="O4" s="43"/>
      <c r="P4" s="117"/>
      <c r="Q4" s="43"/>
      <c r="R4" s="43"/>
      <c r="S4" s="43"/>
      <c r="T4" s="43"/>
      <c r="DJ4" s="50"/>
    </row>
    <row r="5" spans="1:120" ht="19.5" x14ac:dyDescent="0.4">
      <c r="B5" s="82" t="s">
        <v>90</v>
      </c>
      <c r="C5" s="166"/>
      <c r="D5" s="166"/>
      <c r="E5" s="166"/>
      <c r="F5" s="166"/>
      <c r="G5" s="166"/>
      <c r="H5" s="45"/>
      <c r="I5" s="83" t="s">
        <v>91</v>
      </c>
      <c r="J5" s="84"/>
      <c r="DJ5" s="50"/>
    </row>
    <row r="6" spans="1:120" ht="9" customHeight="1" x14ac:dyDescent="0.4">
      <c r="B6" s="85"/>
      <c r="C6" s="85"/>
      <c r="D6" s="85"/>
      <c r="E6" s="85"/>
      <c r="F6" s="85"/>
      <c r="G6" s="85"/>
      <c r="H6" s="86"/>
      <c r="I6" s="87"/>
      <c r="J6" s="84"/>
      <c r="DJ6" s="50"/>
      <c r="DK6" s="88"/>
      <c r="DL6" s="88"/>
      <c r="DM6" s="88"/>
      <c r="DN6" s="88"/>
    </row>
    <row r="7" spans="1:120" ht="19.5" x14ac:dyDescent="0.4">
      <c r="B7" s="96"/>
      <c r="C7" s="96"/>
      <c r="D7" s="96"/>
      <c r="E7" s="96"/>
      <c r="F7" s="96"/>
      <c r="G7" s="96"/>
      <c r="H7" s="289" t="s">
        <v>87</v>
      </c>
      <c r="I7" s="289"/>
      <c r="J7" s="97" t="str">
        <f>" 追加補助額 ※上限" &amp; IF(H5&gt;=30, "500万円", "200万円")</f>
        <v xml:space="preserve"> 追加補助額 ※上限200万円</v>
      </c>
      <c r="K7" s="97"/>
      <c r="L7" s="97"/>
      <c r="DJ7" s="50"/>
      <c r="DO7" s="88"/>
    </row>
    <row r="8" spans="1:120" ht="19.5" x14ac:dyDescent="0.4">
      <c r="B8" s="98" t="s">
        <v>51</v>
      </c>
      <c r="C8" s="98"/>
      <c r="D8" s="98"/>
      <c r="E8" s="98"/>
      <c r="F8" s="98"/>
      <c r="G8" s="98"/>
      <c r="H8" s="99">
        <f>IF(H5="", 0, SUMIF(I12:DF12,"&lt;="&amp;H81,I74:DF74))</f>
        <v>0</v>
      </c>
      <c r="I8" s="100" t="s">
        <v>85</v>
      </c>
      <c r="J8" s="287">
        <f>IF(OR(H8=0, COUNTIF(H13:H72,"エラー")&gt;0), 0, IF(H76&gt;H78,H78,H76))</f>
        <v>0</v>
      </c>
      <c r="K8" s="288"/>
      <c r="L8" s="100" t="s">
        <v>53</v>
      </c>
      <c r="DJ8" s="50"/>
    </row>
    <row r="9" spans="1:120" ht="19.5" x14ac:dyDescent="0.4">
      <c r="B9" s="98" t="s">
        <v>52</v>
      </c>
      <c r="C9" s="98"/>
      <c r="D9" s="98"/>
      <c r="E9" s="98"/>
      <c r="F9" s="98"/>
      <c r="G9" s="98"/>
      <c r="H9" s="101">
        <f>IF(H5="", 0, SUMIFS(I74:DF74, I12:DF12,"&gt;"&amp;H81, I12:DF12,"&lt;="&amp;H82))</f>
        <v>0</v>
      </c>
      <c r="I9" s="102" t="s">
        <v>85</v>
      </c>
      <c r="J9" s="287">
        <f>IF(OR(H9=0, H76&gt;H78, COUNTIF(H13:H72,"エラー")&gt;0), 0, IF(H8=0, IF(H77&gt;H78,H78,H77), IF(H75&gt;=H78, H78-J8, H77)))</f>
        <v>0</v>
      </c>
      <c r="K9" s="288"/>
      <c r="L9" s="100" t="s">
        <v>86</v>
      </c>
      <c r="DJ9" s="50"/>
    </row>
    <row r="10" spans="1:120" ht="9" customHeight="1" x14ac:dyDescent="0.4">
      <c r="B10" s="98"/>
      <c r="C10" s="98"/>
      <c r="D10" s="98"/>
      <c r="E10" s="98"/>
      <c r="F10" s="98"/>
      <c r="G10" s="98"/>
      <c r="H10" s="121"/>
      <c r="I10" s="122"/>
      <c r="J10" s="123"/>
      <c r="K10" s="123"/>
      <c r="L10" s="122"/>
      <c r="DJ10" s="50"/>
    </row>
    <row r="11" spans="1:120" ht="19.5" x14ac:dyDescent="0.4">
      <c r="B11" s="124" t="str">
        <f>IF(COUNTIF(H13:H72,"エラー")&gt;0,  "エラー：療養期間に誤りがあります。", IF(OR(H5="",H5&lt;1), "エラー：定員を入力してください。",""))</f>
        <v>エラー：定員を入力してください。</v>
      </c>
      <c r="C11" s="124"/>
      <c r="D11" s="124"/>
      <c r="E11" s="124"/>
      <c r="F11" s="124"/>
      <c r="G11" s="124"/>
      <c r="J11" s="89"/>
      <c r="DJ11" s="50"/>
      <c r="DP11" s="88"/>
    </row>
    <row r="12" spans="1:120" s="88" customFormat="1" ht="38.25" customHeight="1" x14ac:dyDescent="0.4">
      <c r="A12" s="125"/>
      <c r="B12" s="125" t="s">
        <v>54</v>
      </c>
      <c r="C12" s="168" t="s">
        <v>19</v>
      </c>
      <c r="D12" s="168" t="s">
        <v>140</v>
      </c>
      <c r="E12" s="168" t="s">
        <v>141</v>
      </c>
      <c r="F12" s="168" t="s">
        <v>142</v>
      </c>
      <c r="G12" s="168" t="s">
        <v>143</v>
      </c>
      <c r="H12" s="125" t="s">
        <v>55</v>
      </c>
      <c r="I12" s="90" t="str">
        <f>IF(MIN(C13:C72)=0, "○月○日", MIN(C13:C72))</f>
        <v>○月○日</v>
      </c>
      <c r="J12" s="90" t="str">
        <f>IF($I$12="○月○日", "○月○日", IF(I12&lt;&gt;"",I12+1,""))</f>
        <v>○月○日</v>
      </c>
      <c r="K12" s="90" t="str">
        <f>IF($I$12="○月○日", "○月○日", IF(J12&lt;&gt;"",J12+1,""))</f>
        <v>○月○日</v>
      </c>
      <c r="L12" s="90" t="str">
        <f t="shared" ref="L12:BE12" si="0">IF($I$12="○月○日", "○月○日", IF(K12&lt;&gt;"",K12+1,""))</f>
        <v>○月○日</v>
      </c>
      <c r="M12" s="90" t="str">
        <f t="shared" si="0"/>
        <v>○月○日</v>
      </c>
      <c r="N12" s="90" t="str">
        <f t="shared" si="0"/>
        <v>○月○日</v>
      </c>
      <c r="O12" s="90" t="str">
        <f t="shared" si="0"/>
        <v>○月○日</v>
      </c>
      <c r="P12" s="90" t="str">
        <f t="shared" si="0"/>
        <v>○月○日</v>
      </c>
      <c r="Q12" s="90" t="str">
        <f t="shared" si="0"/>
        <v>○月○日</v>
      </c>
      <c r="R12" s="90" t="str">
        <f t="shared" si="0"/>
        <v>○月○日</v>
      </c>
      <c r="S12" s="90" t="str">
        <f t="shared" si="0"/>
        <v>○月○日</v>
      </c>
      <c r="T12" s="90" t="str">
        <f t="shared" si="0"/>
        <v>○月○日</v>
      </c>
      <c r="U12" s="90" t="str">
        <f t="shared" si="0"/>
        <v>○月○日</v>
      </c>
      <c r="V12" s="90" t="str">
        <f t="shared" si="0"/>
        <v>○月○日</v>
      </c>
      <c r="W12" s="90" t="str">
        <f t="shared" si="0"/>
        <v>○月○日</v>
      </c>
      <c r="X12" s="90" t="str">
        <f t="shared" si="0"/>
        <v>○月○日</v>
      </c>
      <c r="Y12" s="90" t="str">
        <f t="shared" si="0"/>
        <v>○月○日</v>
      </c>
      <c r="Z12" s="90" t="str">
        <f t="shared" si="0"/>
        <v>○月○日</v>
      </c>
      <c r="AA12" s="90" t="str">
        <f t="shared" si="0"/>
        <v>○月○日</v>
      </c>
      <c r="AB12" s="90" t="str">
        <f t="shared" si="0"/>
        <v>○月○日</v>
      </c>
      <c r="AC12" s="90" t="str">
        <f t="shared" si="0"/>
        <v>○月○日</v>
      </c>
      <c r="AD12" s="90" t="str">
        <f t="shared" si="0"/>
        <v>○月○日</v>
      </c>
      <c r="AE12" s="90" t="str">
        <f t="shared" si="0"/>
        <v>○月○日</v>
      </c>
      <c r="AF12" s="90" t="str">
        <f t="shared" si="0"/>
        <v>○月○日</v>
      </c>
      <c r="AG12" s="90" t="str">
        <f t="shared" si="0"/>
        <v>○月○日</v>
      </c>
      <c r="AH12" s="90" t="str">
        <f t="shared" si="0"/>
        <v>○月○日</v>
      </c>
      <c r="AI12" s="90" t="str">
        <f t="shared" si="0"/>
        <v>○月○日</v>
      </c>
      <c r="AJ12" s="90" t="str">
        <f t="shared" si="0"/>
        <v>○月○日</v>
      </c>
      <c r="AK12" s="90" t="str">
        <f t="shared" si="0"/>
        <v>○月○日</v>
      </c>
      <c r="AL12" s="90" t="str">
        <f t="shared" si="0"/>
        <v>○月○日</v>
      </c>
      <c r="AM12" s="90" t="str">
        <f t="shared" si="0"/>
        <v>○月○日</v>
      </c>
      <c r="AN12" s="90" t="str">
        <f t="shared" si="0"/>
        <v>○月○日</v>
      </c>
      <c r="AO12" s="90" t="str">
        <f t="shared" si="0"/>
        <v>○月○日</v>
      </c>
      <c r="AP12" s="90" t="str">
        <f t="shared" si="0"/>
        <v>○月○日</v>
      </c>
      <c r="AQ12" s="90" t="str">
        <f t="shared" si="0"/>
        <v>○月○日</v>
      </c>
      <c r="AR12" s="90" t="str">
        <f t="shared" si="0"/>
        <v>○月○日</v>
      </c>
      <c r="AS12" s="90" t="str">
        <f t="shared" si="0"/>
        <v>○月○日</v>
      </c>
      <c r="AT12" s="90" t="str">
        <f t="shared" si="0"/>
        <v>○月○日</v>
      </c>
      <c r="AU12" s="90" t="str">
        <f t="shared" si="0"/>
        <v>○月○日</v>
      </c>
      <c r="AV12" s="90" t="str">
        <f t="shared" si="0"/>
        <v>○月○日</v>
      </c>
      <c r="AW12" s="90" t="str">
        <f t="shared" si="0"/>
        <v>○月○日</v>
      </c>
      <c r="AX12" s="90" t="str">
        <f t="shared" si="0"/>
        <v>○月○日</v>
      </c>
      <c r="AY12" s="90" t="str">
        <f t="shared" si="0"/>
        <v>○月○日</v>
      </c>
      <c r="AZ12" s="90" t="str">
        <f t="shared" si="0"/>
        <v>○月○日</v>
      </c>
      <c r="BA12" s="90" t="str">
        <f t="shared" si="0"/>
        <v>○月○日</v>
      </c>
      <c r="BB12" s="90" t="str">
        <f t="shared" si="0"/>
        <v>○月○日</v>
      </c>
      <c r="BC12" s="90" t="str">
        <f t="shared" si="0"/>
        <v>○月○日</v>
      </c>
      <c r="BD12" s="90" t="str">
        <f t="shared" si="0"/>
        <v>○月○日</v>
      </c>
      <c r="BE12" s="90" t="str">
        <f t="shared" si="0"/>
        <v>○月○日</v>
      </c>
      <c r="BF12" s="90" t="str">
        <f t="shared" ref="BF12" si="1">IF($I$12="○月○日", "○月○日", IF(BE12&lt;&gt;"",BE12+1,""))</f>
        <v>○月○日</v>
      </c>
      <c r="BG12" s="90" t="str">
        <f t="shared" ref="BG12" si="2">IF($I$12="○月○日", "○月○日", IF(BF12&lt;&gt;"",BF12+1,""))</f>
        <v>○月○日</v>
      </c>
      <c r="BH12" s="90" t="str">
        <f t="shared" ref="BH12" si="3">IF($I$12="○月○日", "○月○日", IF(BG12&lt;&gt;"",BG12+1,""))</f>
        <v>○月○日</v>
      </c>
      <c r="BI12" s="90" t="str">
        <f t="shared" ref="BI12" si="4">IF($I$12="○月○日", "○月○日", IF(BH12&lt;&gt;"",BH12+1,""))</f>
        <v>○月○日</v>
      </c>
      <c r="BJ12" s="90" t="str">
        <f t="shared" ref="BJ12" si="5">IF($I$12="○月○日", "○月○日", IF(BI12&lt;&gt;"",BI12+1,""))</f>
        <v>○月○日</v>
      </c>
      <c r="BK12" s="90" t="str">
        <f t="shared" ref="BK12" si="6">IF($I$12="○月○日", "○月○日", IF(BJ12&lt;&gt;"",BJ12+1,""))</f>
        <v>○月○日</v>
      </c>
      <c r="BL12" s="90" t="str">
        <f t="shared" ref="BL12" si="7">IF($I$12="○月○日", "○月○日", IF(BK12&lt;&gt;"",BK12+1,""))</f>
        <v>○月○日</v>
      </c>
      <c r="BM12" s="90" t="str">
        <f t="shared" ref="BM12" si="8">IF($I$12="○月○日", "○月○日", IF(BL12&lt;&gt;"",BL12+1,""))</f>
        <v>○月○日</v>
      </c>
      <c r="BN12" s="90" t="str">
        <f t="shared" ref="BN12" si="9">IF($I$12="○月○日", "○月○日", IF(BM12&lt;&gt;"",BM12+1,""))</f>
        <v>○月○日</v>
      </c>
      <c r="BO12" s="90" t="str">
        <f t="shared" ref="BO12" si="10">IF($I$12="○月○日", "○月○日", IF(BN12&lt;&gt;"",BN12+1,""))</f>
        <v>○月○日</v>
      </c>
      <c r="BP12" s="90" t="str">
        <f t="shared" ref="BP12" si="11">IF($I$12="○月○日", "○月○日", IF(BO12&lt;&gt;"",BO12+1,""))</f>
        <v>○月○日</v>
      </c>
      <c r="BQ12" s="90" t="str">
        <f t="shared" ref="BQ12" si="12">IF($I$12="○月○日", "○月○日", IF(BP12&lt;&gt;"",BP12+1,""))</f>
        <v>○月○日</v>
      </c>
      <c r="BR12" s="90" t="str">
        <f t="shared" ref="BR12" si="13">IF($I$12="○月○日", "○月○日", IF(BQ12&lt;&gt;"",BQ12+1,""))</f>
        <v>○月○日</v>
      </c>
      <c r="BS12" s="90" t="str">
        <f t="shared" ref="BS12" si="14">IF($I$12="○月○日", "○月○日", IF(BR12&lt;&gt;"",BR12+1,""))</f>
        <v>○月○日</v>
      </c>
      <c r="BT12" s="90" t="str">
        <f t="shared" ref="BT12" si="15">IF($I$12="○月○日", "○月○日", IF(BS12&lt;&gt;"",BS12+1,""))</f>
        <v>○月○日</v>
      </c>
      <c r="BU12" s="90" t="str">
        <f t="shared" ref="BU12" si="16">IF($I$12="○月○日", "○月○日", IF(BT12&lt;&gt;"",BT12+1,""))</f>
        <v>○月○日</v>
      </c>
      <c r="BV12" s="90" t="str">
        <f t="shared" ref="BV12" si="17">IF($I$12="○月○日", "○月○日", IF(BU12&lt;&gt;"",BU12+1,""))</f>
        <v>○月○日</v>
      </c>
      <c r="BW12" s="90" t="str">
        <f t="shared" ref="BW12" si="18">IF($I$12="○月○日", "○月○日", IF(BV12&lt;&gt;"",BV12+1,""))</f>
        <v>○月○日</v>
      </c>
      <c r="BX12" s="90" t="str">
        <f t="shared" ref="BX12" si="19">IF($I$12="○月○日", "○月○日", IF(BW12&lt;&gt;"",BW12+1,""))</f>
        <v>○月○日</v>
      </c>
      <c r="BY12" s="90" t="str">
        <f t="shared" ref="BY12" si="20">IF($I$12="○月○日", "○月○日", IF(BX12&lt;&gt;"",BX12+1,""))</f>
        <v>○月○日</v>
      </c>
      <c r="BZ12" s="90" t="str">
        <f t="shared" ref="BZ12" si="21">IF($I$12="○月○日", "○月○日", IF(BY12&lt;&gt;"",BY12+1,""))</f>
        <v>○月○日</v>
      </c>
      <c r="CA12" s="90" t="str">
        <f t="shared" ref="CA12" si="22">IF($I$12="○月○日", "○月○日", IF(BZ12&lt;&gt;"",BZ12+1,""))</f>
        <v>○月○日</v>
      </c>
      <c r="CB12" s="90" t="str">
        <f t="shared" ref="CB12" si="23">IF($I$12="○月○日", "○月○日", IF(CA12&lt;&gt;"",CA12+1,""))</f>
        <v>○月○日</v>
      </c>
      <c r="CC12" s="90" t="str">
        <f t="shared" ref="CC12" si="24">IF($I$12="○月○日", "○月○日", IF(CB12&lt;&gt;"",CB12+1,""))</f>
        <v>○月○日</v>
      </c>
      <c r="CD12" s="90" t="str">
        <f t="shared" ref="CD12" si="25">IF($I$12="○月○日", "○月○日", IF(CC12&lt;&gt;"",CC12+1,""))</f>
        <v>○月○日</v>
      </c>
      <c r="CE12" s="90" t="str">
        <f t="shared" ref="CE12" si="26">IF($I$12="○月○日", "○月○日", IF(CD12&lt;&gt;"",CD12+1,""))</f>
        <v>○月○日</v>
      </c>
      <c r="CF12" s="90" t="str">
        <f t="shared" ref="CF12" si="27">IF($I$12="○月○日", "○月○日", IF(CE12&lt;&gt;"",CE12+1,""))</f>
        <v>○月○日</v>
      </c>
      <c r="CG12" s="90" t="str">
        <f t="shared" ref="CG12" si="28">IF($I$12="○月○日", "○月○日", IF(CF12&lt;&gt;"",CF12+1,""))</f>
        <v>○月○日</v>
      </c>
      <c r="CH12" s="90" t="str">
        <f t="shared" ref="CH12" si="29">IF($I$12="○月○日", "○月○日", IF(CG12&lt;&gt;"",CG12+1,""))</f>
        <v>○月○日</v>
      </c>
      <c r="CI12" s="90" t="str">
        <f t="shared" ref="CI12" si="30">IF($I$12="○月○日", "○月○日", IF(CH12&lt;&gt;"",CH12+1,""))</f>
        <v>○月○日</v>
      </c>
      <c r="CJ12" s="90" t="str">
        <f t="shared" ref="CJ12" si="31">IF($I$12="○月○日", "○月○日", IF(CI12&lt;&gt;"",CI12+1,""))</f>
        <v>○月○日</v>
      </c>
      <c r="CK12" s="90" t="str">
        <f t="shared" ref="CK12" si="32">IF($I$12="○月○日", "○月○日", IF(CJ12&lt;&gt;"",CJ12+1,""))</f>
        <v>○月○日</v>
      </c>
      <c r="CL12" s="90" t="str">
        <f t="shared" ref="CL12" si="33">IF($I$12="○月○日", "○月○日", IF(CK12&lt;&gt;"",CK12+1,""))</f>
        <v>○月○日</v>
      </c>
      <c r="CM12" s="90" t="str">
        <f t="shared" ref="CM12" si="34">IF($I$12="○月○日", "○月○日", IF(CL12&lt;&gt;"",CL12+1,""))</f>
        <v>○月○日</v>
      </c>
      <c r="CN12" s="90" t="str">
        <f t="shared" ref="CN12" si="35">IF($I$12="○月○日", "○月○日", IF(CM12&lt;&gt;"",CM12+1,""))</f>
        <v>○月○日</v>
      </c>
      <c r="CO12" s="90" t="str">
        <f t="shared" ref="CO12" si="36">IF($I$12="○月○日", "○月○日", IF(CN12&lt;&gt;"",CN12+1,""))</f>
        <v>○月○日</v>
      </c>
      <c r="CP12" s="90" t="str">
        <f t="shared" ref="CP12" si="37">IF($I$12="○月○日", "○月○日", IF(CO12&lt;&gt;"",CO12+1,""))</f>
        <v>○月○日</v>
      </c>
      <c r="CQ12" s="90" t="str">
        <f t="shared" ref="CQ12" si="38">IF($I$12="○月○日", "○月○日", IF(CP12&lt;&gt;"",CP12+1,""))</f>
        <v>○月○日</v>
      </c>
      <c r="CR12" s="90" t="str">
        <f t="shared" ref="CR12" si="39">IF($I$12="○月○日", "○月○日", IF(CQ12&lt;&gt;"",CQ12+1,""))</f>
        <v>○月○日</v>
      </c>
      <c r="CS12" s="90" t="str">
        <f t="shared" ref="CS12" si="40">IF($I$12="○月○日", "○月○日", IF(CR12&lt;&gt;"",CR12+1,""))</f>
        <v>○月○日</v>
      </c>
      <c r="CT12" s="90" t="str">
        <f t="shared" ref="CT12" si="41">IF($I$12="○月○日", "○月○日", IF(CS12&lt;&gt;"",CS12+1,""))</f>
        <v>○月○日</v>
      </c>
      <c r="CU12" s="90" t="str">
        <f t="shared" ref="CU12" si="42">IF($I$12="○月○日", "○月○日", IF(CT12&lt;&gt;"",CT12+1,""))</f>
        <v>○月○日</v>
      </c>
      <c r="CV12" s="90" t="str">
        <f t="shared" ref="CV12" si="43">IF($I$12="○月○日", "○月○日", IF(CU12&lt;&gt;"",CU12+1,""))</f>
        <v>○月○日</v>
      </c>
      <c r="CW12" s="90" t="str">
        <f t="shared" ref="CW12" si="44">IF($I$12="○月○日", "○月○日", IF(CV12&lt;&gt;"",CV12+1,""))</f>
        <v>○月○日</v>
      </c>
      <c r="CX12" s="90" t="str">
        <f t="shared" ref="CX12" si="45">IF($I$12="○月○日", "○月○日", IF(CW12&lt;&gt;"",CW12+1,""))</f>
        <v>○月○日</v>
      </c>
      <c r="CY12" s="90" t="str">
        <f t="shared" ref="CY12" si="46">IF($I$12="○月○日", "○月○日", IF(CX12&lt;&gt;"",CX12+1,""))</f>
        <v>○月○日</v>
      </c>
      <c r="CZ12" s="90" t="str">
        <f t="shared" ref="CZ12" si="47">IF($I$12="○月○日", "○月○日", IF(CY12&lt;&gt;"",CY12+1,""))</f>
        <v>○月○日</v>
      </c>
      <c r="DA12" s="90" t="str">
        <f t="shared" ref="DA12" si="48">IF($I$12="○月○日", "○月○日", IF(CZ12&lt;&gt;"",CZ12+1,""))</f>
        <v>○月○日</v>
      </c>
      <c r="DB12" s="90" t="str">
        <f t="shared" ref="DB12" si="49">IF($I$12="○月○日", "○月○日", IF(DA12&lt;&gt;"",DA12+1,""))</f>
        <v>○月○日</v>
      </c>
      <c r="DC12" s="90" t="str">
        <f t="shared" ref="DC12" si="50">IF($I$12="○月○日", "○月○日", IF(DB12&lt;&gt;"",DB12+1,""))</f>
        <v>○月○日</v>
      </c>
      <c r="DD12" s="90" t="str">
        <f t="shared" ref="DD12" si="51">IF($I$12="○月○日", "○月○日", IF(DC12&lt;&gt;"",DC12+1,""))</f>
        <v>○月○日</v>
      </c>
      <c r="DE12" s="90" t="str">
        <f t="shared" ref="DE12" si="52">IF($I$12="○月○日", "○月○日", IF(DD12&lt;&gt;"",DD12+1,""))</f>
        <v>○月○日</v>
      </c>
      <c r="DF12" s="90" t="str">
        <f t="shared" ref="DF12" si="53">IF($I$12="○月○日", "○月○日", IF(DE12&lt;&gt;"",DE12+1,""))</f>
        <v>○月○日</v>
      </c>
      <c r="DJ12" s="50"/>
      <c r="DK12" s="46"/>
      <c r="DL12" s="46"/>
      <c r="DM12" s="46"/>
      <c r="DN12" s="47"/>
      <c r="DO12" s="47"/>
      <c r="DP12" s="47"/>
    </row>
    <row r="13" spans="1:120" ht="24.75" customHeight="1" x14ac:dyDescent="0.4">
      <c r="A13" s="91">
        <v>1</v>
      </c>
      <c r="B13" s="164" t="str">
        <f>IFERROR(VLOOKUP(A13,wk!$A$3:$H$362, 2, 0)&amp;"", "")</f>
        <v/>
      </c>
      <c r="C13" s="169" t="str">
        <f>IFERROR(VLOOKUP(A13, wk!$A$3:$H$362, 4, 0), "")</f>
        <v/>
      </c>
      <c r="D13" s="169" t="str">
        <f>IFERROR(VLOOKUP(A13, wk!$A$3:$H$362, 5, 0), "")</f>
        <v/>
      </c>
      <c r="E13" s="169" t="str">
        <f>IFERROR(VLOOKUP(A13, wk!$A$3:$H$362, 6, 0), "")</f>
        <v/>
      </c>
      <c r="F13" s="169" t="str">
        <f>IFERROR(VLOOKUP(A13, wk!$A$3:$H$362, 7, 0), "")</f>
        <v/>
      </c>
      <c r="G13" s="169" t="str">
        <f>IFERROR(VLOOKUP(A13, wk!$A$3:$H$362, 8, 0), "")</f>
        <v/>
      </c>
      <c r="H13" s="182">
        <f>IFERROR(IF(SUM(I13:DF13)&gt;15, "エラー", SUM(I13:DF13)), "エラー")</f>
        <v>0</v>
      </c>
      <c r="I13" s="167" t="str">
        <f>IF(AND($C13&lt;&gt;"", I$12&gt;=$C13, I$12&lt;=$G13), IF($D13&lt;&gt;"", IF(OR(AND(I$12=$C13, I$12=$D13), AND(I$12&gt;$D13, I$12&lt;$E13)), "入院中", 1), 1), "")</f>
        <v/>
      </c>
      <c r="J13" s="167" t="str">
        <f t="shared" ref="J13:BE18" si="54">IF(AND($C13&lt;&gt;"", J$12&gt;=$C13, J$12&lt;=$G13), IF($D13&lt;&gt;"", IF(OR(AND(J$12=$C13, J$12=$D13), AND(J$12&gt;$D13, J$12&lt;$E13)), "入院中", 1), 1), "")</f>
        <v/>
      </c>
      <c r="K13" s="167" t="str">
        <f t="shared" si="54"/>
        <v/>
      </c>
      <c r="L13" s="167" t="str">
        <f t="shared" si="54"/>
        <v/>
      </c>
      <c r="M13" s="167" t="str">
        <f t="shared" si="54"/>
        <v/>
      </c>
      <c r="N13" s="167" t="str">
        <f t="shared" si="54"/>
        <v/>
      </c>
      <c r="O13" s="167" t="str">
        <f t="shared" si="54"/>
        <v/>
      </c>
      <c r="P13" s="167" t="str">
        <f t="shared" si="54"/>
        <v/>
      </c>
      <c r="Q13" s="167" t="str">
        <f t="shared" si="54"/>
        <v/>
      </c>
      <c r="R13" s="167" t="str">
        <f t="shared" si="54"/>
        <v/>
      </c>
      <c r="S13" s="167" t="str">
        <f t="shared" si="54"/>
        <v/>
      </c>
      <c r="T13" s="167" t="str">
        <f t="shared" si="54"/>
        <v/>
      </c>
      <c r="U13" s="167" t="str">
        <f t="shared" si="54"/>
        <v/>
      </c>
      <c r="V13" s="167" t="str">
        <f t="shared" si="54"/>
        <v/>
      </c>
      <c r="W13" s="167" t="str">
        <f t="shared" si="54"/>
        <v/>
      </c>
      <c r="X13" s="167" t="str">
        <f t="shared" si="54"/>
        <v/>
      </c>
      <c r="Y13" s="167" t="str">
        <f t="shared" si="54"/>
        <v/>
      </c>
      <c r="Z13" s="167" t="str">
        <f t="shared" si="54"/>
        <v/>
      </c>
      <c r="AA13" s="167" t="str">
        <f t="shared" si="54"/>
        <v/>
      </c>
      <c r="AB13" s="167" t="str">
        <f t="shared" si="54"/>
        <v/>
      </c>
      <c r="AC13" s="167" t="str">
        <f t="shared" si="54"/>
        <v/>
      </c>
      <c r="AD13" s="167" t="str">
        <f t="shared" si="54"/>
        <v/>
      </c>
      <c r="AE13" s="167" t="str">
        <f t="shared" si="54"/>
        <v/>
      </c>
      <c r="AF13" s="167" t="str">
        <f t="shared" si="54"/>
        <v/>
      </c>
      <c r="AG13" s="167" t="str">
        <f t="shared" si="54"/>
        <v/>
      </c>
      <c r="AH13" s="167" t="str">
        <f t="shared" si="54"/>
        <v/>
      </c>
      <c r="AI13" s="167" t="str">
        <f t="shared" si="54"/>
        <v/>
      </c>
      <c r="AJ13" s="167" t="str">
        <f t="shared" si="54"/>
        <v/>
      </c>
      <c r="AK13" s="167" t="str">
        <f t="shared" si="54"/>
        <v/>
      </c>
      <c r="AL13" s="167" t="str">
        <f t="shared" si="54"/>
        <v/>
      </c>
      <c r="AM13" s="167" t="str">
        <f t="shared" si="54"/>
        <v/>
      </c>
      <c r="AN13" s="167" t="str">
        <f t="shared" si="54"/>
        <v/>
      </c>
      <c r="AO13" s="167" t="str">
        <f t="shared" si="54"/>
        <v/>
      </c>
      <c r="AP13" s="167" t="str">
        <f t="shared" si="54"/>
        <v/>
      </c>
      <c r="AQ13" s="167" t="str">
        <f t="shared" si="54"/>
        <v/>
      </c>
      <c r="AR13" s="167" t="str">
        <f t="shared" si="54"/>
        <v/>
      </c>
      <c r="AS13" s="167" t="str">
        <f t="shared" si="54"/>
        <v/>
      </c>
      <c r="AT13" s="167" t="str">
        <f t="shared" si="54"/>
        <v/>
      </c>
      <c r="AU13" s="167" t="str">
        <f t="shared" si="54"/>
        <v/>
      </c>
      <c r="AV13" s="167" t="str">
        <f t="shared" si="54"/>
        <v/>
      </c>
      <c r="AW13" s="167" t="str">
        <f t="shared" si="54"/>
        <v/>
      </c>
      <c r="AX13" s="167" t="str">
        <f t="shared" si="54"/>
        <v/>
      </c>
      <c r="AY13" s="167" t="str">
        <f t="shared" si="54"/>
        <v/>
      </c>
      <c r="AZ13" s="167" t="str">
        <f t="shared" si="54"/>
        <v/>
      </c>
      <c r="BA13" s="167" t="str">
        <f t="shared" si="54"/>
        <v/>
      </c>
      <c r="BB13" s="167" t="str">
        <f t="shared" si="54"/>
        <v/>
      </c>
      <c r="BC13" s="167" t="str">
        <f t="shared" si="54"/>
        <v/>
      </c>
      <c r="BD13" s="167" t="str">
        <f t="shared" si="54"/>
        <v/>
      </c>
      <c r="BE13" s="167" t="str">
        <f t="shared" si="54"/>
        <v/>
      </c>
      <c r="BF13" s="167" t="str">
        <f t="shared" ref="BF13:DF17" si="55">IF(AND($C13&lt;&gt;"", BF$12&gt;=$C13, BF$12&lt;=$G13), IF($D13&lt;&gt;"", IF(OR(AND(BF$12=$C13, BF$12=$D13), AND(BF$12&gt;$D13, BF$12&lt;$E13)), "入院中", 1), 1), "")</f>
        <v/>
      </c>
      <c r="BG13" s="167" t="str">
        <f t="shared" si="55"/>
        <v/>
      </c>
      <c r="BH13" s="167" t="str">
        <f t="shared" si="55"/>
        <v/>
      </c>
      <c r="BI13" s="167" t="str">
        <f t="shared" si="55"/>
        <v/>
      </c>
      <c r="BJ13" s="167" t="str">
        <f t="shared" si="55"/>
        <v/>
      </c>
      <c r="BK13" s="167" t="str">
        <f t="shared" si="55"/>
        <v/>
      </c>
      <c r="BL13" s="167" t="str">
        <f t="shared" si="55"/>
        <v/>
      </c>
      <c r="BM13" s="167" t="str">
        <f t="shared" si="55"/>
        <v/>
      </c>
      <c r="BN13" s="167" t="str">
        <f t="shared" si="55"/>
        <v/>
      </c>
      <c r="BO13" s="167" t="str">
        <f t="shared" si="55"/>
        <v/>
      </c>
      <c r="BP13" s="167" t="str">
        <f t="shared" si="55"/>
        <v/>
      </c>
      <c r="BQ13" s="167" t="str">
        <f t="shared" si="55"/>
        <v/>
      </c>
      <c r="BR13" s="167" t="str">
        <f t="shared" si="55"/>
        <v/>
      </c>
      <c r="BS13" s="167" t="str">
        <f t="shared" si="55"/>
        <v/>
      </c>
      <c r="BT13" s="167" t="str">
        <f t="shared" si="55"/>
        <v/>
      </c>
      <c r="BU13" s="167" t="str">
        <f t="shared" si="55"/>
        <v/>
      </c>
      <c r="BV13" s="167" t="str">
        <f t="shared" si="55"/>
        <v/>
      </c>
      <c r="BW13" s="167" t="str">
        <f t="shared" si="55"/>
        <v/>
      </c>
      <c r="BX13" s="167" t="str">
        <f t="shared" si="55"/>
        <v/>
      </c>
      <c r="BY13" s="167" t="str">
        <f t="shared" si="55"/>
        <v/>
      </c>
      <c r="BZ13" s="167" t="str">
        <f t="shared" si="55"/>
        <v/>
      </c>
      <c r="CA13" s="167" t="str">
        <f t="shared" si="55"/>
        <v/>
      </c>
      <c r="CB13" s="167" t="str">
        <f t="shared" si="55"/>
        <v/>
      </c>
      <c r="CC13" s="167" t="str">
        <f t="shared" si="55"/>
        <v/>
      </c>
      <c r="CD13" s="167" t="str">
        <f t="shared" si="55"/>
        <v/>
      </c>
      <c r="CE13" s="167" t="str">
        <f t="shared" si="55"/>
        <v/>
      </c>
      <c r="CF13" s="167" t="str">
        <f t="shared" si="55"/>
        <v/>
      </c>
      <c r="CG13" s="167" t="str">
        <f t="shared" si="55"/>
        <v/>
      </c>
      <c r="CH13" s="167" t="str">
        <f t="shared" si="55"/>
        <v/>
      </c>
      <c r="CI13" s="167" t="str">
        <f t="shared" si="55"/>
        <v/>
      </c>
      <c r="CJ13" s="167" t="str">
        <f t="shared" si="55"/>
        <v/>
      </c>
      <c r="CK13" s="167" t="str">
        <f t="shared" si="55"/>
        <v/>
      </c>
      <c r="CL13" s="167" t="str">
        <f t="shared" si="55"/>
        <v/>
      </c>
      <c r="CM13" s="167" t="str">
        <f t="shared" si="55"/>
        <v/>
      </c>
      <c r="CN13" s="167" t="str">
        <f t="shared" si="55"/>
        <v/>
      </c>
      <c r="CO13" s="167" t="str">
        <f t="shared" si="55"/>
        <v/>
      </c>
      <c r="CP13" s="167" t="str">
        <f t="shared" si="55"/>
        <v/>
      </c>
      <c r="CQ13" s="167" t="str">
        <f t="shared" si="55"/>
        <v/>
      </c>
      <c r="CR13" s="167" t="str">
        <f t="shared" si="55"/>
        <v/>
      </c>
      <c r="CS13" s="167" t="str">
        <f t="shared" si="55"/>
        <v/>
      </c>
      <c r="CT13" s="167" t="str">
        <f t="shared" si="55"/>
        <v/>
      </c>
      <c r="CU13" s="167" t="str">
        <f t="shared" si="55"/>
        <v/>
      </c>
      <c r="CV13" s="167" t="str">
        <f t="shared" si="55"/>
        <v/>
      </c>
      <c r="CW13" s="167" t="str">
        <f t="shared" si="55"/>
        <v/>
      </c>
      <c r="CX13" s="167" t="str">
        <f t="shared" si="55"/>
        <v/>
      </c>
      <c r="CY13" s="167" t="str">
        <f t="shared" si="55"/>
        <v/>
      </c>
      <c r="CZ13" s="167" t="str">
        <f t="shared" si="55"/>
        <v/>
      </c>
      <c r="DA13" s="167" t="str">
        <f t="shared" si="55"/>
        <v/>
      </c>
      <c r="DB13" s="167" t="str">
        <f t="shared" si="55"/>
        <v/>
      </c>
      <c r="DC13" s="167" t="str">
        <f t="shared" si="55"/>
        <v/>
      </c>
      <c r="DD13" s="167" t="str">
        <f t="shared" si="55"/>
        <v/>
      </c>
      <c r="DE13" s="167" t="str">
        <f t="shared" si="55"/>
        <v/>
      </c>
      <c r="DF13" s="167" t="str">
        <f t="shared" si="55"/>
        <v/>
      </c>
      <c r="DO13" s="47"/>
      <c r="DP13" s="118"/>
    </row>
    <row r="14" spans="1:120" ht="24.75" customHeight="1" x14ac:dyDescent="0.4">
      <c r="A14" s="91">
        <v>2</v>
      </c>
      <c r="B14" s="164" t="str">
        <f>IFERROR(VLOOKUP(A14,wk!$A$3:$H$362, 2, 0)&amp;"", "")</f>
        <v/>
      </c>
      <c r="C14" s="169" t="str">
        <f>IFERROR(VLOOKUP(A14, wk!$A$3:$H$362, 4, 0), "")</f>
        <v/>
      </c>
      <c r="D14" s="169" t="str">
        <f>IFERROR(VLOOKUP(A14, wk!$A$3:$H$362, 5, 0), "")</f>
        <v/>
      </c>
      <c r="E14" s="169" t="str">
        <f>IFERROR(VLOOKUP(A14, wk!$A$3:$H$362, 6, 0), "")</f>
        <v/>
      </c>
      <c r="F14" s="169" t="str">
        <f>IFERROR(VLOOKUP(A14, wk!$A$3:$H$362, 7, 0), "")</f>
        <v/>
      </c>
      <c r="G14" s="169" t="str">
        <f>IFERROR(VLOOKUP(A14, wk!$A$3:$H$362, 8, 0), "")</f>
        <v/>
      </c>
      <c r="H14" s="182">
        <f t="shared" ref="H14:H72" si="56">IFERROR(IF(SUM(I14:DF14)&gt;15, "エラー", SUM(I14:DF14)), "エラー")</f>
        <v>0</v>
      </c>
      <c r="I14" s="167" t="str">
        <f t="shared" ref="I14:X72" si="57">IF(AND($C14&lt;&gt;"", I$12&gt;=$C14, I$12&lt;=$G14), IF($D14&lt;&gt;"", IF(OR(AND(I$12=$C14, I$12=$D14), AND(I$12&gt;$D14, I$12&lt;$E14)), "入院中", 1), 1), "")</f>
        <v/>
      </c>
      <c r="J14" s="167" t="str">
        <f t="shared" si="57"/>
        <v/>
      </c>
      <c r="K14" s="167" t="str">
        <f t="shared" si="57"/>
        <v/>
      </c>
      <c r="L14" s="167" t="str">
        <f t="shared" si="57"/>
        <v/>
      </c>
      <c r="M14" s="167" t="str">
        <f t="shared" si="57"/>
        <v/>
      </c>
      <c r="N14" s="167" t="str">
        <f t="shared" si="57"/>
        <v/>
      </c>
      <c r="O14" s="167" t="str">
        <f t="shared" si="57"/>
        <v/>
      </c>
      <c r="P14" s="167" t="str">
        <f t="shared" si="57"/>
        <v/>
      </c>
      <c r="Q14" s="167" t="str">
        <f t="shared" si="57"/>
        <v/>
      </c>
      <c r="R14" s="167" t="str">
        <f t="shared" si="57"/>
        <v/>
      </c>
      <c r="S14" s="167" t="str">
        <f t="shared" si="57"/>
        <v/>
      </c>
      <c r="T14" s="167" t="str">
        <f t="shared" si="57"/>
        <v/>
      </c>
      <c r="U14" s="167" t="str">
        <f t="shared" si="57"/>
        <v/>
      </c>
      <c r="V14" s="167" t="str">
        <f t="shared" si="57"/>
        <v/>
      </c>
      <c r="W14" s="167" t="str">
        <f t="shared" si="57"/>
        <v/>
      </c>
      <c r="X14" s="167" t="str">
        <f t="shared" si="57"/>
        <v/>
      </c>
      <c r="Y14" s="167" t="str">
        <f t="shared" si="54"/>
        <v/>
      </c>
      <c r="Z14" s="167" t="str">
        <f t="shared" si="54"/>
        <v/>
      </c>
      <c r="AA14" s="167" t="str">
        <f t="shared" si="54"/>
        <v/>
      </c>
      <c r="AB14" s="167" t="str">
        <f t="shared" si="54"/>
        <v/>
      </c>
      <c r="AC14" s="167" t="str">
        <f t="shared" si="54"/>
        <v/>
      </c>
      <c r="AD14" s="167" t="str">
        <f t="shared" si="54"/>
        <v/>
      </c>
      <c r="AE14" s="167" t="str">
        <f t="shared" si="54"/>
        <v/>
      </c>
      <c r="AF14" s="167" t="str">
        <f t="shared" si="54"/>
        <v/>
      </c>
      <c r="AG14" s="167" t="str">
        <f t="shared" si="54"/>
        <v/>
      </c>
      <c r="AH14" s="167" t="str">
        <f t="shared" si="54"/>
        <v/>
      </c>
      <c r="AI14" s="167" t="str">
        <f t="shared" si="54"/>
        <v/>
      </c>
      <c r="AJ14" s="167" t="str">
        <f t="shared" si="54"/>
        <v/>
      </c>
      <c r="AK14" s="167" t="str">
        <f t="shared" si="54"/>
        <v/>
      </c>
      <c r="AL14" s="167" t="str">
        <f t="shared" si="54"/>
        <v/>
      </c>
      <c r="AM14" s="167" t="str">
        <f t="shared" si="54"/>
        <v/>
      </c>
      <c r="AN14" s="167" t="str">
        <f t="shared" si="54"/>
        <v/>
      </c>
      <c r="AO14" s="167" t="str">
        <f t="shared" si="54"/>
        <v/>
      </c>
      <c r="AP14" s="167" t="str">
        <f t="shared" si="54"/>
        <v/>
      </c>
      <c r="AQ14" s="167" t="str">
        <f t="shared" si="54"/>
        <v/>
      </c>
      <c r="AR14" s="167" t="str">
        <f t="shared" si="54"/>
        <v/>
      </c>
      <c r="AS14" s="167" t="str">
        <f t="shared" si="54"/>
        <v/>
      </c>
      <c r="AT14" s="167" t="str">
        <f t="shared" si="54"/>
        <v/>
      </c>
      <c r="AU14" s="167" t="str">
        <f t="shared" si="54"/>
        <v/>
      </c>
      <c r="AV14" s="167" t="str">
        <f t="shared" si="54"/>
        <v/>
      </c>
      <c r="AW14" s="167" t="str">
        <f t="shared" si="54"/>
        <v/>
      </c>
      <c r="AX14" s="167" t="str">
        <f t="shared" si="54"/>
        <v/>
      </c>
      <c r="AY14" s="167" t="str">
        <f t="shared" si="54"/>
        <v/>
      </c>
      <c r="AZ14" s="167" t="str">
        <f t="shared" si="54"/>
        <v/>
      </c>
      <c r="BA14" s="167" t="str">
        <f t="shared" si="54"/>
        <v/>
      </c>
      <c r="BB14" s="167" t="str">
        <f t="shared" si="54"/>
        <v/>
      </c>
      <c r="BC14" s="167" t="str">
        <f t="shared" si="54"/>
        <v/>
      </c>
      <c r="BD14" s="167" t="str">
        <f t="shared" si="54"/>
        <v/>
      </c>
      <c r="BE14" s="167" t="str">
        <f t="shared" si="54"/>
        <v/>
      </c>
      <c r="BF14" s="167" t="str">
        <f t="shared" si="55"/>
        <v/>
      </c>
      <c r="BG14" s="167" t="str">
        <f t="shared" si="55"/>
        <v/>
      </c>
      <c r="BH14" s="167" t="str">
        <f t="shared" si="55"/>
        <v/>
      </c>
      <c r="BI14" s="167" t="str">
        <f t="shared" si="55"/>
        <v/>
      </c>
      <c r="BJ14" s="167" t="str">
        <f t="shared" si="55"/>
        <v/>
      </c>
      <c r="BK14" s="167" t="str">
        <f t="shared" si="55"/>
        <v/>
      </c>
      <c r="BL14" s="167" t="str">
        <f t="shared" si="55"/>
        <v/>
      </c>
      <c r="BM14" s="167" t="str">
        <f t="shared" si="55"/>
        <v/>
      </c>
      <c r="BN14" s="167" t="str">
        <f t="shared" si="55"/>
        <v/>
      </c>
      <c r="BO14" s="167" t="str">
        <f t="shared" si="55"/>
        <v/>
      </c>
      <c r="BP14" s="167" t="str">
        <f t="shared" si="55"/>
        <v/>
      </c>
      <c r="BQ14" s="167" t="str">
        <f t="shared" si="55"/>
        <v/>
      </c>
      <c r="BR14" s="167" t="str">
        <f t="shared" si="55"/>
        <v/>
      </c>
      <c r="BS14" s="167" t="str">
        <f t="shared" si="55"/>
        <v/>
      </c>
      <c r="BT14" s="167" t="str">
        <f t="shared" si="55"/>
        <v/>
      </c>
      <c r="BU14" s="167" t="str">
        <f t="shared" si="55"/>
        <v/>
      </c>
      <c r="BV14" s="167" t="str">
        <f t="shared" si="55"/>
        <v/>
      </c>
      <c r="BW14" s="167" t="str">
        <f t="shared" si="55"/>
        <v/>
      </c>
      <c r="BX14" s="167" t="str">
        <f t="shared" si="55"/>
        <v/>
      </c>
      <c r="BY14" s="167" t="str">
        <f t="shared" si="55"/>
        <v/>
      </c>
      <c r="BZ14" s="167" t="str">
        <f t="shared" si="55"/>
        <v/>
      </c>
      <c r="CA14" s="167" t="str">
        <f t="shared" si="55"/>
        <v/>
      </c>
      <c r="CB14" s="167" t="str">
        <f t="shared" si="55"/>
        <v/>
      </c>
      <c r="CC14" s="167" t="str">
        <f t="shared" si="55"/>
        <v/>
      </c>
      <c r="CD14" s="167" t="str">
        <f t="shared" si="55"/>
        <v/>
      </c>
      <c r="CE14" s="167" t="str">
        <f t="shared" si="55"/>
        <v/>
      </c>
      <c r="CF14" s="167" t="str">
        <f t="shared" si="55"/>
        <v/>
      </c>
      <c r="CG14" s="167" t="str">
        <f t="shared" si="55"/>
        <v/>
      </c>
      <c r="CH14" s="167" t="str">
        <f t="shared" si="55"/>
        <v/>
      </c>
      <c r="CI14" s="167" t="str">
        <f t="shared" si="55"/>
        <v/>
      </c>
      <c r="CJ14" s="167" t="str">
        <f t="shared" si="55"/>
        <v/>
      </c>
      <c r="CK14" s="167" t="str">
        <f t="shared" si="55"/>
        <v/>
      </c>
      <c r="CL14" s="167" t="str">
        <f t="shared" si="55"/>
        <v/>
      </c>
      <c r="CM14" s="167" t="str">
        <f t="shared" si="55"/>
        <v/>
      </c>
      <c r="CN14" s="167" t="str">
        <f t="shared" si="55"/>
        <v/>
      </c>
      <c r="CO14" s="167" t="str">
        <f t="shared" si="55"/>
        <v/>
      </c>
      <c r="CP14" s="167" t="str">
        <f t="shared" si="55"/>
        <v/>
      </c>
      <c r="CQ14" s="167" t="str">
        <f t="shared" si="55"/>
        <v/>
      </c>
      <c r="CR14" s="167" t="str">
        <f t="shared" si="55"/>
        <v/>
      </c>
      <c r="CS14" s="167" t="str">
        <f t="shared" si="55"/>
        <v/>
      </c>
      <c r="CT14" s="167" t="str">
        <f t="shared" si="55"/>
        <v/>
      </c>
      <c r="CU14" s="167" t="str">
        <f t="shared" si="55"/>
        <v/>
      </c>
      <c r="CV14" s="167" t="str">
        <f t="shared" si="55"/>
        <v/>
      </c>
      <c r="CW14" s="167" t="str">
        <f t="shared" si="55"/>
        <v/>
      </c>
      <c r="CX14" s="167" t="str">
        <f t="shared" si="55"/>
        <v/>
      </c>
      <c r="CY14" s="167" t="str">
        <f t="shared" si="55"/>
        <v/>
      </c>
      <c r="CZ14" s="167" t="str">
        <f t="shared" si="55"/>
        <v/>
      </c>
      <c r="DA14" s="167" t="str">
        <f t="shared" si="55"/>
        <v/>
      </c>
      <c r="DB14" s="167" t="str">
        <f t="shared" si="55"/>
        <v/>
      </c>
      <c r="DC14" s="167" t="str">
        <f t="shared" si="55"/>
        <v/>
      </c>
      <c r="DD14" s="167" t="str">
        <f t="shared" si="55"/>
        <v/>
      </c>
      <c r="DE14" s="167" t="str">
        <f t="shared" si="55"/>
        <v/>
      </c>
      <c r="DF14" s="167" t="str">
        <f t="shared" si="55"/>
        <v/>
      </c>
      <c r="DO14" s="47"/>
      <c r="DP14" s="118"/>
    </row>
    <row r="15" spans="1:120" ht="24.75" customHeight="1" x14ac:dyDescent="0.4">
      <c r="A15" s="91">
        <v>3</v>
      </c>
      <c r="B15" s="164" t="str">
        <f>IFERROR(VLOOKUP(A15,wk!$A$3:$H$362, 2, 0)&amp;"", "")</f>
        <v/>
      </c>
      <c r="C15" s="169" t="str">
        <f>IFERROR(VLOOKUP(A15, wk!$A$3:$H$362, 4, 0), "")</f>
        <v/>
      </c>
      <c r="D15" s="169" t="str">
        <f>IFERROR(VLOOKUP(A15, wk!$A$3:$H$362, 5, 0), "")</f>
        <v/>
      </c>
      <c r="E15" s="169" t="str">
        <f>IFERROR(VLOOKUP(A15, wk!$A$3:$H$362, 6, 0), "")</f>
        <v/>
      </c>
      <c r="F15" s="169" t="str">
        <f>IFERROR(VLOOKUP(A15, wk!$A$3:$H$362, 7, 0), "")</f>
        <v/>
      </c>
      <c r="G15" s="169" t="str">
        <f>IFERROR(VLOOKUP(A15, wk!$A$3:$H$362, 8, 0), "")</f>
        <v/>
      </c>
      <c r="H15" s="182">
        <f t="shared" si="56"/>
        <v>0</v>
      </c>
      <c r="I15" s="167" t="str">
        <f t="shared" si="57"/>
        <v/>
      </c>
      <c r="J15" s="167" t="str">
        <f t="shared" si="54"/>
        <v/>
      </c>
      <c r="K15" s="167" t="str">
        <f t="shared" si="54"/>
        <v/>
      </c>
      <c r="L15" s="167" t="str">
        <f t="shared" si="54"/>
        <v/>
      </c>
      <c r="M15" s="167" t="str">
        <f t="shared" si="54"/>
        <v/>
      </c>
      <c r="N15" s="167" t="str">
        <f t="shared" si="54"/>
        <v/>
      </c>
      <c r="O15" s="167" t="str">
        <f t="shared" si="54"/>
        <v/>
      </c>
      <c r="P15" s="167" t="str">
        <f t="shared" si="54"/>
        <v/>
      </c>
      <c r="Q15" s="167" t="str">
        <f t="shared" si="54"/>
        <v/>
      </c>
      <c r="R15" s="167" t="str">
        <f t="shared" si="54"/>
        <v/>
      </c>
      <c r="S15" s="167" t="str">
        <f t="shared" si="54"/>
        <v/>
      </c>
      <c r="T15" s="167" t="str">
        <f t="shared" si="54"/>
        <v/>
      </c>
      <c r="U15" s="167" t="str">
        <f t="shared" si="54"/>
        <v/>
      </c>
      <c r="V15" s="167" t="str">
        <f t="shared" si="54"/>
        <v/>
      </c>
      <c r="W15" s="167" t="str">
        <f t="shared" si="54"/>
        <v/>
      </c>
      <c r="X15" s="167" t="str">
        <f t="shared" si="54"/>
        <v/>
      </c>
      <c r="Y15" s="167" t="str">
        <f t="shared" si="54"/>
        <v/>
      </c>
      <c r="Z15" s="167" t="str">
        <f t="shared" si="54"/>
        <v/>
      </c>
      <c r="AA15" s="167" t="str">
        <f t="shared" si="54"/>
        <v/>
      </c>
      <c r="AB15" s="167" t="str">
        <f t="shared" si="54"/>
        <v/>
      </c>
      <c r="AC15" s="167" t="str">
        <f t="shared" si="54"/>
        <v/>
      </c>
      <c r="AD15" s="167" t="str">
        <f t="shared" si="54"/>
        <v/>
      </c>
      <c r="AE15" s="167" t="str">
        <f t="shared" si="54"/>
        <v/>
      </c>
      <c r="AF15" s="167" t="str">
        <f t="shared" si="54"/>
        <v/>
      </c>
      <c r="AG15" s="167" t="str">
        <f t="shared" si="54"/>
        <v/>
      </c>
      <c r="AH15" s="167" t="str">
        <f t="shared" si="54"/>
        <v/>
      </c>
      <c r="AI15" s="167" t="str">
        <f t="shared" si="54"/>
        <v/>
      </c>
      <c r="AJ15" s="167" t="str">
        <f t="shared" si="54"/>
        <v/>
      </c>
      <c r="AK15" s="167" t="str">
        <f t="shared" si="54"/>
        <v/>
      </c>
      <c r="AL15" s="167" t="str">
        <f t="shared" si="54"/>
        <v/>
      </c>
      <c r="AM15" s="167" t="str">
        <f t="shared" si="54"/>
        <v/>
      </c>
      <c r="AN15" s="167" t="str">
        <f t="shared" si="54"/>
        <v/>
      </c>
      <c r="AO15" s="167" t="str">
        <f t="shared" si="54"/>
        <v/>
      </c>
      <c r="AP15" s="167" t="str">
        <f t="shared" si="54"/>
        <v/>
      </c>
      <c r="AQ15" s="167" t="str">
        <f t="shared" si="54"/>
        <v/>
      </c>
      <c r="AR15" s="167" t="str">
        <f t="shared" si="54"/>
        <v/>
      </c>
      <c r="AS15" s="167" t="str">
        <f t="shared" si="54"/>
        <v/>
      </c>
      <c r="AT15" s="167" t="str">
        <f t="shared" si="54"/>
        <v/>
      </c>
      <c r="AU15" s="167" t="str">
        <f t="shared" si="54"/>
        <v/>
      </c>
      <c r="AV15" s="167" t="str">
        <f t="shared" si="54"/>
        <v/>
      </c>
      <c r="AW15" s="167" t="str">
        <f t="shared" si="54"/>
        <v/>
      </c>
      <c r="AX15" s="167" t="str">
        <f t="shared" si="54"/>
        <v/>
      </c>
      <c r="AY15" s="167" t="str">
        <f t="shared" si="54"/>
        <v/>
      </c>
      <c r="AZ15" s="167" t="str">
        <f t="shared" si="54"/>
        <v/>
      </c>
      <c r="BA15" s="167" t="str">
        <f t="shared" si="54"/>
        <v/>
      </c>
      <c r="BB15" s="167" t="str">
        <f t="shared" si="54"/>
        <v/>
      </c>
      <c r="BC15" s="167" t="str">
        <f t="shared" si="54"/>
        <v/>
      </c>
      <c r="BD15" s="167" t="str">
        <f t="shared" si="54"/>
        <v/>
      </c>
      <c r="BE15" s="167" t="str">
        <f t="shared" si="54"/>
        <v/>
      </c>
      <c r="BF15" s="167" t="str">
        <f t="shared" si="55"/>
        <v/>
      </c>
      <c r="BG15" s="167" t="str">
        <f t="shared" si="55"/>
        <v/>
      </c>
      <c r="BH15" s="167" t="str">
        <f t="shared" si="55"/>
        <v/>
      </c>
      <c r="BI15" s="167" t="str">
        <f t="shared" si="55"/>
        <v/>
      </c>
      <c r="BJ15" s="167" t="str">
        <f t="shared" si="55"/>
        <v/>
      </c>
      <c r="BK15" s="167" t="str">
        <f t="shared" si="55"/>
        <v/>
      </c>
      <c r="BL15" s="167" t="str">
        <f t="shared" si="55"/>
        <v/>
      </c>
      <c r="BM15" s="167" t="str">
        <f t="shared" si="55"/>
        <v/>
      </c>
      <c r="BN15" s="167" t="str">
        <f t="shared" si="55"/>
        <v/>
      </c>
      <c r="BO15" s="167" t="str">
        <f t="shared" si="55"/>
        <v/>
      </c>
      <c r="BP15" s="167" t="str">
        <f t="shared" si="55"/>
        <v/>
      </c>
      <c r="BQ15" s="167" t="str">
        <f t="shared" si="55"/>
        <v/>
      </c>
      <c r="BR15" s="167" t="str">
        <f t="shared" si="55"/>
        <v/>
      </c>
      <c r="BS15" s="167" t="str">
        <f t="shared" si="55"/>
        <v/>
      </c>
      <c r="BT15" s="167" t="str">
        <f t="shared" si="55"/>
        <v/>
      </c>
      <c r="BU15" s="167" t="str">
        <f t="shared" si="55"/>
        <v/>
      </c>
      <c r="BV15" s="167" t="str">
        <f t="shared" si="55"/>
        <v/>
      </c>
      <c r="BW15" s="167" t="str">
        <f t="shared" si="55"/>
        <v/>
      </c>
      <c r="BX15" s="167" t="str">
        <f t="shared" si="55"/>
        <v/>
      </c>
      <c r="BY15" s="167" t="str">
        <f t="shared" si="55"/>
        <v/>
      </c>
      <c r="BZ15" s="167" t="str">
        <f t="shared" si="55"/>
        <v/>
      </c>
      <c r="CA15" s="167" t="str">
        <f t="shared" si="55"/>
        <v/>
      </c>
      <c r="CB15" s="167" t="str">
        <f t="shared" si="55"/>
        <v/>
      </c>
      <c r="CC15" s="167" t="str">
        <f t="shared" si="55"/>
        <v/>
      </c>
      <c r="CD15" s="167" t="str">
        <f t="shared" si="55"/>
        <v/>
      </c>
      <c r="CE15" s="167" t="str">
        <f t="shared" si="55"/>
        <v/>
      </c>
      <c r="CF15" s="167" t="str">
        <f t="shared" si="55"/>
        <v/>
      </c>
      <c r="CG15" s="167" t="str">
        <f t="shared" si="55"/>
        <v/>
      </c>
      <c r="CH15" s="167" t="str">
        <f t="shared" si="55"/>
        <v/>
      </c>
      <c r="CI15" s="167" t="str">
        <f t="shared" si="55"/>
        <v/>
      </c>
      <c r="CJ15" s="167" t="str">
        <f t="shared" si="55"/>
        <v/>
      </c>
      <c r="CK15" s="167" t="str">
        <f t="shared" si="55"/>
        <v/>
      </c>
      <c r="CL15" s="167" t="str">
        <f t="shared" si="55"/>
        <v/>
      </c>
      <c r="CM15" s="167" t="str">
        <f t="shared" si="55"/>
        <v/>
      </c>
      <c r="CN15" s="167" t="str">
        <f t="shared" si="55"/>
        <v/>
      </c>
      <c r="CO15" s="167" t="str">
        <f t="shared" si="55"/>
        <v/>
      </c>
      <c r="CP15" s="167" t="str">
        <f t="shared" si="55"/>
        <v/>
      </c>
      <c r="CQ15" s="167" t="str">
        <f t="shared" si="55"/>
        <v/>
      </c>
      <c r="CR15" s="167" t="str">
        <f t="shared" si="55"/>
        <v/>
      </c>
      <c r="CS15" s="167" t="str">
        <f t="shared" si="55"/>
        <v/>
      </c>
      <c r="CT15" s="167" t="str">
        <f t="shared" si="55"/>
        <v/>
      </c>
      <c r="CU15" s="167" t="str">
        <f t="shared" si="55"/>
        <v/>
      </c>
      <c r="CV15" s="167" t="str">
        <f t="shared" si="55"/>
        <v/>
      </c>
      <c r="CW15" s="167" t="str">
        <f t="shared" si="55"/>
        <v/>
      </c>
      <c r="CX15" s="167" t="str">
        <f t="shared" si="55"/>
        <v/>
      </c>
      <c r="CY15" s="167" t="str">
        <f t="shared" si="55"/>
        <v/>
      </c>
      <c r="CZ15" s="167" t="str">
        <f t="shared" si="55"/>
        <v/>
      </c>
      <c r="DA15" s="167" t="str">
        <f t="shared" si="55"/>
        <v/>
      </c>
      <c r="DB15" s="167" t="str">
        <f t="shared" si="55"/>
        <v/>
      </c>
      <c r="DC15" s="167" t="str">
        <f t="shared" si="55"/>
        <v/>
      </c>
      <c r="DD15" s="167" t="str">
        <f t="shared" si="55"/>
        <v/>
      </c>
      <c r="DE15" s="167" t="str">
        <f t="shared" si="55"/>
        <v/>
      </c>
      <c r="DF15" s="167" t="str">
        <f t="shared" si="55"/>
        <v/>
      </c>
      <c r="DO15" s="47"/>
      <c r="DP15" s="118"/>
    </row>
    <row r="16" spans="1:120" ht="24.75" customHeight="1" x14ac:dyDescent="0.4">
      <c r="A16" s="91">
        <v>4</v>
      </c>
      <c r="B16" s="164" t="str">
        <f>IFERROR(VLOOKUP(A16,wk!$A$3:$H$362, 2, 0)&amp;"", "")</f>
        <v/>
      </c>
      <c r="C16" s="169" t="str">
        <f>IFERROR(VLOOKUP(A16, wk!$A$3:$H$362, 4, 0), "")</f>
        <v/>
      </c>
      <c r="D16" s="169" t="str">
        <f>IFERROR(VLOOKUP(A16, wk!$A$3:$H$362, 5, 0), "")</f>
        <v/>
      </c>
      <c r="E16" s="169" t="str">
        <f>IFERROR(VLOOKUP(A16, wk!$A$3:$H$362, 6, 0), "")</f>
        <v/>
      </c>
      <c r="F16" s="169" t="str">
        <f>IFERROR(VLOOKUP(A16, wk!$A$3:$H$362, 7, 0), "")</f>
        <v/>
      </c>
      <c r="G16" s="169" t="str">
        <f>IFERROR(VLOOKUP(A16, wk!$A$3:$H$362, 8, 0), "")</f>
        <v/>
      </c>
      <c r="H16" s="182">
        <f t="shared" si="56"/>
        <v>0</v>
      </c>
      <c r="I16" s="167" t="str">
        <f t="shared" si="57"/>
        <v/>
      </c>
      <c r="J16" s="167" t="str">
        <f t="shared" si="54"/>
        <v/>
      </c>
      <c r="K16" s="167" t="str">
        <f t="shared" si="54"/>
        <v/>
      </c>
      <c r="L16" s="167" t="str">
        <f t="shared" si="54"/>
        <v/>
      </c>
      <c r="M16" s="167" t="str">
        <f t="shared" si="54"/>
        <v/>
      </c>
      <c r="N16" s="167" t="str">
        <f t="shared" si="54"/>
        <v/>
      </c>
      <c r="O16" s="167" t="str">
        <f t="shared" si="54"/>
        <v/>
      </c>
      <c r="P16" s="167" t="str">
        <f t="shared" si="54"/>
        <v/>
      </c>
      <c r="Q16" s="167" t="str">
        <f t="shared" si="54"/>
        <v/>
      </c>
      <c r="R16" s="167" t="str">
        <f t="shared" si="54"/>
        <v/>
      </c>
      <c r="S16" s="167" t="str">
        <f t="shared" si="54"/>
        <v/>
      </c>
      <c r="T16" s="167" t="str">
        <f t="shared" si="54"/>
        <v/>
      </c>
      <c r="U16" s="167" t="str">
        <f t="shared" si="54"/>
        <v/>
      </c>
      <c r="V16" s="167" t="str">
        <f t="shared" si="54"/>
        <v/>
      </c>
      <c r="W16" s="167" t="str">
        <f t="shared" si="54"/>
        <v/>
      </c>
      <c r="X16" s="167" t="str">
        <f t="shared" si="54"/>
        <v/>
      </c>
      <c r="Y16" s="167" t="str">
        <f t="shared" si="54"/>
        <v/>
      </c>
      <c r="Z16" s="167" t="str">
        <f t="shared" si="54"/>
        <v/>
      </c>
      <c r="AA16" s="167" t="str">
        <f t="shared" si="54"/>
        <v/>
      </c>
      <c r="AB16" s="167" t="str">
        <f t="shared" si="54"/>
        <v/>
      </c>
      <c r="AC16" s="167" t="str">
        <f t="shared" si="54"/>
        <v/>
      </c>
      <c r="AD16" s="167" t="str">
        <f t="shared" si="54"/>
        <v/>
      </c>
      <c r="AE16" s="167" t="str">
        <f t="shared" si="54"/>
        <v/>
      </c>
      <c r="AF16" s="167" t="str">
        <f t="shared" si="54"/>
        <v/>
      </c>
      <c r="AG16" s="167" t="str">
        <f t="shared" si="54"/>
        <v/>
      </c>
      <c r="AH16" s="167" t="str">
        <f t="shared" si="54"/>
        <v/>
      </c>
      <c r="AI16" s="167" t="str">
        <f t="shared" si="54"/>
        <v/>
      </c>
      <c r="AJ16" s="167" t="str">
        <f t="shared" si="54"/>
        <v/>
      </c>
      <c r="AK16" s="167" t="str">
        <f t="shared" si="54"/>
        <v/>
      </c>
      <c r="AL16" s="167" t="str">
        <f t="shared" si="54"/>
        <v/>
      </c>
      <c r="AM16" s="167" t="str">
        <f t="shared" si="54"/>
        <v/>
      </c>
      <c r="AN16" s="167" t="str">
        <f t="shared" si="54"/>
        <v/>
      </c>
      <c r="AO16" s="167" t="str">
        <f t="shared" si="54"/>
        <v/>
      </c>
      <c r="AP16" s="167" t="str">
        <f t="shared" si="54"/>
        <v/>
      </c>
      <c r="AQ16" s="167" t="str">
        <f t="shared" si="54"/>
        <v/>
      </c>
      <c r="AR16" s="167" t="str">
        <f t="shared" si="54"/>
        <v/>
      </c>
      <c r="AS16" s="167" t="str">
        <f t="shared" si="54"/>
        <v/>
      </c>
      <c r="AT16" s="167" t="str">
        <f t="shared" si="54"/>
        <v/>
      </c>
      <c r="AU16" s="167" t="str">
        <f t="shared" si="54"/>
        <v/>
      </c>
      <c r="AV16" s="167" t="str">
        <f t="shared" si="54"/>
        <v/>
      </c>
      <c r="AW16" s="167" t="str">
        <f t="shared" si="54"/>
        <v/>
      </c>
      <c r="AX16" s="167" t="str">
        <f t="shared" si="54"/>
        <v/>
      </c>
      <c r="AY16" s="167" t="str">
        <f t="shared" si="54"/>
        <v/>
      </c>
      <c r="AZ16" s="167" t="str">
        <f t="shared" si="54"/>
        <v/>
      </c>
      <c r="BA16" s="167" t="str">
        <f t="shared" si="54"/>
        <v/>
      </c>
      <c r="BB16" s="167" t="str">
        <f t="shared" si="54"/>
        <v/>
      </c>
      <c r="BC16" s="167" t="str">
        <f t="shared" si="54"/>
        <v/>
      </c>
      <c r="BD16" s="167" t="str">
        <f t="shared" si="54"/>
        <v/>
      </c>
      <c r="BE16" s="167" t="str">
        <f t="shared" si="54"/>
        <v/>
      </c>
      <c r="BF16" s="167" t="str">
        <f t="shared" si="55"/>
        <v/>
      </c>
      <c r="BG16" s="167" t="str">
        <f t="shared" si="55"/>
        <v/>
      </c>
      <c r="BH16" s="167" t="str">
        <f t="shared" si="55"/>
        <v/>
      </c>
      <c r="BI16" s="167" t="str">
        <f t="shared" si="55"/>
        <v/>
      </c>
      <c r="BJ16" s="167" t="str">
        <f t="shared" si="55"/>
        <v/>
      </c>
      <c r="BK16" s="167" t="str">
        <f t="shared" si="55"/>
        <v/>
      </c>
      <c r="BL16" s="167" t="str">
        <f t="shared" si="55"/>
        <v/>
      </c>
      <c r="BM16" s="167" t="str">
        <f t="shared" si="55"/>
        <v/>
      </c>
      <c r="BN16" s="167" t="str">
        <f t="shared" si="55"/>
        <v/>
      </c>
      <c r="BO16" s="167" t="str">
        <f t="shared" si="55"/>
        <v/>
      </c>
      <c r="BP16" s="167" t="str">
        <f t="shared" si="55"/>
        <v/>
      </c>
      <c r="BQ16" s="167" t="str">
        <f t="shared" si="55"/>
        <v/>
      </c>
      <c r="BR16" s="167" t="str">
        <f t="shared" si="55"/>
        <v/>
      </c>
      <c r="BS16" s="167" t="str">
        <f t="shared" si="55"/>
        <v/>
      </c>
      <c r="BT16" s="167" t="str">
        <f t="shared" si="55"/>
        <v/>
      </c>
      <c r="BU16" s="167" t="str">
        <f t="shared" si="55"/>
        <v/>
      </c>
      <c r="BV16" s="167" t="str">
        <f t="shared" si="55"/>
        <v/>
      </c>
      <c r="BW16" s="167" t="str">
        <f t="shared" si="55"/>
        <v/>
      </c>
      <c r="BX16" s="167" t="str">
        <f t="shared" si="55"/>
        <v/>
      </c>
      <c r="BY16" s="167" t="str">
        <f t="shared" si="55"/>
        <v/>
      </c>
      <c r="BZ16" s="167" t="str">
        <f t="shared" si="55"/>
        <v/>
      </c>
      <c r="CA16" s="167" t="str">
        <f t="shared" si="55"/>
        <v/>
      </c>
      <c r="CB16" s="167" t="str">
        <f t="shared" si="55"/>
        <v/>
      </c>
      <c r="CC16" s="167" t="str">
        <f t="shared" si="55"/>
        <v/>
      </c>
      <c r="CD16" s="167" t="str">
        <f t="shared" si="55"/>
        <v/>
      </c>
      <c r="CE16" s="167" t="str">
        <f t="shared" si="55"/>
        <v/>
      </c>
      <c r="CF16" s="167" t="str">
        <f t="shared" si="55"/>
        <v/>
      </c>
      <c r="CG16" s="167" t="str">
        <f t="shared" si="55"/>
        <v/>
      </c>
      <c r="CH16" s="167" t="str">
        <f t="shared" si="55"/>
        <v/>
      </c>
      <c r="CI16" s="167" t="str">
        <f t="shared" si="55"/>
        <v/>
      </c>
      <c r="CJ16" s="167" t="str">
        <f t="shared" si="55"/>
        <v/>
      </c>
      <c r="CK16" s="167" t="str">
        <f t="shared" si="55"/>
        <v/>
      </c>
      <c r="CL16" s="167" t="str">
        <f t="shared" si="55"/>
        <v/>
      </c>
      <c r="CM16" s="167" t="str">
        <f t="shared" si="55"/>
        <v/>
      </c>
      <c r="CN16" s="167" t="str">
        <f t="shared" si="55"/>
        <v/>
      </c>
      <c r="CO16" s="167" t="str">
        <f t="shared" si="55"/>
        <v/>
      </c>
      <c r="CP16" s="167" t="str">
        <f t="shared" si="55"/>
        <v/>
      </c>
      <c r="CQ16" s="167" t="str">
        <f t="shared" si="55"/>
        <v/>
      </c>
      <c r="CR16" s="167" t="str">
        <f t="shared" si="55"/>
        <v/>
      </c>
      <c r="CS16" s="167" t="str">
        <f t="shared" si="55"/>
        <v/>
      </c>
      <c r="CT16" s="167" t="str">
        <f t="shared" si="55"/>
        <v/>
      </c>
      <c r="CU16" s="167" t="str">
        <f t="shared" si="55"/>
        <v/>
      </c>
      <c r="CV16" s="167" t="str">
        <f t="shared" si="55"/>
        <v/>
      </c>
      <c r="CW16" s="167" t="str">
        <f t="shared" si="55"/>
        <v/>
      </c>
      <c r="CX16" s="167" t="str">
        <f t="shared" si="55"/>
        <v/>
      </c>
      <c r="CY16" s="167" t="str">
        <f t="shared" si="55"/>
        <v/>
      </c>
      <c r="CZ16" s="167" t="str">
        <f t="shared" si="55"/>
        <v/>
      </c>
      <c r="DA16" s="167" t="str">
        <f t="shared" si="55"/>
        <v/>
      </c>
      <c r="DB16" s="167" t="str">
        <f t="shared" si="55"/>
        <v/>
      </c>
      <c r="DC16" s="167" t="str">
        <f t="shared" si="55"/>
        <v/>
      </c>
      <c r="DD16" s="167" t="str">
        <f t="shared" si="55"/>
        <v/>
      </c>
      <c r="DE16" s="167" t="str">
        <f t="shared" si="55"/>
        <v/>
      </c>
      <c r="DF16" s="167" t="str">
        <f t="shared" si="55"/>
        <v/>
      </c>
      <c r="DO16" s="47"/>
      <c r="DP16" s="118"/>
    </row>
    <row r="17" spans="1:120" ht="24.75" customHeight="1" x14ac:dyDescent="0.4">
      <c r="A17" s="91">
        <v>5</v>
      </c>
      <c r="B17" s="164" t="str">
        <f>IFERROR(VLOOKUP(A17,wk!$A$3:$H$362, 2, 0)&amp;"", "")</f>
        <v/>
      </c>
      <c r="C17" s="169" t="str">
        <f>IFERROR(VLOOKUP(A17, wk!$A$3:$H$362, 4, 0), "")</f>
        <v/>
      </c>
      <c r="D17" s="169" t="str">
        <f>IFERROR(VLOOKUP(A17, wk!$A$3:$H$362, 5, 0), "")</f>
        <v/>
      </c>
      <c r="E17" s="169" t="str">
        <f>IFERROR(VLOOKUP(A17, wk!$A$3:$H$362, 6, 0), "")</f>
        <v/>
      </c>
      <c r="F17" s="169" t="str">
        <f>IFERROR(VLOOKUP(A17, wk!$A$3:$H$362, 7, 0), "")</f>
        <v/>
      </c>
      <c r="G17" s="169" t="str">
        <f>IFERROR(VLOOKUP(A17, wk!$A$3:$H$362, 8, 0), "")</f>
        <v/>
      </c>
      <c r="H17" s="182">
        <f t="shared" si="56"/>
        <v>0</v>
      </c>
      <c r="I17" s="167" t="str">
        <f t="shared" si="57"/>
        <v/>
      </c>
      <c r="J17" s="167" t="str">
        <f t="shared" si="54"/>
        <v/>
      </c>
      <c r="K17" s="167" t="str">
        <f t="shared" si="54"/>
        <v/>
      </c>
      <c r="L17" s="167" t="str">
        <f t="shared" si="54"/>
        <v/>
      </c>
      <c r="M17" s="167" t="str">
        <f t="shared" si="54"/>
        <v/>
      </c>
      <c r="N17" s="167" t="str">
        <f t="shared" si="54"/>
        <v/>
      </c>
      <c r="O17" s="167" t="str">
        <f t="shared" si="54"/>
        <v/>
      </c>
      <c r="P17" s="167" t="str">
        <f t="shared" si="54"/>
        <v/>
      </c>
      <c r="Q17" s="167" t="str">
        <f t="shared" si="54"/>
        <v/>
      </c>
      <c r="R17" s="167" t="str">
        <f t="shared" si="54"/>
        <v/>
      </c>
      <c r="S17" s="167" t="str">
        <f t="shared" si="54"/>
        <v/>
      </c>
      <c r="T17" s="167" t="str">
        <f t="shared" si="54"/>
        <v/>
      </c>
      <c r="U17" s="167" t="str">
        <f t="shared" si="54"/>
        <v/>
      </c>
      <c r="V17" s="167" t="str">
        <f t="shared" si="54"/>
        <v/>
      </c>
      <c r="W17" s="167" t="str">
        <f t="shared" si="54"/>
        <v/>
      </c>
      <c r="X17" s="167" t="str">
        <f t="shared" si="54"/>
        <v/>
      </c>
      <c r="Y17" s="167" t="str">
        <f t="shared" si="54"/>
        <v/>
      </c>
      <c r="Z17" s="167" t="str">
        <f t="shared" si="54"/>
        <v/>
      </c>
      <c r="AA17" s="167" t="str">
        <f t="shared" si="54"/>
        <v/>
      </c>
      <c r="AB17" s="167" t="str">
        <f t="shared" si="54"/>
        <v/>
      </c>
      <c r="AC17" s="167" t="str">
        <f t="shared" si="54"/>
        <v/>
      </c>
      <c r="AD17" s="167" t="str">
        <f t="shared" si="54"/>
        <v/>
      </c>
      <c r="AE17" s="167" t="str">
        <f t="shared" si="54"/>
        <v/>
      </c>
      <c r="AF17" s="167" t="str">
        <f t="shared" si="54"/>
        <v/>
      </c>
      <c r="AG17" s="167" t="str">
        <f t="shared" si="54"/>
        <v/>
      </c>
      <c r="AH17" s="167" t="str">
        <f t="shared" si="54"/>
        <v/>
      </c>
      <c r="AI17" s="167" t="str">
        <f t="shared" si="54"/>
        <v/>
      </c>
      <c r="AJ17" s="167" t="str">
        <f t="shared" si="54"/>
        <v/>
      </c>
      <c r="AK17" s="167" t="str">
        <f t="shared" si="54"/>
        <v/>
      </c>
      <c r="AL17" s="167" t="str">
        <f t="shared" si="54"/>
        <v/>
      </c>
      <c r="AM17" s="167" t="str">
        <f t="shared" si="54"/>
        <v/>
      </c>
      <c r="AN17" s="167" t="str">
        <f t="shared" si="54"/>
        <v/>
      </c>
      <c r="AO17" s="167" t="str">
        <f t="shared" si="54"/>
        <v/>
      </c>
      <c r="AP17" s="167" t="str">
        <f t="shared" si="54"/>
        <v/>
      </c>
      <c r="AQ17" s="167" t="str">
        <f t="shared" si="54"/>
        <v/>
      </c>
      <c r="AR17" s="167" t="str">
        <f t="shared" si="54"/>
        <v/>
      </c>
      <c r="AS17" s="167" t="str">
        <f t="shared" si="54"/>
        <v/>
      </c>
      <c r="AT17" s="167" t="str">
        <f t="shared" si="54"/>
        <v/>
      </c>
      <c r="AU17" s="167" t="str">
        <f t="shared" si="54"/>
        <v/>
      </c>
      <c r="AV17" s="167" t="str">
        <f t="shared" si="54"/>
        <v/>
      </c>
      <c r="AW17" s="167" t="str">
        <f t="shared" si="54"/>
        <v/>
      </c>
      <c r="AX17" s="167" t="str">
        <f t="shared" si="54"/>
        <v/>
      </c>
      <c r="AY17" s="167" t="str">
        <f t="shared" si="54"/>
        <v/>
      </c>
      <c r="AZ17" s="167" t="str">
        <f t="shared" si="54"/>
        <v/>
      </c>
      <c r="BA17" s="167" t="str">
        <f t="shared" si="54"/>
        <v/>
      </c>
      <c r="BB17" s="167" t="str">
        <f t="shared" si="54"/>
        <v/>
      </c>
      <c r="BC17" s="167" t="str">
        <f t="shared" si="54"/>
        <v/>
      </c>
      <c r="BD17" s="167" t="str">
        <f t="shared" si="54"/>
        <v/>
      </c>
      <c r="BE17" s="167" t="str">
        <f t="shared" si="54"/>
        <v/>
      </c>
      <c r="BF17" s="167" t="str">
        <f t="shared" si="55"/>
        <v/>
      </c>
      <c r="BG17" s="167" t="str">
        <f t="shared" si="55"/>
        <v/>
      </c>
      <c r="BH17" s="167" t="str">
        <f t="shared" si="55"/>
        <v/>
      </c>
      <c r="BI17" s="167" t="str">
        <f t="shared" si="55"/>
        <v/>
      </c>
      <c r="BJ17" s="167" t="str">
        <f t="shared" si="55"/>
        <v/>
      </c>
      <c r="BK17" s="167" t="str">
        <f t="shared" si="55"/>
        <v/>
      </c>
      <c r="BL17" s="167" t="str">
        <f t="shared" si="55"/>
        <v/>
      </c>
      <c r="BM17" s="167" t="str">
        <f t="shared" si="55"/>
        <v/>
      </c>
      <c r="BN17" s="167" t="str">
        <f t="shared" si="55"/>
        <v/>
      </c>
      <c r="BO17" s="167" t="str">
        <f t="shared" si="55"/>
        <v/>
      </c>
      <c r="BP17" s="167" t="str">
        <f t="shared" si="55"/>
        <v/>
      </c>
      <c r="BQ17" s="167" t="str">
        <f t="shared" si="55"/>
        <v/>
      </c>
      <c r="BR17" s="167" t="str">
        <f t="shared" si="55"/>
        <v/>
      </c>
      <c r="BS17" s="167" t="str">
        <f t="shared" si="55"/>
        <v/>
      </c>
      <c r="BT17" s="167" t="str">
        <f t="shared" si="55"/>
        <v/>
      </c>
      <c r="BU17" s="167" t="str">
        <f t="shared" si="55"/>
        <v/>
      </c>
      <c r="BV17" s="167" t="str">
        <f t="shared" si="55"/>
        <v/>
      </c>
      <c r="BW17" s="167" t="str">
        <f t="shared" si="55"/>
        <v/>
      </c>
      <c r="BX17" s="167" t="str">
        <f t="shared" si="55"/>
        <v/>
      </c>
      <c r="BY17" s="167" t="str">
        <f t="shared" si="55"/>
        <v/>
      </c>
      <c r="BZ17" s="167" t="str">
        <f t="shared" si="55"/>
        <v/>
      </c>
      <c r="CA17" s="167" t="str">
        <f t="shared" si="55"/>
        <v/>
      </c>
      <c r="CB17" s="167" t="str">
        <f t="shared" si="55"/>
        <v/>
      </c>
      <c r="CC17" s="167" t="str">
        <f t="shared" si="55"/>
        <v/>
      </c>
      <c r="CD17" s="167" t="str">
        <f t="shared" si="55"/>
        <v/>
      </c>
      <c r="CE17" s="167" t="str">
        <f t="shared" si="55"/>
        <v/>
      </c>
      <c r="CF17" s="167" t="str">
        <f t="shared" si="55"/>
        <v/>
      </c>
      <c r="CG17" s="167" t="str">
        <f t="shared" si="55"/>
        <v/>
      </c>
      <c r="CH17" s="167" t="str">
        <f t="shared" si="55"/>
        <v/>
      </c>
      <c r="CI17" s="167" t="str">
        <f t="shared" si="55"/>
        <v/>
      </c>
      <c r="CJ17" s="167" t="str">
        <f t="shared" si="55"/>
        <v/>
      </c>
      <c r="CK17" s="167" t="str">
        <f t="shared" si="55"/>
        <v/>
      </c>
      <c r="CL17" s="167" t="str">
        <f t="shared" si="55"/>
        <v/>
      </c>
      <c r="CM17" s="167" t="str">
        <f t="shared" si="55"/>
        <v/>
      </c>
      <c r="CN17" s="167" t="str">
        <f t="shared" si="55"/>
        <v/>
      </c>
      <c r="CO17" s="167" t="str">
        <f t="shared" si="55"/>
        <v/>
      </c>
      <c r="CP17" s="167" t="str">
        <f t="shared" si="55"/>
        <v/>
      </c>
      <c r="CQ17" s="167" t="str">
        <f t="shared" si="55"/>
        <v/>
      </c>
      <c r="CR17" s="167" t="str">
        <f t="shared" si="55"/>
        <v/>
      </c>
      <c r="CS17" s="167" t="str">
        <f t="shared" si="55"/>
        <v/>
      </c>
      <c r="CT17" s="167" t="str">
        <f t="shared" si="55"/>
        <v/>
      </c>
      <c r="CU17" s="167" t="str">
        <f t="shared" si="55"/>
        <v/>
      </c>
      <c r="CV17" s="167" t="str">
        <f t="shared" si="55"/>
        <v/>
      </c>
      <c r="CW17" s="167" t="str">
        <f t="shared" ref="CW17:DF17" si="58">IF(AND($C17&lt;&gt;"", CW$12&gt;=$C17, CW$12&lt;=$G17), IF($D17&lt;&gt;"", IF(OR(AND(CW$12=$C17, CW$12=$D17), AND(CW$12&gt;$D17, CW$12&lt;$E17)), "入院中", 1), 1), "")</f>
        <v/>
      </c>
      <c r="CX17" s="167" t="str">
        <f t="shared" si="58"/>
        <v/>
      </c>
      <c r="CY17" s="167" t="str">
        <f t="shared" si="58"/>
        <v/>
      </c>
      <c r="CZ17" s="167" t="str">
        <f t="shared" si="58"/>
        <v/>
      </c>
      <c r="DA17" s="167" t="str">
        <f t="shared" si="58"/>
        <v/>
      </c>
      <c r="DB17" s="167" t="str">
        <f t="shared" si="58"/>
        <v/>
      </c>
      <c r="DC17" s="167" t="str">
        <f t="shared" si="58"/>
        <v/>
      </c>
      <c r="DD17" s="167" t="str">
        <f t="shared" si="58"/>
        <v/>
      </c>
      <c r="DE17" s="167" t="str">
        <f t="shared" si="58"/>
        <v/>
      </c>
      <c r="DF17" s="167" t="str">
        <f t="shared" si="58"/>
        <v/>
      </c>
      <c r="DO17" s="47"/>
      <c r="DP17" s="118"/>
    </row>
    <row r="18" spans="1:120" ht="24.75" customHeight="1" x14ac:dyDescent="0.4">
      <c r="A18" s="91">
        <v>6</v>
      </c>
      <c r="B18" s="164" t="str">
        <f>IFERROR(VLOOKUP(A18,wk!$A$3:$H$362, 2, 0)&amp;"", "")</f>
        <v/>
      </c>
      <c r="C18" s="169" t="str">
        <f>IFERROR(VLOOKUP(A18, wk!$A$3:$H$362, 4, 0), "")</f>
        <v/>
      </c>
      <c r="D18" s="169" t="str">
        <f>IFERROR(VLOOKUP(A18, wk!$A$3:$H$362, 5, 0), "")</f>
        <v/>
      </c>
      <c r="E18" s="169" t="str">
        <f>IFERROR(VLOOKUP(A18, wk!$A$3:$H$362, 6, 0), "")</f>
        <v/>
      </c>
      <c r="F18" s="169" t="str">
        <f>IFERROR(VLOOKUP(A18, wk!$A$3:$H$362, 7, 0), "")</f>
        <v/>
      </c>
      <c r="G18" s="169" t="str">
        <f>IFERROR(VLOOKUP(A18, wk!$A$3:$H$362, 8, 0), "")</f>
        <v/>
      </c>
      <c r="H18" s="182">
        <f t="shared" si="56"/>
        <v>0</v>
      </c>
      <c r="I18" s="167" t="str">
        <f t="shared" si="57"/>
        <v/>
      </c>
      <c r="J18" s="167" t="str">
        <f t="shared" si="54"/>
        <v/>
      </c>
      <c r="K18" s="167" t="str">
        <f t="shared" si="54"/>
        <v/>
      </c>
      <c r="L18" s="167" t="str">
        <f t="shared" si="54"/>
        <v/>
      </c>
      <c r="M18" s="167" t="str">
        <f t="shared" si="54"/>
        <v/>
      </c>
      <c r="N18" s="167" t="str">
        <f t="shared" si="54"/>
        <v/>
      </c>
      <c r="O18" s="167" t="str">
        <f t="shared" si="54"/>
        <v/>
      </c>
      <c r="P18" s="167" t="str">
        <f t="shared" si="54"/>
        <v/>
      </c>
      <c r="Q18" s="167" t="str">
        <f t="shared" si="54"/>
        <v/>
      </c>
      <c r="R18" s="167" t="str">
        <f t="shared" si="54"/>
        <v/>
      </c>
      <c r="S18" s="167" t="str">
        <f t="shared" si="54"/>
        <v/>
      </c>
      <c r="T18" s="167" t="str">
        <f t="shared" si="54"/>
        <v/>
      </c>
      <c r="U18" s="167" t="str">
        <f t="shared" si="54"/>
        <v/>
      </c>
      <c r="V18" s="167" t="str">
        <f t="shared" si="54"/>
        <v/>
      </c>
      <c r="W18" s="167" t="str">
        <f t="shared" si="54"/>
        <v/>
      </c>
      <c r="X18" s="167" t="str">
        <f t="shared" si="54"/>
        <v/>
      </c>
      <c r="Y18" s="167" t="str">
        <f t="shared" si="54"/>
        <v/>
      </c>
      <c r="Z18" s="167" t="str">
        <f t="shared" si="54"/>
        <v/>
      </c>
      <c r="AA18" s="167" t="str">
        <f t="shared" si="54"/>
        <v/>
      </c>
      <c r="AB18" s="167" t="str">
        <f t="shared" si="54"/>
        <v/>
      </c>
      <c r="AC18" s="167" t="str">
        <f t="shared" si="54"/>
        <v/>
      </c>
      <c r="AD18" s="167" t="str">
        <f t="shared" ref="J18:BE23" si="59">IF(AND($C18&lt;&gt;"", AD$12&gt;=$C18, AD$12&lt;=$G18), IF($D18&lt;&gt;"", IF(OR(AND(AD$12=$C18, AD$12=$D18), AND(AD$12&gt;$D18, AD$12&lt;$E18)), "入院中", 1), 1), "")</f>
        <v/>
      </c>
      <c r="AE18" s="167" t="str">
        <f t="shared" si="59"/>
        <v/>
      </c>
      <c r="AF18" s="167" t="str">
        <f t="shared" si="59"/>
        <v/>
      </c>
      <c r="AG18" s="167" t="str">
        <f t="shared" si="59"/>
        <v/>
      </c>
      <c r="AH18" s="167" t="str">
        <f t="shared" si="59"/>
        <v/>
      </c>
      <c r="AI18" s="167" t="str">
        <f t="shared" si="59"/>
        <v/>
      </c>
      <c r="AJ18" s="167" t="str">
        <f t="shared" si="59"/>
        <v/>
      </c>
      <c r="AK18" s="167" t="str">
        <f t="shared" si="59"/>
        <v/>
      </c>
      <c r="AL18" s="167" t="str">
        <f t="shared" si="59"/>
        <v/>
      </c>
      <c r="AM18" s="167" t="str">
        <f t="shared" si="59"/>
        <v/>
      </c>
      <c r="AN18" s="167" t="str">
        <f t="shared" si="59"/>
        <v/>
      </c>
      <c r="AO18" s="167" t="str">
        <f t="shared" si="59"/>
        <v/>
      </c>
      <c r="AP18" s="167" t="str">
        <f t="shared" si="59"/>
        <v/>
      </c>
      <c r="AQ18" s="167" t="str">
        <f t="shared" si="59"/>
        <v/>
      </c>
      <c r="AR18" s="167" t="str">
        <f t="shared" si="59"/>
        <v/>
      </c>
      <c r="AS18" s="167" t="str">
        <f t="shared" si="59"/>
        <v/>
      </c>
      <c r="AT18" s="167" t="str">
        <f t="shared" si="59"/>
        <v/>
      </c>
      <c r="AU18" s="167" t="str">
        <f t="shared" si="59"/>
        <v/>
      </c>
      <c r="AV18" s="167" t="str">
        <f t="shared" si="59"/>
        <v/>
      </c>
      <c r="AW18" s="167" t="str">
        <f t="shared" si="59"/>
        <v/>
      </c>
      <c r="AX18" s="167" t="str">
        <f t="shared" si="59"/>
        <v/>
      </c>
      <c r="AY18" s="167" t="str">
        <f t="shared" si="59"/>
        <v/>
      </c>
      <c r="AZ18" s="167" t="str">
        <f t="shared" si="59"/>
        <v/>
      </c>
      <c r="BA18" s="167" t="str">
        <f t="shared" si="59"/>
        <v/>
      </c>
      <c r="BB18" s="167" t="str">
        <f t="shared" si="59"/>
        <v/>
      </c>
      <c r="BC18" s="167" t="str">
        <f t="shared" si="59"/>
        <v/>
      </c>
      <c r="BD18" s="167" t="str">
        <f t="shared" si="59"/>
        <v/>
      </c>
      <c r="BE18" s="167" t="str">
        <f t="shared" si="59"/>
        <v/>
      </c>
      <c r="BF18" s="167" t="str">
        <f t="shared" ref="BF18:DF22" si="60">IF(AND($C18&lt;&gt;"", BF$12&gt;=$C18, BF$12&lt;=$G18), IF($D18&lt;&gt;"", IF(OR(AND(BF$12=$C18, BF$12=$D18), AND(BF$12&gt;$D18, BF$12&lt;$E18)), "入院中", 1), 1), "")</f>
        <v/>
      </c>
      <c r="BG18" s="167" t="str">
        <f t="shared" si="60"/>
        <v/>
      </c>
      <c r="BH18" s="167" t="str">
        <f t="shared" si="60"/>
        <v/>
      </c>
      <c r="BI18" s="167" t="str">
        <f t="shared" si="60"/>
        <v/>
      </c>
      <c r="BJ18" s="167" t="str">
        <f t="shared" si="60"/>
        <v/>
      </c>
      <c r="BK18" s="167" t="str">
        <f t="shared" si="60"/>
        <v/>
      </c>
      <c r="BL18" s="167" t="str">
        <f t="shared" si="60"/>
        <v/>
      </c>
      <c r="BM18" s="167" t="str">
        <f t="shared" si="60"/>
        <v/>
      </c>
      <c r="BN18" s="167" t="str">
        <f t="shared" si="60"/>
        <v/>
      </c>
      <c r="BO18" s="167" t="str">
        <f t="shared" si="60"/>
        <v/>
      </c>
      <c r="BP18" s="167" t="str">
        <f t="shared" si="60"/>
        <v/>
      </c>
      <c r="BQ18" s="167" t="str">
        <f t="shared" si="60"/>
        <v/>
      </c>
      <c r="BR18" s="167" t="str">
        <f t="shared" si="60"/>
        <v/>
      </c>
      <c r="BS18" s="167" t="str">
        <f t="shared" si="60"/>
        <v/>
      </c>
      <c r="BT18" s="167" t="str">
        <f t="shared" si="60"/>
        <v/>
      </c>
      <c r="BU18" s="167" t="str">
        <f t="shared" si="60"/>
        <v/>
      </c>
      <c r="BV18" s="167" t="str">
        <f t="shared" si="60"/>
        <v/>
      </c>
      <c r="BW18" s="167" t="str">
        <f t="shared" si="60"/>
        <v/>
      </c>
      <c r="BX18" s="167" t="str">
        <f t="shared" si="60"/>
        <v/>
      </c>
      <c r="BY18" s="167" t="str">
        <f t="shared" si="60"/>
        <v/>
      </c>
      <c r="BZ18" s="167" t="str">
        <f t="shared" si="60"/>
        <v/>
      </c>
      <c r="CA18" s="167" t="str">
        <f t="shared" si="60"/>
        <v/>
      </c>
      <c r="CB18" s="167" t="str">
        <f t="shared" si="60"/>
        <v/>
      </c>
      <c r="CC18" s="167" t="str">
        <f t="shared" si="60"/>
        <v/>
      </c>
      <c r="CD18" s="167" t="str">
        <f t="shared" si="60"/>
        <v/>
      </c>
      <c r="CE18" s="167" t="str">
        <f t="shared" si="60"/>
        <v/>
      </c>
      <c r="CF18" s="167" t="str">
        <f t="shared" si="60"/>
        <v/>
      </c>
      <c r="CG18" s="167" t="str">
        <f t="shared" si="60"/>
        <v/>
      </c>
      <c r="CH18" s="167" t="str">
        <f t="shared" si="60"/>
        <v/>
      </c>
      <c r="CI18" s="167" t="str">
        <f t="shared" si="60"/>
        <v/>
      </c>
      <c r="CJ18" s="167" t="str">
        <f t="shared" si="60"/>
        <v/>
      </c>
      <c r="CK18" s="167" t="str">
        <f t="shared" si="60"/>
        <v/>
      </c>
      <c r="CL18" s="167" t="str">
        <f t="shared" si="60"/>
        <v/>
      </c>
      <c r="CM18" s="167" t="str">
        <f t="shared" si="60"/>
        <v/>
      </c>
      <c r="CN18" s="167" t="str">
        <f t="shared" si="60"/>
        <v/>
      </c>
      <c r="CO18" s="167" t="str">
        <f t="shared" si="60"/>
        <v/>
      </c>
      <c r="CP18" s="167" t="str">
        <f t="shared" si="60"/>
        <v/>
      </c>
      <c r="CQ18" s="167" t="str">
        <f t="shared" si="60"/>
        <v/>
      </c>
      <c r="CR18" s="167" t="str">
        <f t="shared" si="60"/>
        <v/>
      </c>
      <c r="CS18" s="167" t="str">
        <f t="shared" si="60"/>
        <v/>
      </c>
      <c r="CT18" s="167" t="str">
        <f t="shared" si="60"/>
        <v/>
      </c>
      <c r="CU18" s="167" t="str">
        <f t="shared" si="60"/>
        <v/>
      </c>
      <c r="CV18" s="167" t="str">
        <f t="shared" si="60"/>
        <v/>
      </c>
      <c r="CW18" s="167" t="str">
        <f t="shared" si="60"/>
        <v/>
      </c>
      <c r="CX18" s="167" t="str">
        <f t="shared" si="60"/>
        <v/>
      </c>
      <c r="CY18" s="167" t="str">
        <f t="shared" si="60"/>
        <v/>
      </c>
      <c r="CZ18" s="167" t="str">
        <f t="shared" si="60"/>
        <v/>
      </c>
      <c r="DA18" s="167" t="str">
        <f t="shared" si="60"/>
        <v/>
      </c>
      <c r="DB18" s="167" t="str">
        <f t="shared" si="60"/>
        <v/>
      </c>
      <c r="DC18" s="167" t="str">
        <f t="shared" si="60"/>
        <v/>
      </c>
      <c r="DD18" s="167" t="str">
        <f t="shared" si="60"/>
        <v/>
      </c>
      <c r="DE18" s="167" t="str">
        <f t="shared" si="60"/>
        <v/>
      </c>
      <c r="DF18" s="167" t="str">
        <f t="shared" si="60"/>
        <v/>
      </c>
      <c r="DO18" s="47"/>
      <c r="DP18" s="118"/>
    </row>
    <row r="19" spans="1:120" ht="24.75" customHeight="1" x14ac:dyDescent="0.4">
      <c r="A19" s="91">
        <v>7</v>
      </c>
      <c r="B19" s="164" t="str">
        <f>IFERROR(VLOOKUP(A19,wk!$A$3:$H$362, 2, 0)&amp;"", "")</f>
        <v/>
      </c>
      <c r="C19" s="169" t="str">
        <f>IFERROR(VLOOKUP(A19, wk!$A$3:$H$362, 4, 0), "")</f>
        <v/>
      </c>
      <c r="D19" s="169" t="str">
        <f>IFERROR(VLOOKUP(A19, wk!$A$3:$H$362, 5, 0), "")</f>
        <v/>
      </c>
      <c r="E19" s="169" t="str">
        <f>IFERROR(VLOOKUP(A19, wk!$A$3:$H$362, 6, 0), "")</f>
        <v/>
      </c>
      <c r="F19" s="169" t="str">
        <f>IFERROR(VLOOKUP(A19, wk!$A$3:$H$362, 7, 0), "")</f>
        <v/>
      </c>
      <c r="G19" s="169" t="str">
        <f>IFERROR(VLOOKUP(A19, wk!$A$3:$H$362, 8, 0), "")</f>
        <v/>
      </c>
      <c r="H19" s="182">
        <f t="shared" si="56"/>
        <v>0</v>
      </c>
      <c r="I19" s="167" t="str">
        <f t="shared" si="57"/>
        <v/>
      </c>
      <c r="J19" s="167" t="str">
        <f t="shared" si="59"/>
        <v/>
      </c>
      <c r="K19" s="167" t="str">
        <f t="shared" si="59"/>
        <v/>
      </c>
      <c r="L19" s="167" t="str">
        <f t="shared" si="59"/>
        <v/>
      </c>
      <c r="M19" s="167" t="str">
        <f t="shared" si="59"/>
        <v/>
      </c>
      <c r="N19" s="167" t="str">
        <f t="shared" si="59"/>
        <v/>
      </c>
      <c r="O19" s="167" t="str">
        <f t="shared" si="59"/>
        <v/>
      </c>
      <c r="P19" s="167" t="str">
        <f t="shared" si="59"/>
        <v/>
      </c>
      <c r="Q19" s="167" t="str">
        <f t="shared" si="59"/>
        <v/>
      </c>
      <c r="R19" s="167" t="str">
        <f t="shared" si="59"/>
        <v/>
      </c>
      <c r="S19" s="167" t="str">
        <f t="shared" si="59"/>
        <v/>
      </c>
      <c r="T19" s="167" t="str">
        <f t="shared" si="59"/>
        <v/>
      </c>
      <c r="U19" s="167" t="str">
        <f t="shared" si="59"/>
        <v/>
      </c>
      <c r="V19" s="167" t="str">
        <f t="shared" si="59"/>
        <v/>
      </c>
      <c r="W19" s="167" t="str">
        <f t="shared" si="59"/>
        <v/>
      </c>
      <c r="X19" s="167" t="str">
        <f t="shared" si="59"/>
        <v/>
      </c>
      <c r="Y19" s="167" t="str">
        <f t="shared" si="59"/>
        <v/>
      </c>
      <c r="Z19" s="167" t="str">
        <f t="shared" si="59"/>
        <v/>
      </c>
      <c r="AA19" s="167" t="str">
        <f t="shared" si="59"/>
        <v/>
      </c>
      <c r="AB19" s="167" t="str">
        <f t="shared" si="59"/>
        <v/>
      </c>
      <c r="AC19" s="167" t="str">
        <f t="shared" si="59"/>
        <v/>
      </c>
      <c r="AD19" s="167" t="str">
        <f t="shared" si="59"/>
        <v/>
      </c>
      <c r="AE19" s="167" t="str">
        <f t="shared" si="59"/>
        <v/>
      </c>
      <c r="AF19" s="167" t="str">
        <f t="shared" si="59"/>
        <v/>
      </c>
      <c r="AG19" s="167" t="str">
        <f t="shared" si="59"/>
        <v/>
      </c>
      <c r="AH19" s="167" t="str">
        <f t="shared" si="59"/>
        <v/>
      </c>
      <c r="AI19" s="167" t="str">
        <f t="shared" si="59"/>
        <v/>
      </c>
      <c r="AJ19" s="167" t="str">
        <f t="shared" si="59"/>
        <v/>
      </c>
      <c r="AK19" s="167" t="str">
        <f t="shared" si="59"/>
        <v/>
      </c>
      <c r="AL19" s="167" t="str">
        <f t="shared" si="59"/>
        <v/>
      </c>
      <c r="AM19" s="167" t="str">
        <f t="shared" si="59"/>
        <v/>
      </c>
      <c r="AN19" s="167" t="str">
        <f t="shared" si="59"/>
        <v/>
      </c>
      <c r="AO19" s="167" t="str">
        <f t="shared" si="59"/>
        <v/>
      </c>
      <c r="AP19" s="167" t="str">
        <f t="shared" si="59"/>
        <v/>
      </c>
      <c r="AQ19" s="167" t="str">
        <f t="shared" si="59"/>
        <v/>
      </c>
      <c r="AR19" s="167" t="str">
        <f t="shared" si="59"/>
        <v/>
      </c>
      <c r="AS19" s="167" t="str">
        <f t="shared" si="59"/>
        <v/>
      </c>
      <c r="AT19" s="167" t="str">
        <f t="shared" si="59"/>
        <v/>
      </c>
      <c r="AU19" s="167" t="str">
        <f t="shared" si="59"/>
        <v/>
      </c>
      <c r="AV19" s="167" t="str">
        <f t="shared" si="59"/>
        <v/>
      </c>
      <c r="AW19" s="167" t="str">
        <f t="shared" si="59"/>
        <v/>
      </c>
      <c r="AX19" s="167" t="str">
        <f t="shared" si="59"/>
        <v/>
      </c>
      <c r="AY19" s="167" t="str">
        <f t="shared" si="59"/>
        <v/>
      </c>
      <c r="AZ19" s="167" t="str">
        <f t="shared" si="59"/>
        <v/>
      </c>
      <c r="BA19" s="167" t="str">
        <f t="shared" si="59"/>
        <v/>
      </c>
      <c r="BB19" s="167" t="str">
        <f t="shared" si="59"/>
        <v/>
      </c>
      <c r="BC19" s="167" t="str">
        <f t="shared" si="59"/>
        <v/>
      </c>
      <c r="BD19" s="167" t="str">
        <f t="shared" si="59"/>
        <v/>
      </c>
      <c r="BE19" s="167" t="str">
        <f t="shared" si="59"/>
        <v/>
      </c>
      <c r="BF19" s="167" t="str">
        <f t="shared" si="60"/>
        <v/>
      </c>
      <c r="BG19" s="167" t="str">
        <f t="shared" si="60"/>
        <v/>
      </c>
      <c r="BH19" s="167" t="str">
        <f t="shared" si="60"/>
        <v/>
      </c>
      <c r="BI19" s="167" t="str">
        <f t="shared" si="60"/>
        <v/>
      </c>
      <c r="BJ19" s="167" t="str">
        <f t="shared" si="60"/>
        <v/>
      </c>
      <c r="BK19" s="167" t="str">
        <f t="shared" si="60"/>
        <v/>
      </c>
      <c r="BL19" s="167" t="str">
        <f t="shared" si="60"/>
        <v/>
      </c>
      <c r="BM19" s="167" t="str">
        <f t="shared" si="60"/>
        <v/>
      </c>
      <c r="BN19" s="167" t="str">
        <f t="shared" si="60"/>
        <v/>
      </c>
      <c r="BO19" s="167" t="str">
        <f t="shared" si="60"/>
        <v/>
      </c>
      <c r="BP19" s="167" t="str">
        <f t="shared" si="60"/>
        <v/>
      </c>
      <c r="BQ19" s="167" t="str">
        <f t="shared" si="60"/>
        <v/>
      </c>
      <c r="BR19" s="167" t="str">
        <f t="shared" si="60"/>
        <v/>
      </c>
      <c r="BS19" s="167" t="str">
        <f t="shared" si="60"/>
        <v/>
      </c>
      <c r="BT19" s="167" t="str">
        <f t="shared" si="60"/>
        <v/>
      </c>
      <c r="BU19" s="167" t="str">
        <f t="shared" si="60"/>
        <v/>
      </c>
      <c r="BV19" s="167" t="str">
        <f t="shared" si="60"/>
        <v/>
      </c>
      <c r="BW19" s="167" t="str">
        <f t="shared" si="60"/>
        <v/>
      </c>
      <c r="BX19" s="167" t="str">
        <f t="shared" si="60"/>
        <v/>
      </c>
      <c r="BY19" s="167" t="str">
        <f t="shared" si="60"/>
        <v/>
      </c>
      <c r="BZ19" s="167" t="str">
        <f t="shared" si="60"/>
        <v/>
      </c>
      <c r="CA19" s="167" t="str">
        <f t="shared" si="60"/>
        <v/>
      </c>
      <c r="CB19" s="167" t="str">
        <f t="shared" si="60"/>
        <v/>
      </c>
      <c r="CC19" s="167" t="str">
        <f t="shared" si="60"/>
        <v/>
      </c>
      <c r="CD19" s="167" t="str">
        <f t="shared" si="60"/>
        <v/>
      </c>
      <c r="CE19" s="167" t="str">
        <f t="shared" si="60"/>
        <v/>
      </c>
      <c r="CF19" s="167" t="str">
        <f t="shared" si="60"/>
        <v/>
      </c>
      <c r="CG19" s="167" t="str">
        <f t="shared" si="60"/>
        <v/>
      </c>
      <c r="CH19" s="167" t="str">
        <f t="shared" si="60"/>
        <v/>
      </c>
      <c r="CI19" s="167" t="str">
        <f t="shared" si="60"/>
        <v/>
      </c>
      <c r="CJ19" s="167" t="str">
        <f t="shared" si="60"/>
        <v/>
      </c>
      <c r="CK19" s="167" t="str">
        <f t="shared" si="60"/>
        <v/>
      </c>
      <c r="CL19" s="167" t="str">
        <f t="shared" si="60"/>
        <v/>
      </c>
      <c r="CM19" s="167" t="str">
        <f t="shared" si="60"/>
        <v/>
      </c>
      <c r="CN19" s="167" t="str">
        <f t="shared" si="60"/>
        <v/>
      </c>
      <c r="CO19" s="167" t="str">
        <f t="shared" si="60"/>
        <v/>
      </c>
      <c r="CP19" s="167" t="str">
        <f t="shared" si="60"/>
        <v/>
      </c>
      <c r="CQ19" s="167" t="str">
        <f t="shared" si="60"/>
        <v/>
      </c>
      <c r="CR19" s="167" t="str">
        <f t="shared" si="60"/>
        <v/>
      </c>
      <c r="CS19" s="167" t="str">
        <f t="shared" si="60"/>
        <v/>
      </c>
      <c r="CT19" s="167" t="str">
        <f t="shared" si="60"/>
        <v/>
      </c>
      <c r="CU19" s="167" t="str">
        <f t="shared" si="60"/>
        <v/>
      </c>
      <c r="CV19" s="167" t="str">
        <f t="shared" si="60"/>
        <v/>
      </c>
      <c r="CW19" s="167" t="str">
        <f t="shared" si="60"/>
        <v/>
      </c>
      <c r="CX19" s="167" t="str">
        <f t="shared" si="60"/>
        <v/>
      </c>
      <c r="CY19" s="167" t="str">
        <f t="shared" si="60"/>
        <v/>
      </c>
      <c r="CZ19" s="167" t="str">
        <f t="shared" si="60"/>
        <v/>
      </c>
      <c r="DA19" s="167" t="str">
        <f t="shared" si="60"/>
        <v/>
      </c>
      <c r="DB19" s="167" t="str">
        <f t="shared" si="60"/>
        <v/>
      </c>
      <c r="DC19" s="167" t="str">
        <f t="shared" si="60"/>
        <v/>
      </c>
      <c r="DD19" s="167" t="str">
        <f t="shared" si="60"/>
        <v/>
      </c>
      <c r="DE19" s="167" t="str">
        <f t="shared" si="60"/>
        <v/>
      </c>
      <c r="DF19" s="167" t="str">
        <f t="shared" si="60"/>
        <v/>
      </c>
      <c r="DO19" s="47"/>
      <c r="DP19" s="118"/>
    </row>
    <row r="20" spans="1:120" ht="24.75" customHeight="1" x14ac:dyDescent="0.4">
      <c r="A20" s="91">
        <v>8</v>
      </c>
      <c r="B20" s="164" t="str">
        <f>IFERROR(VLOOKUP(A20,wk!$A$3:$H$362, 2, 0)&amp;"", "")</f>
        <v/>
      </c>
      <c r="C20" s="169" t="str">
        <f>IFERROR(VLOOKUP(A20, wk!$A$3:$H$362, 4, 0), "")</f>
        <v/>
      </c>
      <c r="D20" s="169" t="str">
        <f>IFERROR(VLOOKUP(A20, wk!$A$3:$H$362, 5, 0), "")</f>
        <v/>
      </c>
      <c r="E20" s="169" t="str">
        <f>IFERROR(VLOOKUP(A20, wk!$A$3:$H$362, 6, 0), "")</f>
        <v/>
      </c>
      <c r="F20" s="169" t="str">
        <f>IFERROR(VLOOKUP(A20, wk!$A$3:$H$362, 7, 0), "")</f>
        <v/>
      </c>
      <c r="G20" s="169" t="str">
        <f>IFERROR(VLOOKUP(A20, wk!$A$3:$H$362, 8, 0), "")</f>
        <v/>
      </c>
      <c r="H20" s="182">
        <f t="shared" si="56"/>
        <v>0</v>
      </c>
      <c r="I20" s="167" t="str">
        <f t="shared" si="57"/>
        <v/>
      </c>
      <c r="J20" s="167" t="str">
        <f t="shared" si="59"/>
        <v/>
      </c>
      <c r="K20" s="167" t="str">
        <f t="shared" si="59"/>
        <v/>
      </c>
      <c r="L20" s="167" t="str">
        <f t="shared" si="59"/>
        <v/>
      </c>
      <c r="M20" s="167" t="str">
        <f t="shared" si="59"/>
        <v/>
      </c>
      <c r="N20" s="167" t="str">
        <f t="shared" si="59"/>
        <v/>
      </c>
      <c r="O20" s="167" t="str">
        <f t="shared" si="59"/>
        <v/>
      </c>
      <c r="P20" s="167" t="str">
        <f t="shared" si="59"/>
        <v/>
      </c>
      <c r="Q20" s="167" t="str">
        <f t="shared" si="59"/>
        <v/>
      </c>
      <c r="R20" s="167" t="str">
        <f t="shared" si="59"/>
        <v/>
      </c>
      <c r="S20" s="167" t="str">
        <f t="shared" si="59"/>
        <v/>
      </c>
      <c r="T20" s="167" t="str">
        <f t="shared" si="59"/>
        <v/>
      </c>
      <c r="U20" s="167" t="str">
        <f t="shared" si="59"/>
        <v/>
      </c>
      <c r="V20" s="167" t="str">
        <f t="shared" si="59"/>
        <v/>
      </c>
      <c r="W20" s="167" t="str">
        <f t="shared" si="59"/>
        <v/>
      </c>
      <c r="X20" s="167" t="str">
        <f t="shared" si="59"/>
        <v/>
      </c>
      <c r="Y20" s="167" t="str">
        <f t="shared" si="59"/>
        <v/>
      </c>
      <c r="Z20" s="167" t="str">
        <f t="shared" si="59"/>
        <v/>
      </c>
      <c r="AA20" s="167" t="str">
        <f t="shared" si="59"/>
        <v/>
      </c>
      <c r="AB20" s="167" t="str">
        <f t="shared" si="59"/>
        <v/>
      </c>
      <c r="AC20" s="167" t="str">
        <f t="shared" si="59"/>
        <v/>
      </c>
      <c r="AD20" s="167" t="str">
        <f t="shared" si="59"/>
        <v/>
      </c>
      <c r="AE20" s="167" t="str">
        <f t="shared" si="59"/>
        <v/>
      </c>
      <c r="AF20" s="167" t="str">
        <f t="shared" si="59"/>
        <v/>
      </c>
      <c r="AG20" s="167" t="str">
        <f t="shared" si="59"/>
        <v/>
      </c>
      <c r="AH20" s="167" t="str">
        <f t="shared" si="59"/>
        <v/>
      </c>
      <c r="AI20" s="167" t="str">
        <f t="shared" si="59"/>
        <v/>
      </c>
      <c r="AJ20" s="167" t="str">
        <f t="shared" si="59"/>
        <v/>
      </c>
      <c r="AK20" s="167" t="str">
        <f t="shared" si="59"/>
        <v/>
      </c>
      <c r="AL20" s="167" t="str">
        <f t="shared" si="59"/>
        <v/>
      </c>
      <c r="AM20" s="167" t="str">
        <f t="shared" si="59"/>
        <v/>
      </c>
      <c r="AN20" s="167" t="str">
        <f t="shared" si="59"/>
        <v/>
      </c>
      <c r="AO20" s="167" t="str">
        <f t="shared" si="59"/>
        <v/>
      </c>
      <c r="AP20" s="167" t="str">
        <f t="shared" si="59"/>
        <v/>
      </c>
      <c r="AQ20" s="167" t="str">
        <f t="shared" si="59"/>
        <v/>
      </c>
      <c r="AR20" s="167" t="str">
        <f t="shared" si="59"/>
        <v/>
      </c>
      <c r="AS20" s="167" t="str">
        <f t="shared" si="59"/>
        <v/>
      </c>
      <c r="AT20" s="167" t="str">
        <f t="shared" si="59"/>
        <v/>
      </c>
      <c r="AU20" s="167" t="str">
        <f t="shared" si="59"/>
        <v/>
      </c>
      <c r="AV20" s="167" t="str">
        <f t="shared" si="59"/>
        <v/>
      </c>
      <c r="AW20" s="167" t="str">
        <f t="shared" si="59"/>
        <v/>
      </c>
      <c r="AX20" s="167" t="str">
        <f t="shared" si="59"/>
        <v/>
      </c>
      <c r="AY20" s="167" t="str">
        <f t="shared" si="59"/>
        <v/>
      </c>
      <c r="AZ20" s="167" t="str">
        <f t="shared" si="59"/>
        <v/>
      </c>
      <c r="BA20" s="167" t="str">
        <f t="shared" si="59"/>
        <v/>
      </c>
      <c r="BB20" s="167" t="str">
        <f t="shared" si="59"/>
        <v/>
      </c>
      <c r="BC20" s="167" t="str">
        <f t="shared" si="59"/>
        <v/>
      </c>
      <c r="BD20" s="167" t="str">
        <f t="shared" si="59"/>
        <v/>
      </c>
      <c r="BE20" s="167" t="str">
        <f t="shared" si="59"/>
        <v/>
      </c>
      <c r="BF20" s="167" t="str">
        <f t="shared" si="60"/>
        <v/>
      </c>
      <c r="BG20" s="167" t="str">
        <f t="shared" si="60"/>
        <v/>
      </c>
      <c r="BH20" s="167" t="str">
        <f t="shared" si="60"/>
        <v/>
      </c>
      <c r="BI20" s="167" t="str">
        <f t="shared" si="60"/>
        <v/>
      </c>
      <c r="BJ20" s="167" t="str">
        <f t="shared" si="60"/>
        <v/>
      </c>
      <c r="BK20" s="167" t="str">
        <f t="shared" si="60"/>
        <v/>
      </c>
      <c r="BL20" s="167" t="str">
        <f t="shared" si="60"/>
        <v/>
      </c>
      <c r="BM20" s="167" t="str">
        <f t="shared" si="60"/>
        <v/>
      </c>
      <c r="BN20" s="167" t="str">
        <f t="shared" si="60"/>
        <v/>
      </c>
      <c r="BO20" s="167" t="str">
        <f t="shared" si="60"/>
        <v/>
      </c>
      <c r="BP20" s="167" t="str">
        <f t="shared" si="60"/>
        <v/>
      </c>
      <c r="BQ20" s="167" t="str">
        <f t="shared" si="60"/>
        <v/>
      </c>
      <c r="BR20" s="167" t="str">
        <f t="shared" si="60"/>
        <v/>
      </c>
      <c r="BS20" s="167" t="str">
        <f t="shared" si="60"/>
        <v/>
      </c>
      <c r="BT20" s="167" t="str">
        <f t="shared" si="60"/>
        <v/>
      </c>
      <c r="BU20" s="167" t="str">
        <f t="shared" si="60"/>
        <v/>
      </c>
      <c r="BV20" s="167" t="str">
        <f t="shared" si="60"/>
        <v/>
      </c>
      <c r="BW20" s="167" t="str">
        <f t="shared" si="60"/>
        <v/>
      </c>
      <c r="BX20" s="167" t="str">
        <f t="shared" si="60"/>
        <v/>
      </c>
      <c r="BY20" s="167" t="str">
        <f t="shared" si="60"/>
        <v/>
      </c>
      <c r="BZ20" s="167" t="str">
        <f t="shared" si="60"/>
        <v/>
      </c>
      <c r="CA20" s="167" t="str">
        <f t="shared" si="60"/>
        <v/>
      </c>
      <c r="CB20" s="167" t="str">
        <f t="shared" si="60"/>
        <v/>
      </c>
      <c r="CC20" s="167" t="str">
        <f t="shared" si="60"/>
        <v/>
      </c>
      <c r="CD20" s="167" t="str">
        <f t="shared" si="60"/>
        <v/>
      </c>
      <c r="CE20" s="167" t="str">
        <f t="shared" si="60"/>
        <v/>
      </c>
      <c r="CF20" s="167" t="str">
        <f t="shared" si="60"/>
        <v/>
      </c>
      <c r="CG20" s="167" t="str">
        <f t="shared" si="60"/>
        <v/>
      </c>
      <c r="CH20" s="167" t="str">
        <f t="shared" si="60"/>
        <v/>
      </c>
      <c r="CI20" s="167" t="str">
        <f t="shared" si="60"/>
        <v/>
      </c>
      <c r="CJ20" s="167" t="str">
        <f t="shared" si="60"/>
        <v/>
      </c>
      <c r="CK20" s="167" t="str">
        <f t="shared" si="60"/>
        <v/>
      </c>
      <c r="CL20" s="167" t="str">
        <f t="shared" si="60"/>
        <v/>
      </c>
      <c r="CM20" s="167" t="str">
        <f t="shared" si="60"/>
        <v/>
      </c>
      <c r="CN20" s="167" t="str">
        <f t="shared" si="60"/>
        <v/>
      </c>
      <c r="CO20" s="167" t="str">
        <f t="shared" si="60"/>
        <v/>
      </c>
      <c r="CP20" s="167" t="str">
        <f t="shared" si="60"/>
        <v/>
      </c>
      <c r="CQ20" s="167" t="str">
        <f t="shared" si="60"/>
        <v/>
      </c>
      <c r="CR20" s="167" t="str">
        <f t="shared" si="60"/>
        <v/>
      </c>
      <c r="CS20" s="167" t="str">
        <f t="shared" si="60"/>
        <v/>
      </c>
      <c r="CT20" s="167" t="str">
        <f t="shared" si="60"/>
        <v/>
      </c>
      <c r="CU20" s="167" t="str">
        <f t="shared" si="60"/>
        <v/>
      </c>
      <c r="CV20" s="167" t="str">
        <f t="shared" si="60"/>
        <v/>
      </c>
      <c r="CW20" s="167" t="str">
        <f t="shared" si="60"/>
        <v/>
      </c>
      <c r="CX20" s="167" t="str">
        <f t="shared" si="60"/>
        <v/>
      </c>
      <c r="CY20" s="167" t="str">
        <f t="shared" si="60"/>
        <v/>
      </c>
      <c r="CZ20" s="167" t="str">
        <f t="shared" si="60"/>
        <v/>
      </c>
      <c r="DA20" s="167" t="str">
        <f t="shared" si="60"/>
        <v/>
      </c>
      <c r="DB20" s="167" t="str">
        <f t="shared" si="60"/>
        <v/>
      </c>
      <c r="DC20" s="167" t="str">
        <f t="shared" si="60"/>
        <v/>
      </c>
      <c r="DD20" s="167" t="str">
        <f t="shared" si="60"/>
        <v/>
      </c>
      <c r="DE20" s="167" t="str">
        <f t="shared" si="60"/>
        <v/>
      </c>
      <c r="DF20" s="167" t="str">
        <f t="shared" si="60"/>
        <v/>
      </c>
      <c r="DO20" s="47"/>
      <c r="DP20" s="118"/>
    </row>
    <row r="21" spans="1:120" ht="24.75" customHeight="1" x14ac:dyDescent="0.4">
      <c r="A21" s="91">
        <v>9</v>
      </c>
      <c r="B21" s="164" t="str">
        <f>IFERROR(VLOOKUP(A21,wk!$A$3:$H$362, 2, 0)&amp;"", "")</f>
        <v/>
      </c>
      <c r="C21" s="169" t="str">
        <f>IFERROR(VLOOKUP(A21, wk!$A$3:$H$362, 4, 0), "")</f>
        <v/>
      </c>
      <c r="D21" s="169" t="str">
        <f>IFERROR(VLOOKUP(A21, wk!$A$3:$H$362, 5, 0), "")</f>
        <v/>
      </c>
      <c r="E21" s="169" t="str">
        <f>IFERROR(VLOOKUP(A21, wk!$A$3:$H$362, 6, 0), "")</f>
        <v/>
      </c>
      <c r="F21" s="169" t="str">
        <f>IFERROR(VLOOKUP(A21, wk!$A$3:$H$362, 7, 0), "")</f>
        <v/>
      </c>
      <c r="G21" s="169" t="str">
        <f>IFERROR(VLOOKUP(A21, wk!$A$3:$H$362, 8, 0), "")</f>
        <v/>
      </c>
      <c r="H21" s="182">
        <f t="shared" si="56"/>
        <v>0</v>
      </c>
      <c r="I21" s="167" t="str">
        <f t="shared" si="57"/>
        <v/>
      </c>
      <c r="J21" s="167" t="str">
        <f t="shared" si="59"/>
        <v/>
      </c>
      <c r="K21" s="167" t="str">
        <f t="shared" si="59"/>
        <v/>
      </c>
      <c r="L21" s="167" t="str">
        <f t="shared" si="59"/>
        <v/>
      </c>
      <c r="M21" s="167" t="str">
        <f t="shared" si="59"/>
        <v/>
      </c>
      <c r="N21" s="167" t="str">
        <f t="shared" si="59"/>
        <v/>
      </c>
      <c r="O21" s="167" t="str">
        <f t="shared" si="59"/>
        <v/>
      </c>
      <c r="P21" s="167" t="str">
        <f t="shared" si="59"/>
        <v/>
      </c>
      <c r="Q21" s="167" t="str">
        <f t="shared" si="59"/>
        <v/>
      </c>
      <c r="R21" s="167" t="str">
        <f t="shared" si="59"/>
        <v/>
      </c>
      <c r="S21" s="167" t="str">
        <f t="shared" si="59"/>
        <v/>
      </c>
      <c r="T21" s="167" t="str">
        <f t="shared" si="59"/>
        <v/>
      </c>
      <c r="U21" s="167" t="str">
        <f t="shared" si="59"/>
        <v/>
      </c>
      <c r="V21" s="167" t="str">
        <f t="shared" si="59"/>
        <v/>
      </c>
      <c r="W21" s="167" t="str">
        <f t="shared" si="59"/>
        <v/>
      </c>
      <c r="X21" s="167" t="str">
        <f t="shared" si="59"/>
        <v/>
      </c>
      <c r="Y21" s="167" t="str">
        <f t="shared" si="59"/>
        <v/>
      </c>
      <c r="Z21" s="167" t="str">
        <f t="shared" si="59"/>
        <v/>
      </c>
      <c r="AA21" s="167" t="str">
        <f t="shared" si="59"/>
        <v/>
      </c>
      <c r="AB21" s="167" t="str">
        <f t="shared" si="59"/>
        <v/>
      </c>
      <c r="AC21" s="167" t="str">
        <f t="shared" si="59"/>
        <v/>
      </c>
      <c r="AD21" s="167" t="str">
        <f t="shared" si="59"/>
        <v/>
      </c>
      <c r="AE21" s="167" t="str">
        <f t="shared" si="59"/>
        <v/>
      </c>
      <c r="AF21" s="167" t="str">
        <f t="shared" si="59"/>
        <v/>
      </c>
      <c r="AG21" s="167" t="str">
        <f t="shared" si="59"/>
        <v/>
      </c>
      <c r="AH21" s="167" t="str">
        <f t="shared" si="59"/>
        <v/>
      </c>
      <c r="AI21" s="167" t="str">
        <f t="shared" si="59"/>
        <v/>
      </c>
      <c r="AJ21" s="167" t="str">
        <f t="shared" si="59"/>
        <v/>
      </c>
      <c r="AK21" s="167" t="str">
        <f t="shared" si="59"/>
        <v/>
      </c>
      <c r="AL21" s="167" t="str">
        <f t="shared" si="59"/>
        <v/>
      </c>
      <c r="AM21" s="167" t="str">
        <f t="shared" si="59"/>
        <v/>
      </c>
      <c r="AN21" s="167" t="str">
        <f t="shared" si="59"/>
        <v/>
      </c>
      <c r="AO21" s="167" t="str">
        <f t="shared" si="59"/>
        <v/>
      </c>
      <c r="AP21" s="167" t="str">
        <f t="shared" si="59"/>
        <v/>
      </c>
      <c r="AQ21" s="167" t="str">
        <f t="shared" si="59"/>
        <v/>
      </c>
      <c r="AR21" s="167" t="str">
        <f t="shared" si="59"/>
        <v/>
      </c>
      <c r="AS21" s="167" t="str">
        <f t="shared" si="59"/>
        <v/>
      </c>
      <c r="AT21" s="167" t="str">
        <f t="shared" si="59"/>
        <v/>
      </c>
      <c r="AU21" s="167" t="str">
        <f t="shared" si="59"/>
        <v/>
      </c>
      <c r="AV21" s="167" t="str">
        <f t="shared" si="59"/>
        <v/>
      </c>
      <c r="AW21" s="167" t="str">
        <f t="shared" si="59"/>
        <v/>
      </c>
      <c r="AX21" s="167" t="str">
        <f t="shared" si="59"/>
        <v/>
      </c>
      <c r="AY21" s="167" t="str">
        <f t="shared" si="59"/>
        <v/>
      </c>
      <c r="AZ21" s="167" t="str">
        <f t="shared" si="59"/>
        <v/>
      </c>
      <c r="BA21" s="167" t="str">
        <f t="shared" si="59"/>
        <v/>
      </c>
      <c r="BB21" s="167" t="str">
        <f t="shared" si="59"/>
        <v/>
      </c>
      <c r="BC21" s="167" t="str">
        <f t="shared" si="59"/>
        <v/>
      </c>
      <c r="BD21" s="167" t="str">
        <f t="shared" si="59"/>
        <v/>
      </c>
      <c r="BE21" s="167" t="str">
        <f t="shared" si="59"/>
        <v/>
      </c>
      <c r="BF21" s="167" t="str">
        <f t="shared" si="60"/>
        <v/>
      </c>
      <c r="BG21" s="167" t="str">
        <f t="shared" si="60"/>
        <v/>
      </c>
      <c r="BH21" s="167" t="str">
        <f t="shared" si="60"/>
        <v/>
      </c>
      <c r="BI21" s="167" t="str">
        <f t="shared" si="60"/>
        <v/>
      </c>
      <c r="BJ21" s="167" t="str">
        <f t="shared" si="60"/>
        <v/>
      </c>
      <c r="BK21" s="167" t="str">
        <f t="shared" si="60"/>
        <v/>
      </c>
      <c r="BL21" s="167" t="str">
        <f t="shared" si="60"/>
        <v/>
      </c>
      <c r="BM21" s="167" t="str">
        <f t="shared" si="60"/>
        <v/>
      </c>
      <c r="BN21" s="167" t="str">
        <f t="shared" si="60"/>
        <v/>
      </c>
      <c r="BO21" s="167" t="str">
        <f t="shared" si="60"/>
        <v/>
      </c>
      <c r="BP21" s="167" t="str">
        <f t="shared" si="60"/>
        <v/>
      </c>
      <c r="BQ21" s="167" t="str">
        <f t="shared" si="60"/>
        <v/>
      </c>
      <c r="BR21" s="167" t="str">
        <f t="shared" si="60"/>
        <v/>
      </c>
      <c r="BS21" s="167" t="str">
        <f t="shared" si="60"/>
        <v/>
      </c>
      <c r="BT21" s="167" t="str">
        <f t="shared" si="60"/>
        <v/>
      </c>
      <c r="BU21" s="167" t="str">
        <f t="shared" si="60"/>
        <v/>
      </c>
      <c r="BV21" s="167" t="str">
        <f t="shared" si="60"/>
        <v/>
      </c>
      <c r="BW21" s="167" t="str">
        <f t="shared" si="60"/>
        <v/>
      </c>
      <c r="BX21" s="167" t="str">
        <f t="shared" si="60"/>
        <v/>
      </c>
      <c r="BY21" s="167" t="str">
        <f t="shared" si="60"/>
        <v/>
      </c>
      <c r="BZ21" s="167" t="str">
        <f t="shared" si="60"/>
        <v/>
      </c>
      <c r="CA21" s="167" t="str">
        <f t="shared" si="60"/>
        <v/>
      </c>
      <c r="CB21" s="167" t="str">
        <f t="shared" si="60"/>
        <v/>
      </c>
      <c r="CC21" s="167" t="str">
        <f t="shared" si="60"/>
        <v/>
      </c>
      <c r="CD21" s="167" t="str">
        <f t="shared" si="60"/>
        <v/>
      </c>
      <c r="CE21" s="167" t="str">
        <f t="shared" si="60"/>
        <v/>
      </c>
      <c r="CF21" s="167" t="str">
        <f t="shared" si="60"/>
        <v/>
      </c>
      <c r="CG21" s="167" t="str">
        <f t="shared" si="60"/>
        <v/>
      </c>
      <c r="CH21" s="167" t="str">
        <f t="shared" si="60"/>
        <v/>
      </c>
      <c r="CI21" s="167" t="str">
        <f t="shared" si="60"/>
        <v/>
      </c>
      <c r="CJ21" s="167" t="str">
        <f t="shared" si="60"/>
        <v/>
      </c>
      <c r="CK21" s="167" t="str">
        <f t="shared" si="60"/>
        <v/>
      </c>
      <c r="CL21" s="167" t="str">
        <f t="shared" si="60"/>
        <v/>
      </c>
      <c r="CM21" s="167" t="str">
        <f t="shared" si="60"/>
        <v/>
      </c>
      <c r="CN21" s="167" t="str">
        <f t="shared" si="60"/>
        <v/>
      </c>
      <c r="CO21" s="167" t="str">
        <f t="shared" si="60"/>
        <v/>
      </c>
      <c r="CP21" s="167" t="str">
        <f t="shared" si="60"/>
        <v/>
      </c>
      <c r="CQ21" s="167" t="str">
        <f t="shared" si="60"/>
        <v/>
      </c>
      <c r="CR21" s="167" t="str">
        <f t="shared" si="60"/>
        <v/>
      </c>
      <c r="CS21" s="167" t="str">
        <f t="shared" si="60"/>
        <v/>
      </c>
      <c r="CT21" s="167" t="str">
        <f t="shared" si="60"/>
        <v/>
      </c>
      <c r="CU21" s="167" t="str">
        <f t="shared" si="60"/>
        <v/>
      </c>
      <c r="CV21" s="167" t="str">
        <f t="shared" si="60"/>
        <v/>
      </c>
      <c r="CW21" s="167" t="str">
        <f t="shared" si="60"/>
        <v/>
      </c>
      <c r="CX21" s="167" t="str">
        <f t="shared" si="60"/>
        <v/>
      </c>
      <c r="CY21" s="167" t="str">
        <f t="shared" si="60"/>
        <v/>
      </c>
      <c r="CZ21" s="167" t="str">
        <f t="shared" si="60"/>
        <v/>
      </c>
      <c r="DA21" s="167" t="str">
        <f t="shared" si="60"/>
        <v/>
      </c>
      <c r="DB21" s="167" t="str">
        <f t="shared" si="60"/>
        <v/>
      </c>
      <c r="DC21" s="167" t="str">
        <f t="shared" si="60"/>
        <v/>
      </c>
      <c r="DD21" s="167" t="str">
        <f t="shared" si="60"/>
        <v/>
      </c>
      <c r="DE21" s="167" t="str">
        <f t="shared" si="60"/>
        <v/>
      </c>
      <c r="DF21" s="167" t="str">
        <f t="shared" si="60"/>
        <v/>
      </c>
      <c r="DO21" s="47"/>
      <c r="DP21" s="118"/>
    </row>
    <row r="22" spans="1:120" ht="24.75" customHeight="1" x14ac:dyDescent="0.4">
      <c r="A22" s="91">
        <v>10</v>
      </c>
      <c r="B22" s="164" t="str">
        <f>IFERROR(VLOOKUP(A22,wk!$A$3:$H$362, 2, 0)&amp;"", "")</f>
        <v/>
      </c>
      <c r="C22" s="169" t="str">
        <f>IFERROR(VLOOKUP(A22, wk!$A$3:$H$362, 4, 0), "")</f>
        <v/>
      </c>
      <c r="D22" s="169" t="str">
        <f>IFERROR(VLOOKUP(A22, wk!$A$3:$H$362, 5, 0), "")</f>
        <v/>
      </c>
      <c r="E22" s="169" t="str">
        <f>IFERROR(VLOOKUP(A22, wk!$A$3:$H$362, 6, 0), "")</f>
        <v/>
      </c>
      <c r="F22" s="169" t="str">
        <f>IFERROR(VLOOKUP(A22, wk!$A$3:$H$362, 7, 0), "")</f>
        <v/>
      </c>
      <c r="G22" s="169" t="str">
        <f>IFERROR(VLOOKUP(A22, wk!$A$3:$H$362, 8, 0), "")</f>
        <v/>
      </c>
      <c r="H22" s="182">
        <f t="shared" si="56"/>
        <v>0</v>
      </c>
      <c r="I22" s="167" t="str">
        <f t="shared" si="57"/>
        <v/>
      </c>
      <c r="J22" s="167" t="str">
        <f t="shared" si="59"/>
        <v/>
      </c>
      <c r="K22" s="167" t="str">
        <f t="shared" si="59"/>
        <v/>
      </c>
      <c r="L22" s="167" t="str">
        <f t="shared" si="59"/>
        <v/>
      </c>
      <c r="M22" s="167" t="str">
        <f t="shared" si="59"/>
        <v/>
      </c>
      <c r="N22" s="167" t="str">
        <f t="shared" si="59"/>
        <v/>
      </c>
      <c r="O22" s="167" t="str">
        <f t="shared" si="59"/>
        <v/>
      </c>
      <c r="P22" s="167" t="str">
        <f t="shared" si="59"/>
        <v/>
      </c>
      <c r="Q22" s="167" t="str">
        <f t="shared" si="59"/>
        <v/>
      </c>
      <c r="R22" s="167" t="str">
        <f t="shared" si="59"/>
        <v/>
      </c>
      <c r="S22" s="167" t="str">
        <f t="shared" si="59"/>
        <v/>
      </c>
      <c r="T22" s="167" t="str">
        <f t="shared" si="59"/>
        <v/>
      </c>
      <c r="U22" s="167" t="str">
        <f t="shared" si="59"/>
        <v/>
      </c>
      <c r="V22" s="167" t="str">
        <f t="shared" si="59"/>
        <v/>
      </c>
      <c r="W22" s="167" t="str">
        <f t="shared" si="59"/>
        <v/>
      </c>
      <c r="X22" s="167" t="str">
        <f t="shared" si="59"/>
        <v/>
      </c>
      <c r="Y22" s="167" t="str">
        <f t="shared" si="59"/>
        <v/>
      </c>
      <c r="Z22" s="167" t="str">
        <f t="shared" si="59"/>
        <v/>
      </c>
      <c r="AA22" s="167" t="str">
        <f t="shared" si="59"/>
        <v/>
      </c>
      <c r="AB22" s="167" t="str">
        <f t="shared" si="59"/>
        <v/>
      </c>
      <c r="AC22" s="167" t="str">
        <f t="shared" si="59"/>
        <v/>
      </c>
      <c r="AD22" s="167" t="str">
        <f t="shared" si="59"/>
        <v/>
      </c>
      <c r="AE22" s="167" t="str">
        <f t="shared" si="59"/>
        <v/>
      </c>
      <c r="AF22" s="167" t="str">
        <f t="shared" si="59"/>
        <v/>
      </c>
      <c r="AG22" s="167" t="str">
        <f t="shared" si="59"/>
        <v/>
      </c>
      <c r="AH22" s="167" t="str">
        <f t="shared" si="59"/>
        <v/>
      </c>
      <c r="AI22" s="167" t="str">
        <f t="shared" si="59"/>
        <v/>
      </c>
      <c r="AJ22" s="167" t="str">
        <f t="shared" si="59"/>
        <v/>
      </c>
      <c r="AK22" s="167" t="str">
        <f t="shared" si="59"/>
        <v/>
      </c>
      <c r="AL22" s="167" t="str">
        <f t="shared" si="59"/>
        <v/>
      </c>
      <c r="AM22" s="167" t="str">
        <f t="shared" si="59"/>
        <v/>
      </c>
      <c r="AN22" s="167" t="str">
        <f t="shared" si="59"/>
        <v/>
      </c>
      <c r="AO22" s="167" t="str">
        <f t="shared" si="59"/>
        <v/>
      </c>
      <c r="AP22" s="167" t="str">
        <f t="shared" si="59"/>
        <v/>
      </c>
      <c r="AQ22" s="167" t="str">
        <f t="shared" si="59"/>
        <v/>
      </c>
      <c r="AR22" s="167" t="str">
        <f t="shared" si="59"/>
        <v/>
      </c>
      <c r="AS22" s="167" t="str">
        <f t="shared" si="59"/>
        <v/>
      </c>
      <c r="AT22" s="167" t="str">
        <f t="shared" si="59"/>
        <v/>
      </c>
      <c r="AU22" s="167" t="str">
        <f t="shared" si="59"/>
        <v/>
      </c>
      <c r="AV22" s="167" t="str">
        <f t="shared" si="59"/>
        <v/>
      </c>
      <c r="AW22" s="167" t="str">
        <f t="shared" si="59"/>
        <v/>
      </c>
      <c r="AX22" s="167" t="str">
        <f t="shared" si="59"/>
        <v/>
      </c>
      <c r="AY22" s="167" t="str">
        <f t="shared" si="59"/>
        <v/>
      </c>
      <c r="AZ22" s="167" t="str">
        <f t="shared" si="59"/>
        <v/>
      </c>
      <c r="BA22" s="167" t="str">
        <f t="shared" si="59"/>
        <v/>
      </c>
      <c r="BB22" s="167" t="str">
        <f t="shared" si="59"/>
        <v/>
      </c>
      <c r="BC22" s="167" t="str">
        <f t="shared" si="59"/>
        <v/>
      </c>
      <c r="BD22" s="167" t="str">
        <f t="shared" si="59"/>
        <v/>
      </c>
      <c r="BE22" s="167" t="str">
        <f t="shared" si="59"/>
        <v/>
      </c>
      <c r="BF22" s="167" t="str">
        <f t="shared" si="60"/>
        <v/>
      </c>
      <c r="BG22" s="167" t="str">
        <f t="shared" si="60"/>
        <v/>
      </c>
      <c r="BH22" s="167" t="str">
        <f t="shared" si="60"/>
        <v/>
      </c>
      <c r="BI22" s="167" t="str">
        <f t="shared" si="60"/>
        <v/>
      </c>
      <c r="BJ22" s="167" t="str">
        <f t="shared" si="60"/>
        <v/>
      </c>
      <c r="BK22" s="167" t="str">
        <f t="shared" si="60"/>
        <v/>
      </c>
      <c r="BL22" s="167" t="str">
        <f t="shared" si="60"/>
        <v/>
      </c>
      <c r="BM22" s="167" t="str">
        <f t="shared" si="60"/>
        <v/>
      </c>
      <c r="BN22" s="167" t="str">
        <f t="shared" si="60"/>
        <v/>
      </c>
      <c r="BO22" s="167" t="str">
        <f t="shared" si="60"/>
        <v/>
      </c>
      <c r="BP22" s="167" t="str">
        <f t="shared" si="60"/>
        <v/>
      </c>
      <c r="BQ22" s="167" t="str">
        <f t="shared" si="60"/>
        <v/>
      </c>
      <c r="BR22" s="167" t="str">
        <f t="shared" si="60"/>
        <v/>
      </c>
      <c r="BS22" s="167" t="str">
        <f t="shared" si="60"/>
        <v/>
      </c>
      <c r="BT22" s="167" t="str">
        <f t="shared" si="60"/>
        <v/>
      </c>
      <c r="BU22" s="167" t="str">
        <f t="shared" si="60"/>
        <v/>
      </c>
      <c r="BV22" s="167" t="str">
        <f t="shared" si="60"/>
        <v/>
      </c>
      <c r="BW22" s="167" t="str">
        <f t="shared" si="60"/>
        <v/>
      </c>
      <c r="BX22" s="167" t="str">
        <f t="shared" si="60"/>
        <v/>
      </c>
      <c r="BY22" s="167" t="str">
        <f t="shared" si="60"/>
        <v/>
      </c>
      <c r="BZ22" s="167" t="str">
        <f t="shared" si="60"/>
        <v/>
      </c>
      <c r="CA22" s="167" t="str">
        <f t="shared" si="60"/>
        <v/>
      </c>
      <c r="CB22" s="167" t="str">
        <f t="shared" si="60"/>
        <v/>
      </c>
      <c r="CC22" s="167" t="str">
        <f t="shared" si="60"/>
        <v/>
      </c>
      <c r="CD22" s="167" t="str">
        <f t="shared" si="60"/>
        <v/>
      </c>
      <c r="CE22" s="167" t="str">
        <f t="shared" si="60"/>
        <v/>
      </c>
      <c r="CF22" s="167" t="str">
        <f t="shared" si="60"/>
        <v/>
      </c>
      <c r="CG22" s="167" t="str">
        <f t="shared" si="60"/>
        <v/>
      </c>
      <c r="CH22" s="167" t="str">
        <f t="shared" si="60"/>
        <v/>
      </c>
      <c r="CI22" s="167" t="str">
        <f t="shared" si="60"/>
        <v/>
      </c>
      <c r="CJ22" s="167" t="str">
        <f t="shared" si="60"/>
        <v/>
      </c>
      <c r="CK22" s="167" t="str">
        <f t="shared" si="60"/>
        <v/>
      </c>
      <c r="CL22" s="167" t="str">
        <f t="shared" si="60"/>
        <v/>
      </c>
      <c r="CM22" s="167" t="str">
        <f t="shared" si="60"/>
        <v/>
      </c>
      <c r="CN22" s="167" t="str">
        <f t="shared" si="60"/>
        <v/>
      </c>
      <c r="CO22" s="167" t="str">
        <f t="shared" si="60"/>
        <v/>
      </c>
      <c r="CP22" s="167" t="str">
        <f t="shared" si="60"/>
        <v/>
      </c>
      <c r="CQ22" s="167" t="str">
        <f t="shared" si="60"/>
        <v/>
      </c>
      <c r="CR22" s="167" t="str">
        <f t="shared" si="60"/>
        <v/>
      </c>
      <c r="CS22" s="167" t="str">
        <f t="shared" si="60"/>
        <v/>
      </c>
      <c r="CT22" s="167" t="str">
        <f t="shared" si="60"/>
        <v/>
      </c>
      <c r="CU22" s="167" t="str">
        <f t="shared" si="60"/>
        <v/>
      </c>
      <c r="CV22" s="167" t="str">
        <f t="shared" si="60"/>
        <v/>
      </c>
      <c r="CW22" s="167" t="str">
        <f t="shared" ref="CW22:DF22" si="61">IF(AND($C22&lt;&gt;"", CW$12&gt;=$C22, CW$12&lt;=$G22), IF($D22&lt;&gt;"", IF(OR(AND(CW$12=$C22, CW$12=$D22), AND(CW$12&gt;$D22, CW$12&lt;$E22)), "入院中", 1), 1), "")</f>
        <v/>
      </c>
      <c r="CX22" s="167" t="str">
        <f t="shared" si="61"/>
        <v/>
      </c>
      <c r="CY22" s="167" t="str">
        <f t="shared" si="61"/>
        <v/>
      </c>
      <c r="CZ22" s="167" t="str">
        <f t="shared" si="61"/>
        <v/>
      </c>
      <c r="DA22" s="167" t="str">
        <f t="shared" si="61"/>
        <v/>
      </c>
      <c r="DB22" s="167" t="str">
        <f t="shared" si="61"/>
        <v/>
      </c>
      <c r="DC22" s="167" t="str">
        <f t="shared" si="61"/>
        <v/>
      </c>
      <c r="DD22" s="167" t="str">
        <f t="shared" si="61"/>
        <v/>
      </c>
      <c r="DE22" s="167" t="str">
        <f t="shared" si="61"/>
        <v/>
      </c>
      <c r="DF22" s="167" t="str">
        <f t="shared" si="61"/>
        <v/>
      </c>
      <c r="DO22" s="47"/>
      <c r="DP22" s="118"/>
    </row>
    <row r="23" spans="1:120" ht="24.75" customHeight="1" x14ac:dyDescent="0.4">
      <c r="A23" s="91">
        <v>11</v>
      </c>
      <c r="B23" s="164" t="str">
        <f>IFERROR(VLOOKUP(A23,wk!$A$3:$H$362, 2, 0)&amp;"", "")</f>
        <v/>
      </c>
      <c r="C23" s="169" t="str">
        <f>IFERROR(VLOOKUP(A23, wk!$A$3:$H$362, 4, 0), "")</f>
        <v/>
      </c>
      <c r="D23" s="169" t="str">
        <f>IFERROR(VLOOKUP(A23, wk!$A$3:$H$362, 5, 0), "")</f>
        <v/>
      </c>
      <c r="E23" s="169" t="str">
        <f>IFERROR(VLOOKUP(A23, wk!$A$3:$H$362, 6, 0), "")</f>
        <v/>
      </c>
      <c r="F23" s="169" t="str">
        <f>IFERROR(VLOOKUP(A23, wk!$A$3:$H$362, 7, 0), "")</f>
        <v/>
      </c>
      <c r="G23" s="169" t="str">
        <f>IFERROR(VLOOKUP(A23, wk!$A$3:$H$362, 8, 0), "")</f>
        <v/>
      </c>
      <c r="H23" s="182">
        <f t="shared" si="56"/>
        <v>0</v>
      </c>
      <c r="I23" s="167" t="str">
        <f t="shared" si="57"/>
        <v/>
      </c>
      <c r="J23" s="167" t="str">
        <f t="shared" si="59"/>
        <v/>
      </c>
      <c r="K23" s="167" t="str">
        <f t="shared" si="59"/>
        <v/>
      </c>
      <c r="L23" s="167" t="str">
        <f t="shared" si="59"/>
        <v/>
      </c>
      <c r="M23" s="167" t="str">
        <f t="shared" si="59"/>
        <v/>
      </c>
      <c r="N23" s="167" t="str">
        <f t="shared" si="59"/>
        <v/>
      </c>
      <c r="O23" s="167" t="str">
        <f t="shared" si="59"/>
        <v/>
      </c>
      <c r="P23" s="167" t="str">
        <f t="shared" si="59"/>
        <v/>
      </c>
      <c r="Q23" s="167" t="str">
        <f t="shared" si="59"/>
        <v/>
      </c>
      <c r="R23" s="167" t="str">
        <f t="shared" si="59"/>
        <v/>
      </c>
      <c r="S23" s="167" t="str">
        <f t="shared" si="59"/>
        <v/>
      </c>
      <c r="T23" s="167" t="str">
        <f t="shared" si="59"/>
        <v/>
      </c>
      <c r="U23" s="167" t="str">
        <f t="shared" si="59"/>
        <v/>
      </c>
      <c r="V23" s="167" t="str">
        <f t="shared" si="59"/>
        <v/>
      </c>
      <c r="W23" s="167" t="str">
        <f t="shared" si="59"/>
        <v/>
      </c>
      <c r="X23" s="167" t="str">
        <f t="shared" si="59"/>
        <v/>
      </c>
      <c r="Y23" s="167" t="str">
        <f t="shared" si="59"/>
        <v/>
      </c>
      <c r="Z23" s="167" t="str">
        <f t="shared" si="59"/>
        <v/>
      </c>
      <c r="AA23" s="167" t="str">
        <f t="shared" si="59"/>
        <v/>
      </c>
      <c r="AB23" s="167" t="str">
        <f t="shared" si="59"/>
        <v/>
      </c>
      <c r="AC23" s="167" t="str">
        <f t="shared" si="59"/>
        <v/>
      </c>
      <c r="AD23" s="167" t="str">
        <f t="shared" si="59"/>
        <v/>
      </c>
      <c r="AE23" s="167" t="str">
        <f t="shared" si="59"/>
        <v/>
      </c>
      <c r="AF23" s="167" t="str">
        <f t="shared" si="59"/>
        <v/>
      </c>
      <c r="AG23" s="167" t="str">
        <f t="shared" si="59"/>
        <v/>
      </c>
      <c r="AH23" s="167" t="str">
        <f t="shared" si="59"/>
        <v/>
      </c>
      <c r="AI23" s="167" t="str">
        <f t="shared" ref="J23:BE28" si="62">IF(AND($C23&lt;&gt;"", AI$12&gt;=$C23, AI$12&lt;=$G23), IF($D23&lt;&gt;"", IF(OR(AND(AI$12=$C23, AI$12=$D23), AND(AI$12&gt;$D23, AI$12&lt;$E23)), "入院中", 1), 1), "")</f>
        <v/>
      </c>
      <c r="AJ23" s="167" t="str">
        <f t="shared" si="62"/>
        <v/>
      </c>
      <c r="AK23" s="167" t="str">
        <f t="shared" si="62"/>
        <v/>
      </c>
      <c r="AL23" s="167" t="str">
        <f t="shared" si="62"/>
        <v/>
      </c>
      <c r="AM23" s="167" t="str">
        <f t="shared" si="62"/>
        <v/>
      </c>
      <c r="AN23" s="167" t="str">
        <f t="shared" si="62"/>
        <v/>
      </c>
      <c r="AO23" s="167" t="str">
        <f t="shared" si="62"/>
        <v/>
      </c>
      <c r="AP23" s="167" t="str">
        <f t="shared" si="62"/>
        <v/>
      </c>
      <c r="AQ23" s="167" t="str">
        <f t="shared" si="62"/>
        <v/>
      </c>
      <c r="AR23" s="167" t="str">
        <f t="shared" si="62"/>
        <v/>
      </c>
      <c r="AS23" s="167" t="str">
        <f t="shared" si="62"/>
        <v/>
      </c>
      <c r="AT23" s="167" t="str">
        <f t="shared" si="62"/>
        <v/>
      </c>
      <c r="AU23" s="167" t="str">
        <f t="shared" si="62"/>
        <v/>
      </c>
      <c r="AV23" s="167" t="str">
        <f t="shared" si="62"/>
        <v/>
      </c>
      <c r="AW23" s="167" t="str">
        <f t="shared" si="62"/>
        <v/>
      </c>
      <c r="AX23" s="167" t="str">
        <f t="shared" si="62"/>
        <v/>
      </c>
      <c r="AY23" s="167" t="str">
        <f t="shared" si="62"/>
        <v/>
      </c>
      <c r="AZ23" s="167" t="str">
        <f t="shared" si="62"/>
        <v/>
      </c>
      <c r="BA23" s="167" t="str">
        <f t="shared" si="62"/>
        <v/>
      </c>
      <c r="BB23" s="167" t="str">
        <f t="shared" si="62"/>
        <v/>
      </c>
      <c r="BC23" s="167" t="str">
        <f t="shared" si="62"/>
        <v/>
      </c>
      <c r="BD23" s="167" t="str">
        <f t="shared" si="62"/>
        <v/>
      </c>
      <c r="BE23" s="167" t="str">
        <f t="shared" si="62"/>
        <v/>
      </c>
      <c r="BF23" s="167" t="str">
        <f t="shared" ref="BF23:DF27" si="63">IF(AND($C23&lt;&gt;"", BF$12&gt;=$C23, BF$12&lt;=$G23), IF($D23&lt;&gt;"", IF(OR(AND(BF$12=$C23, BF$12=$D23), AND(BF$12&gt;$D23, BF$12&lt;$E23)), "入院中", 1), 1), "")</f>
        <v/>
      </c>
      <c r="BG23" s="167" t="str">
        <f t="shared" si="63"/>
        <v/>
      </c>
      <c r="BH23" s="167" t="str">
        <f t="shared" si="63"/>
        <v/>
      </c>
      <c r="BI23" s="167" t="str">
        <f t="shared" si="63"/>
        <v/>
      </c>
      <c r="BJ23" s="167" t="str">
        <f t="shared" si="63"/>
        <v/>
      </c>
      <c r="BK23" s="167" t="str">
        <f t="shared" si="63"/>
        <v/>
      </c>
      <c r="BL23" s="167" t="str">
        <f t="shared" si="63"/>
        <v/>
      </c>
      <c r="BM23" s="167" t="str">
        <f t="shared" si="63"/>
        <v/>
      </c>
      <c r="BN23" s="167" t="str">
        <f t="shared" si="63"/>
        <v/>
      </c>
      <c r="BO23" s="167" t="str">
        <f t="shared" si="63"/>
        <v/>
      </c>
      <c r="BP23" s="167" t="str">
        <f t="shared" si="63"/>
        <v/>
      </c>
      <c r="BQ23" s="167" t="str">
        <f t="shared" si="63"/>
        <v/>
      </c>
      <c r="BR23" s="167" t="str">
        <f t="shared" si="63"/>
        <v/>
      </c>
      <c r="BS23" s="167" t="str">
        <f t="shared" si="63"/>
        <v/>
      </c>
      <c r="BT23" s="167" t="str">
        <f t="shared" si="63"/>
        <v/>
      </c>
      <c r="BU23" s="167" t="str">
        <f t="shared" si="63"/>
        <v/>
      </c>
      <c r="BV23" s="167" t="str">
        <f t="shared" si="63"/>
        <v/>
      </c>
      <c r="BW23" s="167" t="str">
        <f t="shared" si="63"/>
        <v/>
      </c>
      <c r="BX23" s="167" t="str">
        <f t="shared" si="63"/>
        <v/>
      </c>
      <c r="BY23" s="167" t="str">
        <f t="shared" si="63"/>
        <v/>
      </c>
      <c r="BZ23" s="167" t="str">
        <f t="shared" si="63"/>
        <v/>
      </c>
      <c r="CA23" s="167" t="str">
        <f t="shared" si="63"/>
        <v/>
      </c>
      <c r="CB23" s="167" t="str">
        <f t="shared" si="63"/>
        <v/>
      </c>
      <c r="CC23" s="167" t="str">
        <f t="shared" si="63"/>
        <v/>
      </c>
      <c r="CD23" s="167" t="str">
        <f t="shared" si="63"/>
        <v/>
      </c>
      <c r="CE23" s="167" t="str">
        <f t="shared" si="63"/>
        <v/>
      </c>
      <c r="CF23" s="167" t="str">
        <f t="shared" si="63"/>
        <v/>
      </c>
      <c r="CG23" s="167" t="str">
        <f t="shared" si="63"/>
        <v/>
      </c>
      <c r="CH23" s="167" t="str">
        <f t="shared" si="63"/>
        <v/>
      </c>
      <c r="CI23" s="167" t="str">
        <f t="shared" si="63"/>
        <v/>
      </c>
      <c r="CJ23" s="167" t="str">
        <f t="shared" si="63"/>
        <v/>
      </c>
      <c r="CK23" s="167" t="str">
        <f t="shared" si="63"/>
        <v/>
      </c>
      <c r="CL23" s="167" t="str">
        <f t="shared" si="63"/>
        <v/>
      </c>
      <c r="CM23" s="167" t="str">
        <f t="shared" si="63"/>
        <v/>
      </c>
      <c r="CN23" s="167" t="str">
        <f t="shared" si="63"/>
        <v/>
      </c>
      <c r="CO23" s="167" t="str">
        <f t="shared" si="63"/>
        <v/>
      </c>
      <c r="CP23" s="167" t="str">
        <f t="shared" si="63"/>
        <v/>
      </c>
      <c r="CQ23" s="167" t="str">
        <f t="shared" si="63"/>
        <v/>
      </c>
      <c r="CR23" s="167" t="str">
        <f t="shared" si="63"/>
        <v/>
      </c>
      <c r="CS23" s="167" t="str">
        <f t="shared" si="63"/>
        <v/>
      </c>
      <c r="CT23" s="167" t="str">
        <f t="shared" si="63"/>
        <v/>
      </c>
      <c r="CU23" s="167" t="str">
        <f t="shared" si="63"/>
        <v/>
      </c>
      <c r="CV23" s="167" t="str">
        <f t="shared" si="63"/>
        <v/>
      </c>
      <c r="CW23" s="167" t="str">
        <f t="shared" si="63"/>
        <v/>
      </c>
      <c r="CX23" s="167" t="str">
        <f t="shared" si="63"/>
        <v/>
      </c>
      <c r="CY23" s="167" t="str">
        <f t="shared" si="63"/>
        <v/>
      </c>
      <c r="CZ23" s="167" t="str">
        <f t="shared" si="63"/>
        <v/>
      </c>
      <c r="DA23" s="167" t="str">
        <f t="shared" si="63"/>
        <v/>
      </c>
      <c r="DB23" s="167" t="str">
        <f t="shared" si="63"/>
        <v/>
      </c>
      <c r="DC23" s="167" t="str">
        <f t="shared" si="63"/>
        <v/>
      </c>
      <c r="DD23" s="167" t="str">
        <f t="shared" si="63"/>
        <v/>
      </c>
      <c r="DE23" s="167" t="str">
        <f t="shared" si="63"/>
        <v/>
      </c>
      <c r="DF23" s="167" t="str">
        <f t="shared" si="63"/>
        <v/>
      </c>
      <c r="DO23" s="47"/>
      <c r="DP23" s="118"/>
    </row>
    <row r="24" spans="1:120" ht="24.75" customHeight="1" x14ac:dyDescent="0.4">
      <c r="A24" s="91">
        <v>12</v>
      </c>
      <c r="B24" s="164" t="str">
        <f>IFERROR(VLOOKUP(A24,wk!$A$3:$H$362, 2, 0)&amp;"", "")</f>
        <v/>
      </c>
      <c r="C24" s="169" t="str">
        <f>IFERROR(VLOOKUP(A24, wk!$A$3:$H$362, 4, 0), "")</f>
        <v/>
      </c>
      <c r="D24" s="169" t="str">
        <f>IFERROR(VLOOKUP(A24, wk!$A$3:$H$362, 5, 0), "")</f>
        <v/>
      </c>
      <c r="E24" s="169" t="str">
        <f>IFERROR(VLOOKUP(A24, wk!$A$3:$H$362, 6, 0), "")</f>
        <v/>
      </c>
      <c r="F24" s="169" t="str">
        <f>IFERROR(VLOOKUP(A24, wk!$A$3:$H$362, 7, 0), "")</f>
        <v/>
      </c>
      <c r="G24" s="169" t="str">
        <f>IFERROR(VLOOKUP(A24, wk!$A$3:$H$362, 8, 0), "")</f>
        <v/>
      </c>
      <c r="H24" s="182">
        <f t="shared" si="56"/>
        <v>0</v>
      </c>
      <c r="I24" s="167" t="str">
        <f t="shared" si="57"/>
        <v/>
      </c>
      <c r="J24" s="167" t="str">
        <f t="shared" si="62"/>
        <v/>
      </c>
      <c r="K24" s="167" t="str">
        <f t="shared" si="62"/>
        <v/>
      </c>
      <c r="L24" s="167" t="str">
        <f t="shared" si="62"/>
        <v/>
      </c>
      <c r="M24" s="167" t="str">
        <f t="shared" si="62"/>
        <v/>
      </c>
      <c r="N24" s="167" t="str">
        <f t="shared" si="62"/>
        <v/>
      </c>
      <c r="O24" s="167" t="str">
        <f t="shared" si="62"/>
        <v/>
      </c>
      <c r="P24" s="167" t="str">
        <f t="shared" si="62"/>
        <v/>
      </c>
      <c r="Q24" s="167" t="str">
        <f t="shared" si="62"/>
        <v/>
      </c>
      <c r="R24" s="167" t="str">
        <f t="shared" si="62"/>
        <v/>
      </c>
      <c r="S24" s="167" t="str">
        <f t="shared" si="62"/>
        <v/>
      </c>
      <c r="T24" s="167" t="str">
        <f t="shared" si="62"/>
        <v/>
      </c>
      <c r="U24" s="167" t="str">
        <f t="shared" si="62"/>
        <v/>
      </c>
      <c r="V24" s="167" t="str">
        <f t="shared" si="62"/>
        <v/>
      </c>
      <c r="W24" s="167" t="str">
        <f t="shared" si="62"/>
        <v/>
      </c>
      <c r="X24" s="167" t="str">
        <f t="shared" si="62"/>
        <v/>
      </c>
      <c r="Y24" s="167" t="str">
        <f t="shared" si="62"/>
        <v/>
      </c>
      <c r="Z24" s="167" t="str">
        <f t="shared" si="62"/>
        <v/>
      </c>
      <c r="AA24" s="167" t="str">
        <f t="shared" si="62"/>
        <v/>
      </c>
      <c r="AB24" s="167" t="str">
        <f t="shared" si="62"/>
        <v/>
      </c>
      <c r="AC24" s="167" t="str">
        <f t="shared" si="62"/>
        <v/>
      </c>
      <c r="AD24" s="167" t="str">
        <f t="shared" si="62"/>
        <v/>
      </c>
      <c r="AE24" s="167" t="str">
        <f t="shared" si="62"/>
        <v/>
      </c>
      <c r="AF24" s="167" t="str">
        <f t="shared" si="62"/>
        <v/>
      </c>
      <c r="AG24" s="167" t="str">
        <f t="shared" si="62"/>
        <v/>
      </c>
      <c r="AH24" s="167" t="str">
        <f t="shared" si="62"/>
        <v/>
      </c>
      <c r="AI24" s="167" t="str">
        <f t="shared" si="62"/>
        <v/>
      </c>
      <c r="AJ24" s="167" t="str">
        <f t="shared" si="62"/>
        <v/>
      </c>
      <c r="AK24" s="167" t="str">
        <f t="shared" si="62"/>
        <v/>
      </c>
      <c r="AL24" s="167" t="str">
        <f t="shared" si="62"/>
        <v/>
      </c>
      <c r="AM24" s="167" t="str">
        <f t="shared" si="62"/>
        <v/>
      </c>
      <c r="AN24" s="167" t="str">
        <f t="shared" si="62"/>
        <v/>
      </c>
      <c r="AO24" s="167" t="str">
        <f t="shared" si="62"/>
        <v/>
      </c>
      <c r="AP24" s="167" t="str">
        <f t="shared" si="62"/>
        <v/>
      </c>
      <c r="AQ24" s="167" t="str">
        <f t="shared" si="62"/>
        <v/>
      </c>
      <c r="AR24" s="167" t="str">
        <f t="shared" si="62"/>
        <v/>
      </c>
      <c r="AS24" s="167" t="str">
        <f t="shared" si="62"/>
        <v/>
      </c>
      <c r="AT24" s="167" t="str">
        <f t="shared" si="62"/>
        <v/>
      </c>
      <c r="AU24" s="167" t="str">
        <f t="shared" si="62"/>
        <v/>
      </c>
      <c r="AV24" s="167" t="str">
        <f t="shared" si="62"/>
        <v/>
      </c>
      <c r="AW24" s="167" t="str">
        <f t="shared" si="62"/>
        <v/>
      </c>
      <c r="AX24" s="167" t="str">
        <f t="shared" si="62"/>
        <v/>
      </c>
      <c r="AY24" s="167" t="str">
        <f t="shared" si="62"/>
        <v/>
      </c>
      <c r="AZ24" s="167" t="str">
        <f t="shared" si="62"/>
        <v/>
      </c>
      <c r="BA24" s="167" t="str">
        <f t="shared" si="62"/>
        <v/>
      </c>
      <c r="BB24" s="167" t="str">
        <f t="shared" si="62"/>
        <v/>
      </c>
      <c r="BC24" s="167" t="str">
        <f t="shared" si="62"/>
        <v/>
      </c>
      <c r="BD24" s="167" t="str">
        <f t="shared" si="62"/>
        <v/>
      </c>
      <c r="BE24" s="167" t="str">
        <f t="shared" si="62"/>
        <v/>
      </c>
      <c r="BF24" s="167" t="str">
        <f t="shared" si="63"/>
        <v/>
      </c>
      <c r="BG24" s="167" t="str">
        <f t="shared" si="63"/>
        <v/>
      </c>
      <c r="BH24" s="167" t="str">
        <f t="shared" si="63"/>
        <v/>
      </c>
      <c r="BI24" s="167" t="str">
        <f t="shared" si="63"/>
        <v/>
      </c>
      <c r="BJ24" s="167" t="str">
        <f t="shared" si="63"/>
        <v/>
      </c>
      <c r="BK24" s="167" t="str">
        <f t="shared" si="63"/>
        <v/>
      </c>
      <c r="BL24" s="167" t="str">
        <f t="shared" si="63"/>
        <v/>
      </c>
      <c r="BM24" s="167" t="str">
        <f t="shared" si="63"/>
        <v/>
      </c>
      <c r="BN24" s="167" t="str">
        <f t="shared" si="63"/>
        <v/>
      </c>
      <c r="BO24" s="167" t="str">
        <f t="shared" si="63"/>
        <v/>
      </c>
      <c r="BP24" s="167" t="str">
        <f t="shared" si="63"/>
        <v/>
      </c>
      <c r="BQ24" s="167" t="str">
        <f t="shared" si="63"/>
        <v/>
      </c>
      <c r="BR24" s="167" t="str">
        <f t="shared" si="63"/>
        <v/>
      </c>
      <c r="BS24" s="167" t="str">
        <f t="shared" si="63"/>
        <v/>
      </c>
      <c r="BT24" s="167" t="str">
        <f t="shared" si="63"/>
        <v/>
      </c>
      <c r="BU24" s="167" t="str">
        <f t="shared" si="63"/>
        <v/>
      </c>
      <c r="BV24" s="167" t="str">
        <f t="shared" si="63"/>
        <v/>
      </c>
      <c r="BW24" s="167" t="str">
        <f t="shared" si="63"/>
        <v/>
      </c>
      <c r="BX24" s="167" t="str">
        <f t="shared" si="63"/>
        <v/>
      </c>
      <c r="BY24" s="167" t="str">
        <f t="shared" si="63"/>
        <v/>
      </c>
      <c r="BZ24" s="167" t="str">
        <f t="shared" si="63"/>
        <v/>
      </c>
      <c r="CA24" s="167" t="str">
        <f t="shared" si="63"/>
        <v/>
      </c>
      <c r="CB24" s="167" t="str">
        <f t="shared" si="63"/>
        <v/>
      </c>
      <c r="CC24" s="167" t="str">
        <f t="shared" si="63"/>
        <v/>
      </c>
      <c r="CD24" s="167" t="str">
        <f t="shared" si="63"/>
        <v/>
      </c>
      <c r="CE24" s="167" t="str">
        <f t="shared" si="63"/>
        <v/>
      </c>
      <c r="CF24" s="167" t="str">
        <f t="shared" si="63"/>
        <v/>
      </c>
      <c r="CG24" s="167" t="str">
        <f t="shared" si="63"/>
        <v/>
      </c>
      <c r="CH24" s="167" t="str">
        <f t="shared" si="63"/>
        <v/>
      </c>
      <c r="CI24" s="167" t="str">
        <f t="shared" si="63"/>
        <v/>
      </c>
      <c r="CJ24" s="167" t="str">
        <f t="shared" si="63"/>
        <v/>
      </c>
      <c r="CK24" s="167" t="str">
        <f t="shared" si="63"/>
        <v/>
      </c>
      <c r="CL24" s="167" t="str">
        <f t="shared" si="63"/>
        <v/>
      </c>
      <c r="CM24" s="167" t="str">
        <f t="shared" si="63"/>
        <v/>
      </c>
      <c r="CN24" s="167" t="str">
        <f t="shared" si="63"/>
        <v/>
      </c>
      <c r="CO24" s="167" t="str">
        <f t="shared" si="63"/>
        <v/>
      </c>
      <c r="CP24" s="167" t="str">
        <f t="shared" si="63"/>
        <v/>
      </c>
      <c r="CQ24" s="167" t="str">
        <f t="shared" si="63"/>
        <v/>
      </c>
      <c r="CR24" s="167" t="str">
        <f t="shared" si="63"/>
        <v/>
      </c>
      <c r="CS24" s="167" t="str">
        <f t="shared" si="63"/>
        <v/>
      </c>
      <c r="CT24" s="167" t="str">
        <f t="shared" si="63"/>
        <v/>
      </c>
      <c r="CU24" s="167" t="str">
        <f t="shared" si="63"/>
        <v/>
      </c>
      <c r="CV24" s="167" t="str">
        <f t="shared" si="63"/>
        <v/>
      </c>
      <c r="CW24" s="167" t="str">
        <f t="shared" si="63"/>
        <v/>
      </c>
      <c r="CX24" s="167" t="str">
        <f t="shared" si="63"/>
        <v/>
      </c>
      <c r="CY24" s="167" t="str">
        <f t="shared" si="63"/>
        <v/>
      </c>
      <c r="CZ24" s="167" t="str">
        <f t="shared" si="63"/>
        <v/>
      </c>
      <c r="DA24" s="167" t="str">
        <f t="shared" si="63"/>
        <v/>
      </c>
      <c r="DB24" s="167" t="str">
        <f t="shared" si="63"/>
        <v/>
      </c>
      <c r="DC24" s="167" t="str">
        <f t="shared" si="63"/>
        <v/>
      </c>
      <c r="DD24" s="167" t="str">
        <f t="shared" si="63"/>
        <v/>
      </c>
      <c r="DE24" s="167" t="str">
        <f t="shared" si="63"/>
        <v/>
      </c>
      <c r="DF24" s="167" t="str">
        <f t="shared" si="63"/>
        <v/>
      </c>
      <c r="DO24" s="47"/>
      <c r="DP24" s="118"/>
    </row>
    <row r="25" spans="1:120" ht="24.75" customHeight="1" x14ac:dyDescent="0.4">
      <c r="A25" s="91">
        <v>13</v>
      </c>
      <c r="B25" s="164" t="str">
        <f>IFERROR(VLOOKUP(A25,wk!$A$3:$H$362, 2, 0)&amp;"", "")</f>
        <v/>
      </c>
      <c r="C25" s="169" t="str">
        <f>IFERROR(VLOOKUP(A25, wk!$A$3:$H$362, 4, 0), "")</f>
        <v/>
      </c>
      <c r="D25" s="169" t="str">
        <f>IFERROR(VLOOKUP(A25, wk!$A$3:$H$362, 5, 0), "")</f>
        <v/>
      </c>
      <c r="E25" s="169" t="str">
        <f>IFERROR(VLOOKUP(A25, wk!$A$3:$H$362, 6, 0), "")</f>
        <v/>
      </c>
      <c r="F25" s="169" t="str">
        <f>IFERROR(VLOOKUP(A25, wk!$A$3:$H$362, 7, 0), "")</f>
        <v/>
      </c>
      <c r="G25" s="169" t="str">
        <f>IFERROR(VLOOKUP(A25, wk!$A$3:$H$362, 8, 0), "")</f>
        <v/>
      </c>
      <c r="H25" s="182">
        <f t="shared" si="56"/>
        <v>0</v>
      </c>
      <c r="I25" s="167" t="str">
        <f t="shared" si="57"/>
        <v/>
      </c>
      <c r="J25" s="167" t="str">
        <f t="shared" si="62"/>
        <v/>
      </c>
      <c r="K25" s="167" t="str">
        <f t="shared" si="62"/>
        <v/>
      </c>
      <c r="L25" s="167" t="str">
        <f t="shared" si="62"/>
        <v/>
      </c>
      <c r="M25" s="167" t="str">
        <f t="shared" si="62"/>
        <v/>
      </c>
      <c r="N25" s="167" t="str">
        <f t="shared" si="62"/>
        <v/>
      </c>
      <c r="O25" s="167" t="str">
        <f t="shared" si="62"/>
        <v/>
      </c>
      <c r="P25" s="167" t="str">
        <f t="shared" si="62"/>
        <v/>
      </c>
      <c r="Q25" s="167" t="str">
        <f t="shared" si="62"/>
        <v/>
      </c>
      <c r="R25" s="167" t="str">
        <f t="shared" si="62"/>
        <v/>
      </c>
      <c r="S25" s="167" t="str">
        <f t="shared" si="62"/>
        <v/>
      </c>
      <c r="T25" s="167" t="str">
        <f t="shared" si="62"/>
        <v/>
      </c>
      <c r="U25" s="167" t="str">
        <f t="shared" si="62"/>
        <v/>
      </c>
      <c r="V25" s="167" t="str">
        <f t="shared" si="62"/>
        <v/>
      </c>
      <c r="W25" s="167" t="str">
        <f t="shared" si="62"/>
        <v/>
      </c>
      <c r="X25" s="167" t="str">
        <f t="shared" si="62"/>
        <v/>
      </c>
      <c r="Y25" s="167" t="str">
        <f t="shared" si="62"/>
        <v/>
      </c>
      <c r="Z25" s="167" t="str">
        <f t="shared" si="62"/>
        <v/>
      </c>
      <c r="AA25" s="167" t="str">
        <f t="shared" si="62"/>
        <v/>
      </c>
      <c r="AB25" s="167" t="str">
        <f t="shared" si="62"/>
        <v/>
      </c>
      <c r="AC25" s="167" t="str">
        <f t="shared" si="62"/>
        <v/>
      </c>
      <c r="AD25" s="167" t="str">
        <f t="shared" si="62"/>
        <v/>
      </c>
      <c r="AE25" s="167" t="str">
        <f t="shared" si="62"/>
        <v/>
      </c>
      <c r="AF25" s="167" t="str">
        <f t="shared" si="62"/>
        <v/>
      </c>
      <c r="AG25" s="167" t="str">
        <f t="shared" si="62"/>
        <v/>
      </c>
      <c r="AH25" s="167" t="str">
        <f t="shared" si="62"/>
        <v/>
      </c>
      <c r="AI25" s="167" t="str">
        <f t="shared" si="62"/>
        <v/>
      </c>
      <c r="AJ25" s="167" t="str">
        <f t="shared" si="62"/>
        <v/>
      </c>
      <c r="AK25" s="167" t="str">
        <f t="shared" si="62"/>
        <v/>
      </c>
      <c r="AL25" s="167" t="str">
        <f t="shared" si="62"/>
        <v/>
      </c>
      <c r="AM25" s="167" t="str">
        <f t="shared" si="62"/>
        <v/>
      </c>
      <c r="AN25" s="167" t="str">
        <f t="shared" si="62"/>
        <v/>
      </c>
      <c r="AO25" s="167" t="str">
        <f t="shared" si="62"/>
        <v/>
      </c>
      <c r="AP25" s="167" t="str">
        <f t="shared" si="62"/>
        <v/>
      </c>
      <c r="AQ25" s="167" t="str">
        <f t="shared" si="62"/>
        <v/>
      </c>
      <c r="AR25" s="167" t="str">
        <f t="shared" si="62"/>
        <v/>
      </c>
      <c r="AS25" s="167" t="str">
        <f t="shared" si="62"/>
        <v/>
      </c>
      <c r="AT25" s="167" t="str">
        <f t="shared" si="62"/>
        <v/>
      </c>
      <c r="AU25" s="167" t="str">
        <f t="shared" si="62"/>
        <v/>
      </c>
      <c r="AV25" s="167" t="str">
        <f t="shared" si="62"/>
        <v/>
      </c>
      <c r="AW25" s="167" t="str">
        <f t="shared" si="62"/>
        <v/>
      </c>
      <c r="AX25" s="167" t="str">
        <f t="shared" si="62"/>
        <v/>
      </c>
      <c r="AY25" s="167" t="str">
        <f t="shared" si="62"/>
        <v/>
      </c>
      <c r="AZ25" s="167" t="str">
        <f t="shared" si="62"/>
        <v/>
      </c>
      <c r="BA25" s="167" t="str">
        <f t="shared" si="62"/>
        <v/>
      </c>
      <c r="BB25" s="167" t="str">
        <f t="shared" si="62"/>
        <v/>
      </c>
      <c r="BC25" s="167" t="str">
        <f t="shared" si="62"/>
        <v/>
      </c>
      <c r="BD25" s="167" t="str">
        <f t="shared" si="62"/>
        <v/>
      </c>
      <c r="BE25" s="167" t="str">
        <f t="shared" si="62"/>
        <v/>
      </c>
      <c r="BF25" s="167" t="str">
        <f t="shared" si="63"/>
        <v/>
      </c>
      <c r="BG25" s="167" t="str">
        <f t="shared" si="63"/>
        <v/>
      </c>
      <c r="BH25" s="167" t="str">
        <f t="shared" si="63"/>
        <v/>
      </c>
      <c r="BI25" s="167" t="str">
        <f t="shared" si="63"/>
        <v/>
      </c>
      <c r="BJ25" s="167" t="str">
        <f t="shared" si="63"/>
        <v/>
      </c>
      <c r="BK25" s="167" t="str">
        <f t="shared" si="63"/>
        <v/>
      </c>
      <c r="BL25" s="167" t="str">
        <f t="shared" si="63"/>
        <v/>
      </c>
      <c r="BM25" s="167" t="str">
        <f t="shared" si="63"/>
        <v/>
      </c>
      <c r="BN25" s="167" t="str">
        <f t="shared" si="63"/>
        <v/>
      </c>
      <c r="BO25" s="167" t="str">
        <f t="shared" si="63"/>
        <v/>
      </c>
      <c r="BP25" s="167" t="str">
        <f t="shared" si="63"/>
        <v/>
      </c>
      <c r="BQ25" s="167" t="str">
        <f t="shared" si="63"/>
        <v/>
      </c>
      <c r="BR25" s="167" t="str">
        <f t="shared" si="63"/>
        <v/>
      </c>
      <c r="BS25" s="167" t="str">
        <f t="shared" si="63"/>
        <v/>
      </c>
      <c r="BT25" s="167" t="str">
        <f t="shared" si="63"/>
        <v/>
      </c>
      <c r="BU25" s="167" t="str">
        <f t="shared" si="63"/>
        <v/>
      </c>
      <c r="BV25" s="167" t="str">
        <f t="shared" si="63"/>
        <v/>
      </c>
      <c r="BW25" s="167" t="str">
        <f t="shared" si="63"/>
        <v/>
      </c>
      <c r="BX25" s="167" t="str">
        <f t="shared" si="63"/>
        <v/>
      </c>
      <c r="BY25" s="167" t="str">
        <f t="shared" si="63"/>
        <v/>
      </c>
      <c r="BZ25" s="167" t="str">
        <f t="shared" si="63"/>
        <v/>
      </c>
      <c r="CA25" s="167" t="str">
        <f t="shared" si="63"/>
        <v/>
      </c>
      <c r="CB25" s="167" t="str">
        <f t="shared" si="63"/>
        <v/>
      </c>
      <c r="CC25" s="167" t="str">
        <f t="shared" si="63"/>
        <v/>
      </c>
      <c r="CD25" s="167" t="str">
        <f t="shared" si="63"/>
        <v/>
      </c>
      <c r="CE25" s="167" t="str">
        <f t="shared" si="63"/>
        <v/>
      </c>
      <c r="CF25" s="167" t="str">
        <f t="shared" si="63"/>
        <v/>
      </c>
      <c r="CG25" s="167" t="str">
        <f t="shared" si="63"/>
        <v/>
      </c>
      <c r="CH25" s="167" t="str">
        <f t="shared" si="63"/>
        <v/>
      </c>
      <c r="CI25" s="167" t="str">
        <f t="shared" si="63"/>
        <v/>
      </c>
      <c r="CJ25" s="167" t="str">
        <f t="shared" si="63"/>
        <v/>
      </c>
      <c r="CK25" s="167" t="str">
        <f t="shared" si="63"/>
        <v/>
      </c>
      <c r="CL25" s="167" t="str">
        <f t="shared" si="63"/>
        <v/>
      </c>
      <c r="CM25" s="167" t="str">
        <f t="shared" si="63"/>
        <v/>
      </c>
      <c r="CN25" s="167" t="str">
        <f t="shared" si="63"/>
        <v/>
      </c>
      <c r="CO25" s="167" t="str">
        <f t="shared" si="63"/>
        <v/>
      </c>
      <c r="CP25" s="167" t="str">
        <f t="shared" si="63"/>
        <v/>
      </c>
      <c r="CQ25" s="167" t="str">
        <f t="shared" si="63"/>
        <v/>
      </c>
      <c r="CR25" s="167" t="str">
        <f t="shared" si="63"/>
        <v/>
      </c>
      <c r="CS25" s="167" t="str">
        <f t="shared" si="63"/>
        <v/>
      </c>
      <c r="CT25" s="167" t="str">
        <f t="shared" si="63"/>
        <v/>
      </c>
      <c r="CU25" s="167" t="str">
        <f t="shared" si="63"/>
        <v/>
      </c>
      <c r="CV25" s="167" t="str">
        <f t="shared" si="63"/>
        <v/>
      </c>
      <c r="CW25" s="167" t="str">
        <f t="shared" si="63"/>
        <v/>
      </c>
      <c r="CX25" s="167" t="str">
        <f t="shared" si="63"/>
        <v/>
      </c>
      <c r="CY25" s="167" t="str">
        <f t="shared" si="63"/>
        <v/>
      </c>
      <c r="CZ25" s="167" t="str">
        <f t="shared" si="63"/>
        <v/>
      </c>
      <c r="DA25" s="167" t="str">
        <f t="shared" si="63"/>
        <v/>
      </c>
      <c r="DB25" s="167" t="str">
        <f t="shared" si="63"/>
        <v/>
      </c>
      <c r="DC25" s="167" t="str">
        <f t="shared" si="63"/>
        <v/>
      </c>
      <c r="DD25" s="167" t="str">
        <f t="shared" si="63"/>
        <v/>
      </c>
      <c r="DE25" s="167" t="str">
        <f t="shared" si="63"/>
        <v/>
      </c>
      <c r="DF25" s="167" t="str">
        <f t="shared" si="63"/>
        <v/>
      </c>
      <c r="DO25" s="47"/>
      <c r="DP25" s="118"/>
    </row>
    <row r="26" spans="1:120" ht="24.75" customHeight="1" x14ac:dyDescent="0.4">
      <c r="A26" s="91">
        <v>14</v>
      </c>
      <c r="B26" s="164" t="str">
        <f>IFERROR(VLOOKUP(A26,wk!$A$3:$H$362, 2, 0)&amp;"", "")</f>
        <v/>
      </c>
      <c r="C26" s="169" t="str">
        <f>IFERROR(VLOOKUP(A26, wk!$A$3:$H$362, 4, 0), "")</f>
        <v/>
      </c>
      <c r="D26" s="169" t="str">
        <f>IFERROR(VLOOKUP(A26, wk!$A$3:$H$362, 5, 0), "")</f>
        <v/>
      </c>
      <c r="E26" s="169" t="str">
        <f>IFERROR(VLOOKUP(A26, wk!$A$3:$H$362, 6, 0), "")</f>
        <v/>
      </c>
      <c r="F26" s="169" t="str">
        <f>IFERROR(VLOOKUP(A26, wk!$A$3:$H$362, 7, 0), "")</f>
        <v/>
      </c>
      <c r="G26" s="169" t="str">
        <f>IFERROR(VLOOKUP(A26, wk!$A$3:$H$362, 8, 0), "")</f>
        <v/>
      </c>
      <c r="H26" s="182">
        <f t="shared" si="56"/>
        <v>0</v>
      </c>
      <c r="I26" s="167" t="str">
        <f t="shared" si="57"/>
        <v/>
      </c>
      <c r="J26" s="167" t="str">
        <f t="shared" si="62"/>
        <v/>
      </c>
      <c r="K26" s="167" t="str">
        <f t="shared" si="62"/>
        <v/>
      </c>
      <c r="L26" s="167" t="str">
        <f t="shared" si="62"/>
        <v/>
      </c>
      <c r="M26" s="167" t="str">
        <f t="shared" si="62"/>
        <v/>
      </c>
      <c r="N26" s="167" t="str">
        <f t="shared" si="62"/>
        <v/>
      </c>
      <c r="O26" s="167" t="str">
        <f t="shared" si="62"/>
        <v/>
      </c>
      <c r="P26" s="167" t="str">
        <f t="shared" si="62"/>
        <v/>
      </c>
      <c r="Q26" s="167" t="str">
        <f t="shared" si="62"/>
        <v/>
      </c>
      <c r="R26" s="167" t="str">
        <f t="shared" si="62"/>
        <v/>
      </c>
      <c r="S26" s="167" t="str">
        <f t="shared" si="62"/>
        <v/>
      </c>
      <c r="T26" s="167" t="str">
        <f t="shared" si="62"/>
        <v/>
      </c>
      <c r="U26" s="167" t="str">
        <f t="shared" si="62"/>
        <v/>
      </c>
      <c r="V26" s="167" t="str">
        <f t="shared" si="62"/>
        <v/>
      </c>
      <c r="W26" s="167" t="str">
        <f t="shared" si="62"/>
        <v/>
      </c>
      <c r="X26" s="167" t="str">
        <f t="shared" si="62"/>
        <v/>
      </c>
      <c r="Y26" s="167" t="str">
        <f t="shared" si="62"/>
        <v/>
      </c>
      <c r="Z26" s="167" t="str">
        <f t="shared" si="62"/>
        <v/>
      </c>
      <c r="AA26" s="167" t="str">
        <f t="shared" si="62"/>
        <v/>
      </c>
      <c r="AB26" s="167" t="str">
        <f t="shared" si="62"/>
        <v/>
      </c>
      <c r="AC26" s="167" t="str">
        <f t="shared" si="62"/>
        <v/>
      </c>
      <c r="AD26" s="167" t="str">
        <f t="shared" si="62"/>
        <v/>
      </c>
      <c r="AE26" s="167" t="str">
        <f t="shared" si="62"/>
        <v/>
      </c>
      <c r="AF26" s="167" t="str">
        <f t="shared" si="62"/>
        <v/>
      </c>
      <c r="AG26" s="167" t="str">
        <f t="shared" si="62"/>
        <v/>
      </c>
      <c r="AH26" s="167" t="str">
        <f t="shared" si="62"/>
        <v/>
      </c>
      <c r="AI26" s="167" t="str">
        <f t="shared" si="62"/>
        <v/>
      </c>
      <c r="AJ26" s="167" t="str">
        <f t="shared" si="62"/>
        <v/>
      </c>
      <c r="AK26" s="167" t="str">
        <f t="shared" si="62"/>
        <v/>
      </c>
      <c r="AL26" s="167" t="str">
        <f t="shared" si="62"/>
        <v/>
      </c>
      <c r="AM26" s="167" t="str">
        <f t="shared" si="62"/>
        <v/>
      </c>
      <c r="AN26" s="167" t="str">
        <f t="shared" si="62"/>
        <v/>
      </c>
      <c r="AO26" s="167" t="str">
        <f t="shared" si="62"/>
        <v/>
      </c>
      <c r="AP26" s="167" t="str">
        <f t="shared" si="62"/>
        <v/>
      </c>
      <c r="AQ26" s="167" t="str">
        <f t="shared" si="62"/>
        <v/>
      </c>
      <c r="AR26" s="167" t="str">
        <f t="shared" si="62"/>
        <v/>
      </c>
      <c r="AS26" s="167" t="str">
        <f t="shared" si="62"/>
        <v/>
      </c>
      <c r="AT26" s="167" t="str">
        <f t="shared" si="62"/>
        <v/>
      </c>
      <c r="AU26" s="167" t="str">
        <f t="shared" si="62"/>
        <v/>
      </c>
      <c r="AV26" s="167" t="str">
        <f t="shared" si="62"/>
        <v/>
      </c>
      <c r="AW26" s="167" t="str">
        <f t="shared" si="62"/>
        <v/>
      </c>
      <c r="AX26" s="167" t="str">
        <f t="shared" si="62"/>
        <v/>
      </c>
      <c r="AY26" s="167" t="str">
        <f t="shared" si="62"/>
        <v/>
      </c>
      <c r="AZ26" s="167" t="str">
        <f t="shared" si="62"/>
        <v/>
      </c>
      <c r="BA26" s="167" t="str">
        <f t="shared" si="62"/>
        <v/>
      </c>
      <c r="BB26" s="167" t="str">
        <f t="shared" si="62"/>
        <v/>
      </c>
      <c r="BC26" s="167" t="str">
        <f t="shared" si="62"/>
        <v/>
      </c>
      <c r="BD26" s="167" t="str">
        <f t="shared" si="62"/>
        <v/>
      </c>
      <c r="BE26" s="167" t="str">
        <f t="shared" si="62"/>
        <v/>
      </c>
      <c r="BF26" s="167" t="str">
        <f t="shared" si="63"/>
        <v/>
      </c>
      <c r="BG26" s="167" t="str">
        <f t="shared" si="63"/>
        <v/>
      </c>
      <c r="BH26" s="167" t="str">
        <f t="shared" si="63"/>
        <v/>
      </c>
      <c r="BI26" s="167" t="str">
        <f t="shared" si="63"/>
        <v/>
      </c>
      <c r="BJ26" s="167" t="str">
        <f t="shared" si="63"/>
        <v/>
      </c>
      <c r="BK26" s="167" t="str">
        <f t="shared" si="63"/>
        <v/>
      </c>
      <c r="BL26" s="167" t="str">
        <f t="shared" si="63"/>
        <v/>
      </c>
      <c r="BM26" s="167" t="str">
        <f t="shared" si="63"/>
        <v/>
      </c>
      <c r="BN26" s="167" t="str">
        <f t="shared" si="63"/>
        <v/>
      </c>
      <c r="BO26" s="167" t="str">
        <f t="shared" si="63"/>
        <v/>
      </c>
      <c r="BP26" s="167" t="str">
        <f t="shared" si="63"/>
        <v/>
      </c>
      <c r="BQ26" s="167" t="str">
        <f t="shared" si="63"/>
        <v/>
      </c>
      <c r="BR26" s="167" t="str">
        <f t="shared" si="63"/>
        <v/>
      </c>
      <c r="BS26" s="167" t="str">
        <f t="shared" si="63"/>
        <v/>
      </c>
      <c r="BT26" s="167" t="str">
        <f t="shared" si="63"/>
        <v/>
      </c>
      <c r="BU26" s="167" t="str">
        <f t="shared" si="63"/>
        <v/>
      </c>
      <c r="BV26" s="167" t="str">
        <f t="shared" si="63"/>
        <v/>
      </c>
      <c r="BW26" s="167" t="str">
        <f t="shared" si="63"/>
        <v/>
      </c>
      <c r="BX26" s="167" t="str">
        <f t="shared" si="63"/>
        <v/>
      </c>
      <c r="BY26" s="167" t="str">
        <f t="shared" si="63"/>
        <v/>
      </c>
      <c r="BZ26" s="167" t="str">
        <f t="shared" si="63"/>
        <v/>
      </c>
      <c r="CA26" s="167" t="str">
        <f t="shared" si="63"/>
        <v/>
      </c>
      <c r="CB26" s="167" t="str">
        <f t="shared" si="63"/>
        <v/>
      </c>
      <c r="CC26" s="167" t="str">
        <f t="shared" si="63"/>
        <v/>
      </c>
      <c r="CD26" s="167" t="str">
        <f t="shared" si="63"/>
        <v/>
      </c>
      <c r="CE26" s="167" t="str">
        <f t="shared" si="63"/>
        <v/>
      </c>
      <c r="CF26" s="167" t="str">
        <f t="shared" si="63"/>
        <v/>
      </c>
      <c r="CG26" s="167" t="str">
        <f t="shared" si="63"/>
        <v/>
      </c>
      <c r="CH26" s="167" t="str">
        <f t="shared" si="63"/>
        <v/>
      </c>
      <c r="CI26" s="167" t="str">
        <f t="shared" si="63"/>
        <v/>
      </c>
      <c r="CJ26" s="167" t="str">
        <f t="shared" si="63"/>
        <v/>
      </c>
      <c r="CK26" s="167" t="str">
        <f t="shared" si="63"/>
        <v/>
      </c>
      <c r="CL26" s="167" t="str">
        <f t="shared" si="63"/>
        <v/>
      </c>
      <c r="CM26" s="167" t="str">
        <f t="shared" si="63"/>
        <v/>
      </c>
      <c r="CN26" s="167" t="str">
        <f t="shared" si="63"/>
        <v/>
      </c>
      <c r="CO26" s="167" t="str">
        <f t="shared" si="63"/>
        <v/>
      </c>
      <c r="CP26" s="167" t="str">
        <f t="shared" si="63"/>
        <v/>
      </c>
      <c r="CQ26" s="167" t="str">
        <f t="shared" si="63"/>
        <v/>
      </c>
      <c r="CR26" s="167" t="str">
        <f t="shared" si="63"/>
        <v/>
      </c>
      <c r="CS26" s="167" t="str">
        <f t="shared" si="63"/>
        <v/>
      </c>
      <c r="CT26" s="167" t="str">
        <f t="shared" si="63"/>
        <v/>
      </c>
      <c r="CU26" s="167" t="str">
        <f t="shared" si="63"/>
        <v/>
      </c>
      <c r="CV26" s="167" t="str">
        <f t="shared" si="63"/>
        <v/>
      </c>
      <c r="CW26" s="167" t="str">
        <f t="shared" si="63"/>
        <v/>
      </c>
      <c r="CX26" s="167" t="str">
        <f t="shared" si="63"/>
        <v/>
      </c>
      <c r="CY26" s="167" t="str">
        <f t="shared" si="63"/>
        <v/>
      </c>
      <c r="CZ26" s="167" t="str">
        <f t="shared" si="63"/>
        <v/>
      </c>
      <c r="DA26" s="167" t="str">
        <f t="shared" si="63"/>
        <v/>
      </c>
      <c r="DB26" s="167" t="str">
        <f t="shared" si="63"/>
        <v/>
      </c>
      <c r="DC26" s="167" t="str">
        <f t="shared" si="63"/>
        <v/>
      </c>
      <c r="DD26" s="167" t="str">
        <f t="shared" si="63"/>
        <v/>
      </c>
      <c r="DE26" s="167" t="str">
        <f t="shared" si="63"/>
        <v/>
      </c>
      <c r="DF26" s="167" t="str">
        <f t="shared" si="63"/>
        <v/>
      </c>
      <c r="DO26" s="47"/>
      <c r="DP26" s="118"/>
    </row>
    <row r="27" spans="1:120" ht="24.75" customHeight="1" x14ac:dyDescent="0.4">
      <c r="A27" s="91">
        <v>15</v>
      </c>
      <c r="B27" s="164" t="str">
        <f>IFERROR(VLOOKUP(A27,wk!$A$3:$H$362, 2, 0)&amp;"", "")</f>
        <v/>
      </c>
      <c r="C27" s="169" t="str">
        <f>IFERROR(VLOOKUP(A27, wk!$A$3:$H$362, 4, 0), "")</f>
        <v/>
      </c>
      <c r="D27" s="169" t="str">
        <f>IFERROR(VLOOKUP(A27, wk!$A$3:$H$362, 5, 0), "")</f>
        <v/>
      </c>
      <c r="E27" s="169" t="str">
        <f>IFERROR(VLOOKUP(A27, wk!$A$3:$H$362, 6, 0), "")</f>
        <v/>
      </c>
      <c r="F27" s="169" t="str">
        <f>IFERROR(VLOOKUP(A27, wk!$A$3:$H$362, 7, 0), "")</f>
        <v/>
      </c>
      <c r="G27" s="169" t="str">
        <f>IFERROR(VLOOKUP(A27, wk!$A$3:$H$362, 8, 0), "")</f>
        <v/>
      </c>
      <c r="H27" s="182">
        <f t="shared" si="56"/>
        <v>0</v>
      </c>
      <c r="I27" s="167" t="str">
        <f t="shared" si="57"/>
        <v/>
      </c>
      <c r="J27" s="167" t="str">
        <f t="shared" si="62"/>
        <v/>
      </c>
      <c r="K27" s="167" t="str">
        <f t="shared" si="62"/>
        <v/>
      </c>
      <c r="L27" s="167" t="str">
        <f t="shared" si="62"/>
        <v/>
      </c>
      <c r="M27" s="167" t="str">
        <f t="shared" si="62"/>
        <v/>
      </c>
      <c r="N27" s="167" t="str">
        <f t="shared" si="62"/>
        <v/>
      </c>
      <c r="O27" s="167" t="str">
        <f t="shared" si="62"/>
        <v/>
      </c>
      <c r="P27" s="167" t="str">
        <f t="shared" si="62"/>
        <v/>
      </c>
      <c r="Q27" s="167" t="str">
        <f t="shared" si="62"/>
        <v/>
      </c>
      <c r="R27" s="167" t="str">
        <f t="shared" si="62"/>
        <v/>
      </c>
      <c r="S27" s="167" t="str">
        <f t="shared" si="62"/>
        <v/>
      </c>
      <c r="T27" s="167" t="str">
        <f t="shared" si="62"/>
        <v/>
      </c>
      <c r="U27" s="167" t="str">
        <f t="shared" si="62"/>
        <v/>
      </c>
      <c r="V27" s="167" t="str">
        <f t="shared" si="62"/>
        <v/>
      </c>
      <c r="W27" s="167" t="str">
        <f t="shared" si="62"/>
        <v/>
      </c>
      <c r="X27" s="167" t="str">
        <f t="shared" si="62"/>
        <v/>
      </c>
      <c r="Y27" s="167" t="str">
        <f t="shared" si="62"/>
        <v/>
      </c>
      <c r="Z27" s="167" t="str">
        <f t="shared" si="62"/>
        <v/>
      </c>
      <c r="AA27" s="167" t="str">
        <f t="shared" si="62"/>
        <v/>
      </c>
      <c r="AB27" s="167" t="str">
        <f t="shared" si="62"/>
        <v/>
      </c>
      <c r="AC27" s="167" t="str">
        <f t="shared" si="62"/>
        <v/>
      </c>
      <c r="AD27" s="167" t="str">
        <f t="shared" si="62"/>
        <v/>
      </c>
      <c r="AE27" s="167" t="str">
        <f t="shared" si="62"/>
        <v/>
      </c>
      <c r="AF27" s="167" t="str">
        <f t="shared" si="62"/>
        <v/>
      </c>
      <c r="AG27" s="167" t="str">
        <f t="shared" si="62"/>
        <v/>
      </c>
      <c r="AH27" s="167" t="str">
        <f t="shared" si="62"/>
        <v/>
      </c>
      <c r="AI27" s="167" t="str">
        <f t="shared" si="62"/>
        <v/>
      </c>
      <c r="AJ27" s="167" t="str">
        <f t="shared" si="62"/>
        <v/>
      </c>
      <c r="AK27" s="167" t="str">
        <f t="shared" si="62"/>
        <v/>
      </c>
      <c r="AL27" s="167" t="str">
        <f t="shared" si="62"/>
        <v/>
      </c>
      <c r="AM27" s="167" t="str">
        <f t="shared" si="62"/>
        <v/>
      </c>
      <c r="AN27" s="167" t="str">
        <f t="shared" si="62"/>
        <v/>
      </c>
      <c r="AO27" s="167" t="str">
        <f t="shared" si="62"/>
        <v/>
      </c>
      <c r="AP27" s="167" t="str">
        <f t="shared" si="62"/>
        <v/>
      </c>
      <c r="AQ27" s="167" t="str">
        <f t="shared" si="62"/>
        <v/>
      </c>
      <c r="AR27" s="167" t="str">
        <f t="shared" si="62"/>
        <v/>
      </c>
      <c r="AS27" s="167" t="str">
        <f t="shared" si="62"/>
        <v/>
      </c>
      <c r="AT27" s="167" t="str">
        <f t="shared" si="62"/>
        <v/>
      </c>
      <c r="AU27" s="167" t="str">
        <f t="shared" si="62"/>
        <v/>
      </c>
      <c r="AV27" s="167" t="str">
        <f t="shared" si="62"/>
        <v/>
      </c>
      <c r="AW27" s="167" t="str">
        <f t="shared" si="62"/>
        <v/>
      </c>
      <c r="AX27" s="167" t="str">
        <f t="shared" si="62"/>
        <v/>
      </c>
      <c r="AY27" s="167" t="str">
        <f t="shared" si="62"/>
        <v/>
      </c>
      <c r="AZ27" s="167" t="str">
        <f t="shared" si="62"/>
        <v/>
      </c>
      <c r="BA27" s="167" t="str">
        <f t="shared" si="62"/>
        <v/>
      </c>
      <c r="BB27" s="167" t="str">
        <f t="shared" si="62"/>
        <v/>
      </c>
      <c r="BC27" s="167" t="str">
        <f t="shared" si="62"/>
        <v/>
      </c>
      <c r="BD27" s="167" t="str">
        <f t="shared" si="62"/>
        <v/>
      </c>
      <c r="BE27" s="167" t="str">
        <f t="shared" si="62"/>
        <v/>
      </c>
      <c r="BF27" s="167" t="str">
        <f t="shared" si="63"/>
        <v/>
      </c>
      <c r="BG27" s="167" t="str">
        <f t="shared" si="63"/>
        <v/>
      </c>
      <c r="BH27" s="167" t="str">
        <f t="shared" si="63"/>
        <v/>
      </c>
      <c r="BI27" s="167" t="str">
        <f t="shared" si="63"/>
        <v/>
      </c>
      <c r="BJ27" s="167" t="str">
        <f t="shared" si="63"/>
        <v/>
      </c>
      <c r="BK27" s="167" t="str">
        <f t="shared" si="63"/>
        <v/>
      </c>
      <c r="BL27" s="167" t="str">
        <f t="shared" si="63"/>
        <v/>
      </c>
      <c r="BM27" s="167" t="str">
        <f t="shared" si="63"/>
        <v/>
      </c>
      <c r="BN27" s="167" t="str">
        <f t="shared" si="63"/>
        <v/>
      </c>
      <c r="BO27" s="167" t="str">
        <f t="shared" si="63"/>
        <v/>
      </c>
      <c r="BP27" s="167" t="str">
        <f t="shared" si="63"/>
        <v/>
      </c>
      <c r="BQ27" s="167" t="str">
        <f t="shared" si="63"/>
        <v/>
      </c>
      <c r="BR27" s="167" t="str">
        <f t="shared" si="63"/>
        <v/>
      </c>
      <c r="BS27" s="167" t="str">
        <f t="shared" si="63"/>
        <v/>
      </c>
      <c r="BT27" s="167" t="str">
        <f t="shared" si="63"/>
        <v/>
      </c>
      <c r="BU27" s="167" t="str">
        <f t="shared" si="63"/>
        <v/>
      </c>
      <c r="BV27" s="167" t="str">
        <f t="shared" si="63"/>
        <v/>
      </c>
      <c r="BW27" s="167" t="str">
        <f t="shared" si="63"/>
        <v/>
      </c>
      <c r="BX27" s="167" t="str">
        <f t="shared" si="63"/>
        <v/>
      </c>
      <c r="BY27" s="167" t="str">
        <f t="shared" si="63"/>
        <v/>
      </c>
      <c r="BZ27" s="167" t="str">
        <f t="shared" si="63"/>
        <v/>
      </c>
      <c r="CA27" s="167" t="str">
        <f t="shared" si="63"/>
        <v/>
      </c>
      <c r="CB27" s="167" t="str">
        <f t="shared" si="63"/>
        <v/>
      </c>
      <c r="CC27" s="167" t="str">
        <f t="shared" si="63"/>
        <v/>
      </c>
      <c r="CD27" s="167" t="str">
        <f t="shared" si="63"/>
        <v/>
      </c>
      <c r="CE27" s="167" t="str">
        <f t="shared" si="63"/>
        <v/>
      </c>
      <c r="CF27" s="167" t="str">
        <f t="shared" si="63"/>
        <v/>
      </c>
      <c r="CG27" s="167" t="str">
        <f t="shared" si="63"/>
        <v/>
      </c>
      <c r="CH27" s="167" t="str">
        <f t="shared" si="63"/>
        <v/>
      </c>
      <c r="CI27" s="167" t="str">
        <f t="shared" si="63"/>
        <v/>
      </c>
      <c r="CJ27" s="167" t="str">
        <f t="shared" si="63"/>
        <v/>
      </c>
      <c r="CK27" s="167" t="str">
        <f t="shared" si="63"/>
        <v/>
      </c>
      <c r="CL27" s="167" t="str">
        <f t="shared" si="63"/>
        <v/>
      </c>
      <c r="CM27" s="167" t="str">
        <f t="shared" si="63"/>
        <v/>
      </c>
      <c r="CN27" s="167" t="str">
        <f t="shared" si="63"/>
        <v/>
      </c>
      <c r="CO27" s="167" t="str">
        <f t="shared" si="63"/>
        <v/>
      </c>
      <c r="CP27" s="167" t="str">
        <f t="shared" si="63"/>
        <v/>
      </c>
      <c r="CQ27" s="167" t="str">
        <f t="shared" si="63"/>
        <v/>
      </c>
      <c r="CR27" s="167" t="str">
        <f t="shared" si="63"/>
        <v/>
      </c>
      <c r="CS27" s="167" t="str">
        <f t="shared" si="63"/>
        <v/>
      </c>
      <c r="CT27" s="167" t="str">
        <f t="shared" si="63"/>
        <v/>
      </c>
      <c r="CU27" s="167" t="str">
        <f t="shared" si="63"/>
        <v/>
      </c>
      <c r="CV27" s="167" t="str">
        <f t="shared" si="63"/>
        <v/>
      </c>
      <c r="CW27" s="167" t="str">
        <f t="shared" ref="CW27:DF27" si="64">IF(AND($C27&lt;&gt;"", CW$12&gt;=$C27, CW$12&lt;=$G27), IF($D27&lt;&gt;"", IF(OR(AND(CW$12=$C27, CW$12=$D27), AND(CW$12&gt;$D27, CW$12&lt;$E27)), "入院中", 1), 1), "")</f>
        <v/>
      </c>
      <c r="CX27" s="167" t="str">
        <f t="shared" si="64"/>
        <v/>
      </c>
      <c r="CY27" s="167" t="str">
        <f t="shared" si="64"/>
        <v/>
      </c>
      <c r="CZ27" s="167" t="str">
        <f t="shared" si="64"/>
        <v/>
      </c>
      <c r="DA27" s="167" t="str">
        <f t="shared" si="64"/>
        <v/>
      </c>
      <c r="DB27" s="167" t="str">
        <f t="shared" si="64"/>
        <v/>
      </c>
      <c r="DC27" s="167" t="str">
        <f t="shared" si="64"/>
        <v/>
      </c>
      <c r="DD27" s="167" t="str">
        <f t="shared" si="64"/>
        <v/>
      </c>
      <c r="DE27" s="167" t="str">
        <f t="shared" si="64"/>
        <v/>
      </c>
      <c r="DF27" s="167" t="str">
        <f t="shared" si="64"/>
        <v/>
      </c>
      <c r="DO27" s="47"/>
      <c r="DP27" s="118"/>
    </row>
    <row r="28" spans="1:120" ht="24.75" customHeight="1" x14ac:dyDescent="0.4">
      <c r="A28" s="91">
        <v>16</v>
      </c>
      <c r="B28" s="164" t="str">
        <f>IFERROR(VLOOKUP(A28,wk!$A$3:$H$362, 2, 0)&amp;"", "")</f>
        <v/>
      </c>
      <c r="C28" s="169" t="str">
        <f>IFERROR(VLOOKUP(A28, wk!$A$3:$H$362, 4, 0), "")</f>
        <v/>
      </c>
      <c r="D28" s="169" t="str">
        <f>IFERROR(VLOOKUP(A28, wk!$A$3:$H$362, 5, 0), "")</f>
        <v/>
      </c>
      <c r="E28" s="169" t="str">
        <f>IFERROR(VLOOKUP(A28, wk!$A$3:$H$362, 6, 0), "")</f>
        <v/>
      </c>
      <c r="F28" s="169" t="str">
        <f>IFERROR(VLOOKUP(A28, wk!$A$3:$H$362, 7, 0), "")</f>
        <v/>
      </c>
      <c r="G28" s="169" t="str">
        <f>IFERROR(VLOOKUP(A28, wk!$A$3:$H$362, 8, 0), "")</f>
        <v/>
      </c>
      <c r="H28" s="182">
        <f t="shared" si="56"/>
        <v>0</v>
      </c>
      <c r="I28" s="167" t="str">
        <f t="shared" si="57"/>
        <v/>
      </c>
      <c r="J28" s="167" t="str">
        <f t="shared" si="62"/>
        <v/>
      </c>
      <c r="K28" s="167" t="str">
        <f t="shared" si="62"/>
        <v/>
      </c>
      <c r="L28" s="167" t="str">
        <f t="shared" si="62"/>
        <v/>
      </c>
      <c r="M28" s="167" t="str">
        <f t="shared" si="62"/>
        <v/>
      </c>
      <c r="N28" s="167" t="str">
        <f t="shared" si="62"/>
        <v/>
      </c>
      <c r="O28" s="167" t="str">
        <f t="shared" si="62"/>
        <v/>
      </c>
      <c r="P28" s="167" t="str">
        <f t="shared" si="62"/>
        <v/>
      </c>
      <c r="Q28" s="167" t="str">
        <f t="shared" si="62"/>
        <v/>
      </c>
      <c r="R28" s="167" t="str">
        <f t="shared" si="62"/>
        <v/>
      </c>
      <c r="S28" s="167" t="str">
        <f t="shared" si="62"/>
        <v/>
      </c>
      <c r="T28" s="167" t="str">
        <f t="shared" si="62"/>
        <v/>
      </c>
      <c r="U28" s="167" t="str">
        <f t="shared" si="62"/>
        <v/>
      </c>
      <c r="V28" s="167" t="str">
        <f t="shared" si="62"/>
        <v/>
      </c>
      <c r="W28" s="167" t="str">
        <f t="shared" si="62"/>
        <v/>
      </c>
      <c r="X28" s="167" t="str">
        <f t="shared" si="62"/>
        <v/>
      </c>
      <c r="Y28" s="167" t="str">
        <f t="shared" si="62"/>
        <v/>
      </c>
      <c r="Z28" s="167" t="str">
        <f t="shared" si="62"/>
        <v/>
      </c>
      <c r="AA28" s="167" t="str">
        <f t="shared" si="62"/>
        <v/>
      </c>
      <c r="AB28" s="167" t="str">
        <f t="shared" si="62"/>
        <v/>
      </c>
      <c r="AC28" s="167" t="str">
        <f t="shared" si="62"/>
        <v/>
      </c>
      <c r="AD28" s="167" t="str">
        <f t="shared" si="62"/>
        <v/>
      </c>
      <c r="AE28" s="167" t="str">
        <f t="shared" si="62"/>
        <v/>
      </c>
      <c r="AF28" s="167" t="str">
        <f t="shared" si="62"/>
        <v/>
      </c>
      <c r="AG28" s="167" t="str">
        <f t="shared" si="62"/>
        <v/>
      </c>
      <c r="AH28" s="167" t="str">
        <f t="shared" si="62"/>
        <v/>
      </c>
      <c r="AI28" s="167" t="str">
        <f t="shared" si="62"/>
        <v/>
      </c>
      <c r="AJ28" s="167" t="str">
        <f t="shared" si="62"/>
        <v/>
      </c>
      <c r="AK28" s="167" t="str">
        <f t="shared" si="62"/>
        <v/>
      </c>
      <c r="AL28" s="167" t="str">
        <f t="shared" si="62"/>
        <v/>
      </c>
      <c r="AM28" s="167" t="str">
        <f t="shared" si="62"/>
        <v/>
      </c>
      <c r="AN28" s="167" t="str">
        <f t="shared" ref="J28:BE33" si="65">IF(AND($C28&lt;&gt;"", AN$12&gt;=$C28, AN$12&lt;=$G28), IF($D28&lt;&gt;"", IF(OR(AND(AN$12=$C28, AN$12=$D28), AND(AN$12&gt;$D28, AN$12&lt;$E28)), "入院中", 1), 1), "")</f>
        <v/>
      </c>
      <c r="AO28" s="167" t="str">
        <f t="shared" si="65"/>
        <v/>
      </c>
      <c r="AP28" s="167" t="str">
        <f t="shared" si="65"/>
        <v/>
      </c>
      <c r="AQ28" s="167" t="str">
        <f t="shared" si="65"/>
        <v/>
      </c>
      <c r="AR28" s="167" t="str">
        <f t="shared" si="65"/>
        <v/>
      </c>
      <c r="AS28" s="167" t="str">
        <f t="shared" si="65"/>
        <v/>
      </c>
      <c r="AT28" s="167" t="str">
        <f t="shared" si="65"/>
        <v/>
      </c>
      <c r="AU28" s="167" t="str">
        <f t="shared" si="65"/>
        <v/>
      </c>
      <c r="AV28" s="167" t="str">
        <f t="shared" si="65"/>
        <v/>
      </c>
      <c r="AW28" s="167" t="str">
        <f t="shared" si="65"/>
        <v/>
      </c>
      <c r="AX28" s="167" t="str">
        <f t="shared" si="65"/>
        <v/>
      </c>
      <c r="AY28" s="167" t="str">
        <f t="shared" si="65"/>
        <v/>
      </c>
      <c r="AZ28" s="167" t="str">
        <f t="shared" si="65"/>
        <v/>
      </c>
      <c r="BA28" s="167" t="str">
        <f t="shared" si="65"/>
        <v/>
      </c>
      <c r="BB28" s="167" t="str">
        <f t="shared" si="65"/>
        <v/>
      </c>
      <c r="BC28" s="167" t="str">
        <f t="shared" si="65"/>
        <v/>
      </c>
      <c r="BD28" s="167" t="str">
        <f t="shared" si="65"/>
        <v/>
      </c>
      <c r="BE28" s="167" t="str">
        <f t="shared" si="65"/>
        <v/>
      </c>
      <c r="BF28" s="167" t="str">
        <f t="shared" ref="BF28:DF32" si="66">IF(AND($C28&lt;&gt;"", BF$12&gt;=$C28, BF$12&lt;=$G28), IF($D28&lt;&gt;"", IF(OR(AND(BF$12=$C28, BF$12=$D28), AND(BF$12&gt;$D28, BF$12&lt;$E28)), "入院中", 1), 1), "")</f>
        <v/>
      </c>
      <c r="BG28" s="167" t="str">
        <f t="shared" si="66"/>
        <v/>
      </c>
      <c r="BH28" s="167" t="str">
        <f t="shared" si="66"/>
        <v/>
      </c>
      <c r="BI28" s="167" t="str">
        <f t="shared" si="66"/>
        <v/>
      </c>
      <c r="BJ28" s="167" t="str">
        <f t="shared" si="66"/>
        <v/>
      </c>
      <c r="BK28" s="167" t="str">
        <f t="shared" si="66"/>
        <v/>
      </c>
      <c r="BL28" s="167" t="str">
        <f t="shared" si="66"/>
        <v/>
      </c>
      <c r="BM28" s="167" t="str">
        <f t="shared" si="66"/>
        <v/>
      </c>
      <c r="BN28" s="167" t="str">
        <f t="shared" si="66"/>
        <v/>
      </c>
      <c r="BO28" s="167" t="str">
        <f t="shared" si="66"/>
        <v/>
      </c>
      <c r="BP28" s="167" t="str">
        <f t="shared" si="66"/>
        <v/>
      </c>
      <c r="BQ28" s="167" t="str">
        <f t="shared" si="66"/>
        <v/>
      </c>
      <c r="BR28" s="167" t="str">
        <f t="shared" si="66"/>
        <v/>
      </c>
      <c r="BS28" s="167" t="str">
        <f t="shared" si="66"/>
        <v/>
      </c>
      <c r="BT28" s="167" t="str">
        <f t="shared" si="66"/>
        <v/>
      </c>
      <c r="BU28" s="167" t="str">
        <f t="shared" si="66"/>
        <v/>
      </c>
      <c r="BV28" s="167" t="str">
        <f t="shared" si="66"/>
        <v/>
      </c>
      <c r="BW28" s="167" t="str">
        <f t="shared" si="66"/>
        <v/>
      </c>
      <c r="BX28" s="167" t="str">
        <f t="shared" si="66"/>
        <v/>
      </c>
      <c r="BY28" s="167" t="str">
        <f t="shared" si="66"/>
        <v/>
      </c>
      <c r="BZ28" s="167" t="str">
        <f t="shared" si="66"/>
        <v/>
      </c>
      <c r="CA28" s="167" t="str">
        <f t="shared" si="66"/>
        <v/>
      </c>
      <c r="CB28" s="167" t="str">
        <f t="shared" si="66"/>
        <v/>
      </c>
      <c r="CC28" s="167" t="str">
        <f t="shared" si="66"/>
        <v/>
      </c>
      <c r="CD28" s="167" t="str">
        <f t="shared" si="66"/>
        <v/>
      </c>
      <c r="CE28" s="167" t="str">
        <f t="shared" si="66"/>
        <v/>
      </c>
      <c r="CF28" s="167" t="str">
        <f t="shared" si="66"/>
        <v/>
      </c>
      <c r="CG28" s="167" t="str">
        <f t="shared" si="66"/>
        <v/>
      </c>
      <c r="CH28" s="167" t="str">
        <f t="shared" si="66"/>
        <v/>
      </c>
      <c r="CI28" s="167" t="str">
        <f t="shared" si="66"/>
        <v/>
      </c>
      <c r="CJ28" s="167" t="str">
        <f t="shared" si="66"/>
        <v/>
      </c>
      <c r="CK28" s="167" t="str">
        <f t="shared" si="66"/>
        <v/>
      </c>
      <c r="CL28" s="167" t="str">
        <f t="shared" si="66"/>
        <v/>
      </c>
      <c r="CM28" s="167" t="str">
        <f t="shared" si="66"/>
        <v/>
      </c>
      <c r="CN28" s="167" t="str">
        <f t="shared" si="66"/>
        <v/>
      </c>
      <c r="CO28" s="167" t="str">
        <f t="shared" si="66"/>
        <v/>
      </c>
      <c r="CP28" s="167" t="str">
        <f t="shared" si="66"/>
        <v/>
      </c>
      <c r="CQ28" s="167" t="str">
        <f t="shared" si="66"/>
        <v/>
      </c>
      <c r="CR28" s="167" t="str">
        <f t="shared" si="66"/>
        <v/>
      </c>
      <c r="CS28" s="167" t="str">
        <f t="shared" si="66"/>
        <v/>
      </c>
      <c r="CT28" s="167" t="str">
        <f t="shared" si="66"/>
        <v/>
      </c>
      <c r="CU28" s="167" t="str">
        <f t="shared" si="66"/>
        <v/>
      </c>
      <c r="CV28" s="167" t="str">
        <f t="shared" si="66"/>
        <v/>
      </c>
      <c r="CW28" s="167" t="str">
        <f t="shared" si="66"/>
        <v/>
      </c>
      <c r="CX28" s="167" t="str">
        <f t="shared" si="66"/>
        <v/>
      </c>
      <c r="CY28" s="167" t="str">
        <f t="shared" si="66"/>
        <v/>
      </c>
      <c r="CZ28" s="167" t="str">
        <f t="shared" si="66"/>
        <v/>
      </c>
      <c r="DA28" s="167" t="str">
        <f t="shared" si="66"/>
        <v/>
      </c>
      <c r="DB28" s="167" t="str">
        <f t="shared" si="66"/>
        <v/>
      </c>
      <c r="DC28" s="167" t="str">
        <f t="shared" si="66"/>
        <v/>
      </c>
      <c r="DD28" s="167" t="str">
        <f t="shared" si="66"/>
        <v/>
      </c>
      <c r="DE28" s="167" t="str">
        <f t="shared" si="66"/>
        <v/>
      </c>
      <c r="DF28" s="167" t="str">
        <f t="shared" si="66"/>
        <v/>
      </c>
      <c r="DO28" s="47"/>
      <c r="DP28" s="118"/>
    </row>
    <row r="29" spans="1:120" ht="24.75" customHeight="1" x14ac:dyDescent="0.4">
      <c r="A29" s="91">
        <v>17</v>
      </c>
      <c r="B29" s="164" t="str">
        <f>IFERROR(VLOOKUP(A29,wk!$A$3:$H$362, 2, 0)&amp;"", "")</f>
        <v/>
      </c>
      <c r="C29" s="169" t="str">
        <f>IFERROR(VLOOKUP(A29, wk!$A$3:$H$362, 4, 0), "")</f>
        <v/>
      </c>
      <c r="D29" s="169" t="str">
        <f>IFERROR(VLOOKUP(A29, wk!$A$3:$H$362, 5, 0), "")</f>
        <v/>
      </c>
      <c r="E29" s="169" t="str">
        <f>IFERROR(VLOOKUP(A29, wk!$A$3:$H$362, 6, 0), "")</f>
        <v/>
      </c>
      <c r="F29" s="169" t="str">
        <f>IFERROR(VLOOKUP(A29, wk!$A$3:$H$362, 7, 0), "")</f>
        <v/>
      </c>
      <c r="G29" s="169" t="str">
        <f>IFERROR(VLOOKUP(A29, wk!$A$3:$H$362, 8, 0), "")</f>
        <v/>
      </c>
      <c r="H29" s="182">
        <f t="shared" si="56"/>
        <v>0</v>
      </c>
      <c r="I29" s="167" t="str">
        <f t="shared" si="57"/>
        <v/>
      </c>
      <c r="J29" s="167" t="str">
        <f t="shared" si="65"/>
        <v/>
      </c>
      <c r="K29" s="167" t="str">
        <f t="shared" si="65"/>
        <v/>
      </c>
      <c r="L29" s="167" t="str">
        <f t="shared" si="65"/>
        <v/>
      </c>
      <c r="M29" s="167" t="str">
        <f t="shared" si="65"/>
        <v/>
      </c>
      <c r="N29" s="167" t="str">
        <f t="shared" si="65"/>
        <v/>
      </c>
      <c r="O29" s="167" t="str">
        <f t="shared" si="65"/>
        <v/>
      </c>
      <c r="P29" s="167" t="str">
        <f t="shared" si="65"/>
        <v/>
      </c>
      <c r="Q29" s="167" t="str">
        <f t="shared" si="65"/>
        <v/>
      </c>
      <c r="R29" s="167" t="str">
        <f t="shared" si="65"/>
        <v/>
      </c>
      <c r="S29" s="167" t="str">
        <f t="shared" si="65"/>
        <v/>
      </c>
      <c r="T29" s="167" t="str">
        <f t="shared" si="65"/>
        <v/>
      </c>
      <c r="U29" s="167" t="str">
        <f t="shared" si="65"/>
        <v/>
      </c>
      <c r="V29" s="167" t="str">
        <f t="shared" si="65"/>
        <v/>
      </c>
      <c r="W29" s="167" t="str">
        <f t="shared" si="65"/>
        <v/>
      </c>
      <c r="X29" s="167" t="str">
        <f t="shared" si="65"/>
        <v/>
      </c>
      <c r="Y29" s="167" t="str">
        <f t="shared" si="65"/>
        <v/>
      </c>
      <c r="Z29" s="167" t="str">
        <f t="shared" si="65"/>
        <v/>
      </c>
      <c r="AA29" s="167" t="str">
        <f t="shared" si="65"/>
        <v/>
      </c>
      <c r="AB29" s="167" t="str">
        <f t="shared" si="65"/>
        <v/>
      </c>
      <c r="AC29" s="167" t="str">
        <f t="shared" si="65"/>
        <v/>
      </c>
      <c r="AD29" s="167" t="str">
        <f t="shared" si="65"/>
        <v/>
      </c>
      <c r="AE29" s="167" t="str">
        <f t="shared" si="65"/>
        <v/>
      </c>
      <c r="AF29" s="167" t="str">
        <f t="shared" si="65"/>
        <v/>
      </c>
      <c r="AG29" s="167" t="str">
        <f t="shared" si="65"/>
        <v/>
      </c>
      <c r="AH29" s="167" t="str">
        <f t="shared" si="65"/>
        <v/>
      </c>
      <c r="AI29" s="167" t="str">
        <f t="shared" si="65"/>
        <v/>
      </c>
      <c r="AJ29" s="167" t="str">
        <f t="shared" si="65"/>
        <v/>
      </c>
      <c r="AK29" s="167" t="str">
        <f t="shared" si="65"/>
        <v/>
      </c>
      <c r="AL29" s="167" t="str">
        <f t="shared" si="65"/>
        <v/>
      </c>
      <c r="AM29" s="167" t="str">
        <f t="shared" si="65"/>
        <v/>
      </c>
      <c r="AN29" s="167" t="str">
        <f t="shared" si="65"/>
        <v/>
      </c>
      <c r="AO29" s="167" t="str">
        <f t="shared" si="65"/>
        <v/>
      </c>
      <c r="AP29" s="167" t="str">
        <f t="shared" si="65"/>
        <v/>
      </c>
      <c r="AQ29" s="167" t="str">
        <f t="shared" si="65"/>
        <v/>
      </c>
      <c r="AR29" s="167" t="str">
        <f t="shared" si="65"/>
        <v/>
      </c>
      <c r="AS29" s="167" t="str">
        <f t="shared" si="65"/>
        <v/>
      </c>
      <c r="AT29" s="167" t="str">
        <f t="shared" si="65"/>
        <v/>
      </c>
      <c r="AU29" s="167" t="str">
        <f t="shared" si="65"/>
        <v/>
      </c>
      <c r="AV29" s="167" t="str">
        <f t="shared" si="65"/>
        <v/>
      </c>
      <c r="AW29" s="167" t="str">
        <f t="shared" si="65"/>
        <v/>
      </c>
      <c r="AX29" s="167" t="str">
        <f t="shared" si="65"/>
        <v/>
      </c>
      <c r="AY29" s="167" t="str">
        <f t="shared" si="65"/>
        <v/>
      </c>
      <c r="AZ29" s="167" t="str">
        <f t="shared" si="65"/>
        <v/>
      </c>
      <c r="BA29" s="167" t="str">
        <f t="shared" si="65"/>
        <v/>
      </c>
      <c r="BB29" s="167" t="str">
        <f t="shared" si="65"/>
        <v/>
      </c>
      <c r="BC29" s="167" t="str">
        <f t="shared" si="65"/>
        <v/>
      </c>
      <c r="BD29" s="167" t="str">
        <f t="shared" si="65"/>
        <v/>
      </c>
      <c r="BE29" s="167" t="str">
        <f t="shared" si="65"/>
        <v/>
      </c>
      <c r="BF29" s="167" t="str">
        <f t="shared" si="66"/>
        <v/>
      </c>
      <c r="BG29" s="167" t="str">
        <f t="shared" si="66"/>
        <v/>
      </c>
      <c r="BH29" s="167" t="str">
        <f t="shared" si="66"/>
        <v/>
      </c>
      <c r="BI29" s="167" t="str">
        <f t="shared" si="66"/>
        <v/>
      </c>
      <c r="BJ29" s="167" t="str">
        <f t="shared" si="66"/>
        <v/>
      </c>
      <c r="BK29" s="167" t="str">
        <f t="shared" si="66"/>
        <v/>
      </c>
      <c r="BL29" s="167" t="str">
        <f t="shared" si="66"/>
        <v/>
      </c>
      <c r="BM29" s="167" t="str">
        <f t="shared" si="66"/>
        <v/>
      </c>
      <c r="BN29" s="167" t="str">
        <f t="shared" si="66"/>
        <v/>
      </c>
      <c r="BO29" s="167" t="str">
        <f t="shared" si="66"/>
        <v/>
      </c>
      <c r="BP29" s="167" t="str">
        <f t="shared" si="66"/>
        <v/>
      </c>
      <c r="BQ29" s="167" t="str">
        <f t="shared" si="66"/>
        <v/>
      </c>
      <c r="BR29" s="167" t="str">
        <f t="shared" si="66"/>
        <v/>
      </c>
      <c r="BS29" s="167" t="str">
        <f t="shared" si="66"/>
        <v/>
      </c>
      <c r="BT29" s="167" t="str">
        <f t="shared" si="66"/>
        <v/>
      </c>
      <c r="BU29" s="167" t="str">
        <f t="shared" si="66"/>
        <v/>
      </c>
      <c r="BV29" s="167" t="str">
        <f t="shared" si="66"/>
        <v/>
      </c>
      <c r="BW29" s="167" t="str">
        <f t="shared" si="66"/>
        <v/>
      </c>
      <c r="BX29" s="167" t="str">
        <f t="shared" si="66"/>
        <v/>
      </c>
      <c r="BY29" s="167" t="str">
        <f t="shared" si="66"/>
        <v/>
      </c>
      <c r="BZ29" s="167" t="str">
        <f t="shared" si="66"/>
        <v/>
      </c>
      <c r="CA29" s="167" t="str">
        <f t="shared" si="66"/>
        <v/>
      </c>
      <c r="CB29" s="167" t="str">
        <f t="shared" si="66"/>
        <v/>
      </c>
      <c r="CC29" s="167" t="str">
        <f t="shared" si="66"/>
        <v/>
      </c>
      <c r="CD29" s="167" t="str">
        <f t="shared" si="66"/>
        <v/>
      </c>
      <c r="CE29" s="167" t="str">
        <f t="shared" si="66"/>
        <v/>
      </c>
      <c r="CF29" s="167" t="str">
        <f t="shared" si="66"/>
        <v/>
      </c>
      <c r="CG29" s="167" t="str">
        <f t="shared" si="66"/>
        <v/>
      </c>
      <c r="CH29" s="167" t="str">
        <f t="shared" si="66"/>
        <v/>
      </c>
      <c r="CI29" s="167" t="str">
        <f t="shared" si="66"/>
        <v/>
      </c>
      <c r="CJ29" s="167" t="str">
        <f t="shared" si="66"/>
        <v/>
      </c>
      <c r="CK29" s="167" t="str">
        <f t="shared" si="66"/>
        <v/>
      </c>
      <c r="CL29" s="167" t="str">
        <f t="shared" si="66"/>
        <v/>
      </c>
      <c r="CM29" s="167" t="str">
        <f t="shared" si="66"/>
        <v/>
      </c>
      <c r="CN29" s="167" t="str">
        <f t="shared" si="66"/>
        <v/>
      </c>
      <c r="CO29" s="167" t="str">
        <f t="shared" si="66"/>
        <v/>
      </c>
      <c r="CP29" s="167" t="str">
        <f t="shared" si="66"/>
        <v/>
      </c>
      <c r="CQ29" s="167" t="str">
        <f t="shared" si="66"/>
        <v/>
      </c>
      <c r="CR29" s="167" t="str">
        <f t="shared" si="66"/>
        <v/>
      </c>
      <c r="CS29" s="167" t="str">
        <f t="shared" si="66"/>
        <v/>
      </c>
      <c r="CT29" s="167" t="str">
        <f t="shared" si="66"/>
        <v/>
      </c>
      <c r="CU29" s="167" t="str">
        <f t="shared" si="66"/>
        <v/>
      </c>
      <c r="CV29" s="167" t="str">
        <f t="shared" si="66"/>
        <v/>
      </c>
      <c r="CW29" s="167" t="str">
        <f t="shared" si="66"/>
        <v/>
      </c>
      <c r="CX29" s="167" t="str">
        <f t="shared" si="66"/>
        <v/>
      </c>
      <c r="CY29" s="167" t="str">
        <f t="shared" si="66"/>
        <v/>
      </c>
      <c r="CZ29" s="167" t="str">
        <f t="shared" si="66"/>
        <v/>
      </c>
      <c r="DA29" s="167" t="str">
        <f t="shared" si="66"/>
        <v/>
      </c>
      <c r="DB29" s="167" t="str">
        <f t="shared" si="66"/>
        <v/>
      </c>
      <c r="DC29" s="167" t="str">
        <f t="shared" si="66"/>
        <v/>
      </c>
      <c r="DD29" s="167" t="str">
        <f t="shared" si="66"/>
        <v/>
      </c>
      <c r="DE29" s="167" t="str">
        <f t="shared" si="66"/>
        <v/>
      </c>
      <c r="DF29" s="167" t="str">
        <f t="shared" si="66"/>
        <v/>
      </c>
      <c r="DO29" s="47"/>
      <c r="DP29" s="118"/>
    </row>
    <row r="30" spans="1:120" ht="24.75" customHeight="1" x14ac:dyDescent="0.4">
      <c r="A30" s="91">
        <v>18</v>
      </c>
      <c r="B30" s="164" t="str">
        <f>IFERROR(VLOOKUP(A30,wk!$A$3:$H$362, 2, 0)&amp;"", "")</f>
        <v/>
      </c>
      <c r="C30" s="169" t="str">
        <f>IFERROR(VLOOKUP(A30, wk!$A$3:$H$362, 4, 0), "")</f>
        <v/>
      </c>
      <c r="D30" s="169" t="str">
        <f>IFERROR(VLOOKUP(A30, wk!$A$3:$H$362, 5, 0), "")</f>
        <v/>
      </c>
      <c r="E30" s="169" t="str">
        <f>IFERROR(VLOOKUP(A30, wk!$A$3:$H$362, 6, 0), "")</f>
        <v/>
      </c>
      <c r="F30" s="169" t="str">
        <f>IFERROR(VLOOKUP(A30, wk!$A$3:$H$362, 7, 0), "")</f>
        <v/>
      </c>
      <c r="G30" s="169" t="str">
        <f>IFERROR(VLOOKUP(A30, wk!$A$3:$H$362, 8, 0), "")</f>
        <v/>
      </c>
      <c r="H30" s="182">
        <f t="shared" si="56"/>
        <v>0</v>
      </c>
      <c r="I30" s="167" t="str">
        <f t="shared" si="57"/>
        <v/>
      </c>
      <c r="J30" s="167" t="str">
        <f t="shared" si="65"/>
        <v/>
      </c>
      <c r="K30" s="167" t="str">
        <f t="shared" si="65"/>
        <v/>
      </c>
      <c r="L30" s="167" t="str">
        <f t="shared" si="65"/>
        <v/>
      </c>
      <c r="M30" s="167" t="str">
        <f t="shared" si="65"/>
        <v/>
      </c>
      <c r="N30" s="167" t="str">
        <f t="shared" si="65"/>
        <v/>
      </c>
      <c r="O30" s="167" t="str">
        <f t="shared" si="65"/>
        <v/>
      </c>
      <c r="P30" s="167" t="str">
        <f t="shared" si="65"/>
        <v/>
      </c>
      <c r="Q30" s="167" t="str">
        <f t="shared" si="65"/>
        <v/>
      </c>
      <c r="R30" s="167" t="str">
        <f t="shared" si="65"/>
        <v/>
      </c>
      <c r="S30" s="167" t="str">
        <f t="shared" si="65"/>
        <v/>
      </c>
      <c r="T30" s="167" t="str">
        <f t="shared" si="65"/>
        <v/>
      </c>
      <c r="U30" s="167" t="str">
        <f t="shared" si="65"/>
        <v/>
      </c>
      <c r="V30" s="167" t="str">
        <f t="shared" si="65"/>
        <v/>
      </c>
      <c r="W30" s="167" t="str">
        <f t="shared" si="65"/>
        <v/>
      </c>
      <c r="X30" s="167" t="str">
        <f t="shared" si="65"/>
        <v/>
      </c>
      <c r="Y30" s="167" t="str">
        <f t="shared" si="65"/>
        <v/>
      </c>
      <c r="Z30" s="167" t="str">
        <f t="shared" si="65"/>
        <v/>
      </c>
      <c r="AA30" s="167" t="str">
        <f t="shared" si="65"/>
        <v/>
      </c>
      <c r="AB30" s="167" t="str">
        <f t="shared" si="65"/>
        <v/>
      </c>
      <c r="AC30" s="167" t="str">
        <f t="shared" si="65"/>
        <v/>
      </c>
      <c r="AD30" s="167" t="str">
        <f t="shared" si="65"/>
        <v/>
      </c>
      <c r="AE30" s="167" t="str">
        <f t="shared" si="65"/>
        <v/>
      </c>
      <c r="AF30" s="167" t="str">
        <f t="shared" si="65"/>
        <v/>
      </c>
      <c r="AG30" s="167" t="str">
        <f t="shared" si="65"/>
        <v/>
      </c>
      <c r="AH30" s="167" t="str">
        <f t="shared" si="65"/>
        <v/>
      </c>
      <c r="AI30" s="167" t="str">
        <f t="shared" si="65"/>
        <v/>
      </c>
      <c r="AJ30" s="167" t="str">
        <f t="shared" si="65"/>
        <v/>
      </c>
      <c r="AK30" s="167" t="str">
        <f t="shared" si="65"/>
        <v/>
      </c>
      <c r="AL30" s="167" t="str">
        <f t="shared" si="65"/>
        <v/>
      </c>
      <c r="AM30" s="167" t="str">
        <f t="shared" si="65"/>
        <v/>
      </c>
      <c r="AN30" s="167" t="str">
        <f t="shared" si="65"/>
        <v/>
      </c>
      <c r="AO30" s="167" t="str">
        <f t="shared" si="65"/>
        <v/>
      </c>
      <c r="AP30" s="167" t="str">
        <f t="shared" si="65"/>
        <v/>
      </c>
      <c r="AQ30" s="167" t="str">
        <f t="shared" si="65"/>
        <v/>
      </c>
      <c r="AR30" s="167" t="str">
        <f t="shared" si="65"/>
        <v/>
      </c>
      <c r="AS30" s="167" t="str">
        <f t="shared" si="65"/>
        <v/>
      </c>
      <c r="AT30" s="167" t="str">
        <f t="shared" si="65"/>
        <v/>
      </c>
      <c r="AU30" s="167" t="str">
        <f t="shared" si="65"/>
        <v/>
      </c>
      <c r="AV30" s="167" t="str">
        <f t="shared" si="65"/>
        <v/>
      </c>
      <c r="AW30" s="167" t="str">
        <f t="shared" si="65"/>
        <v/>
      </c>
      <c r="AX30" s="167" t="str">
        <f t="shared" si="65"/>
        <v/>
      </c>
      <c r="AY30" s="167" t="str">
        <f t="shared" si="65"/>
        <v/>
      </c>
      <c r="AZ30" s="167" t="str">
        <f t="shared" si="65"/>
        <v/>
      </c>
      <c r="BA30" s="167" t="str">
        <f t="shared" si="65"/>
        <v/>
      </c>
      <c r="BB30" s="167" t="str">
        <f t="shared" si="65"/>
        <v/>
      </c>
      <c r="BC30" s="167" t="str">
        <f t="shared" si="65"/>
        <v/>
      </c>
      <c r="BD30" s="167" t="str">
        <f t="shared" si="65"/>
        <v/>
      </c>
      <c r="BE30" s="167" t="str">
        <f t="shared" si="65"/>
        <v/>
      </c>
      <c r="BF30" s="167" t="str">
        <f t="shared" si="66"/>
        <v/>
      </c>
      <c r="BG30" s="167" t="str">
        <f t="shared" si="66"/>
        <v/>
      </c>
      <c r="BH30" s="167" t="str">
        <f t="shared" si="66"/>
        <v/>
      </c>
      <c r="BI30" s="167" t="str">
        <f t="shared" si="66"/>
        <v/>
      </c>
      <c r="BJ30" s="167" t="str">
        <f t="shared" si="66"/>
        <v/>
      </c>
      <c r="BK30" s="167" t="str">
        <f t="shared" si="66"/>
        <v/>
      </c>
      <c r="BL30" s="167" t="str">
        <f t="shared" si="66"/>
        <v/>
      </c>
      <c r="BM30" s="167" t="str">
        <f t="shared" si="66"/>
        <v/>
      </c>
      <c r="BN30" s="167" t="str">
        <f t="shared" si="66"/>
        <v/>
      </c>
      <c r="BO30" s="167" t="str">
        <f t="shared" si="66"/>
        <v/>
      </c>
      <c r="BP30" s="167" t="str">
        <f t="shared" si="66"/>
        <v/>
      </c>
      <c r="BQ30" s="167" t="str">
        <f t="shared" si="66"/>
        <v/>
      </c>
      <c r="BR30" s="167" t="str">
        <f t="shared" si="66"/>
        <v/>
      </c>
      <c r="BS30" s="167" t="str">
        <f t="shared" si="66"/>
        <v/>
      </c>
      <c r="BT30" s="167" t="str">
        <f t="shared" si="66"/>
        <v/>
      </c>
      <c r="BU30" s="167" t="str">
        <f t="shared" si="66"/>
        <v/>
      </c>
      <c r="BV30" s="167" t="str">
        <f t="shared" si="66"/>
        <v/>
      </c>
      <c r="BW30" s="167" t="str">
        <f t="shared" si="66"/>
        <v/>
      </c>
      <c r="BX30" s="167" t="str">
        <f t="shared" si="66"/>
        <v/>
      </c>
      <c r="BY30" s="167" t="str">
        <f t="shared" si="66"/>
        <v/>
      </c>
      <c r="BZ30" s="167" t="str">
        <f t="shared" si="66"/>
        <v/>
      </c>
      <c r="CA30" s="167" t="str">
        <f t="shared" si="66"/>
        <v/>
      </c>
      <c r="CB30" s="167" t="str">
        <f t="shared" si="66"/>
        <v/>
      </c>
      <c r="CC30" s="167" t="str">
        <f t="shared" si="66"/>
        <v/>
      </c>
      <c r="CD30" s="167" t="str">
        <f t="shared" si="66"/>
        <v/>
      </c>
      <c r="CE30" s="167" t="str">
        <f t="shared" si="66"/>
        <v/>
      </c>
      <c r="CF30" s="167" t="str">
        <f t="shared" si="66"/>
        <v/>
      </c>
      <c r="CG30" s="167" t="str">
        <f t="shared" si="66"/>
        <v/>
      </c>
      <c r="CH30" s="167" t="str">
        <f t="shared" si="66"/>
        <v/>
      </c>
      <c r="CI30" s="167" t="str">
        <f t="shared" si="66"/>
        <v/>
      </c>
      <c r="CJ30" s="167" t="str">
        <f t="shared" si="66"/>
        <v/>
      </c>
      <c r="CK30" s="167" t="str">
        <f t="shared" si="66"/>
        <v/>
      </c>
      <c r="CL30" s="167" t="str">
        <f t="shared" si="66"/>
        <v/>
      </c>
      <c r="CM30" s="167" t="str">
        <f t="shared" si="66"/>
        <v/>
      </c>
      <c r="CN30" s="167" t="str">
        <f t="shared" si="66"/>
        <v/>
      </c>
      <c r="CO30" s="167" t="str">
        <f t="shared" si="66"/>
        <v/>
      </c>
      <c r="CP30" s="167" t="str">
        <f t="shared" si="66"/>
        <v/>
      </c>
      <c r="CQ30" s="167" t="str">
        <f t="shared" si="66"/>
        <v/>
      </c>
      <c r="CR30" s="167" t="str">
        <f t="shared" si="66"/>
        <v/>
      </c>
      <c r="CS30" s="167" t="str">
        <f t="shared" si="66"/>
        <v/>
      </c>
      <c r="CT30" s="167" t="str">
        <f t="shared" si="66"/>
        <v/>
      </c>
      <c r="CU30" s="167" t="str">
        <f t="shared" si="66"/>
        <v/>
      </c>
      <c r="CV30" s="167" t="str">
        <f t="shared" si="66"/>
        <v/>
      </c>
      <c r="CW30" s="167" t="str">
        <f t="shared" si="66"/>
        <v/>
      </c>
      <c r="CX30" s="167" t="str">
        <f t="shared" si="66"/>
        <v/>
      </c>
      <c r="CY30" s="167" t="str">
        <f t="shared" si="66"/>
        <v/>
      </c>
      <c r="CZ30" s="167" t="str">
        <f t="shared" si="66"/>
        <v/>
      </c>
      <c r="DA30" s="167" t="str">
        <f t="shared" si="66"/>
        <v/>
      </c>
      <c r="DB30" s="167" t="str">
        <f t="shared" si="66"/>
        <v/>
      </c>
      <c r="DC30" s="167" t="str">
        <f t="shared" si="66"/>
        <v/>
      </c>
      <c r="DD30" s="167" t="str">
        <f t="shared" si="66"/>
        <v/>
      </c>
      <c r="DE30" s="167" t="str">
        <f t="shared" si="66"/>
        <v/>
      </c>
      <c r="DF30" s="167" t="str">
        <f t="shared" si="66"/>
        <v/>
      </c>
      <c r="DO30" s="47"/>
      <c r="DP30" s="118"/>
    </row>
    <row r="31" spans="1:120" ht="24.75" customHeight="1" x14ac:dyDescent="0.4">
      <c r="A31" s="91">
        <v>19</v>
      </c>
      <c r="B31" s="164" t="str">
        <f>IFERROR(VLOOKUP(A31,wk!$A$3:$H$362, 2, 0)&amp;"", "")</f>
        <v/>
      </c>
      <c r="C31" s="169" t="str">
        <f>IFERROR(VLOOKUP(A31, wk!$A$3:$H$362, 4, 0), "")</f>
        <v/>
      </c>
      <c r="D31" s="169" t="str">
        <f>IFERROR(VLOOKUP(A31, wk!$A$3:$H$362, 5, 0), "")</f>
        <v/>
      </c>
      <c r="E31" s="169" t="str">
        <f>IFERROR(VLOOKUP(A31, wk!$A$3:$H$362, 6, 0), "")</f>
        <v/>
      </c>
      <c r="F31" s="169" t="str">
        <f>IFERROR(VLOOKUP(A31, wk!$A$3:$H$362, 7, 0), "")</f>
        <v/>
      </c>
      <c r="G31" s="169" t="str">
        <f>IFERROR(VLOOKUP(A31, wk!$A$3:$H$362, 8, 0), "")</f>
        <v/>
      </c>
      <c r="H31" s="182">
        <f t="shared" si="56"/>
        <v>0</v>
      </c>
      <c r="I31" s="167" t="str">
        <f t="shared" si="57"/>
        <v/>
      </c>
      <c r="J31" s="167" t="str">
        <f t="shared" si="65"/>
        <v/>
      </c>
      <c r="K31" s="167" t="str">
        <f t="shared" si="65"/>
        <v/>
      </c>
      <c r="L31" s="167" t="str">
        <f t="shared" si="65"/>
        <v/>
      </c>
      <c r="M31" s="167" t="str">
        <f t="shared" si="65"/>
        <v/>
      </c>
      <c r="N31" s="167" t="str">
        <f t="shared" si="65"/>
        <v/>
      </c>
      <c r="O31" s="167" t="str">
        <f t="shared" si="65"/>
        <v/>
      </c>
      <c r="P31" s="167" t="str">
        <f t="shared" si="65"/>
        <v/>
      </c>
      <c r="Q31" s="167" t="str">
        <f t="shared" si="65"/>
        <v/>
      </c>
      <c r="R31" s="167" t="str">
        <f t="shared" si="65"/>
        <v/>
      </c>
      <c r="S31" s="167" t="str">
        <f t="shared" si="65"/>
        <v/>
      </c>
      <c r="T31" s="167" t="str">
        <f t="shared" si="65"/>
        <v/>
      </c>
      <c r="U31" s="167" t="str">
        <f t="shared" si="65"/>
        <v/>
      </c>
      <c r="V31" s="167" t="str">
        <f t="shared" si="65"/>
        <v/>
      </c>
      <c r="W31" s="167" t="str">
        <f t="shared" si="65"/>
        <v/>
      </c>
      <c r="X31" s="167" t="str">
        <f t="shared" si="65"/>
        <v/>
      </c>
      <c r="Y31" s="167" t="str">
        <f t="shared" si="65"/>
        <v/>
      </c>
      <c r="Z31" s="167" t="str">
        <f t="shared" si="65"/>
        <v/>
      </c>
      <c r="AA31" s="167" t="str">
        <f t="shared" si="65"/>
        <v/>
      </c>
      <c r="AB31" s="167" t="str">
        <f t="shared" si="65"/>
        <v/>
      </c>
      <c r="AC31" s="167" t="str">
        <f t="shared" si="65"/>
        <v/>
      </c>
      <c r="AD31" s="167" t="str">
        <f t="shared" si="65"/>
        <v/>
      </c>
      <c r="AE31" s="167" t="str">
        <f t="shared" si="65"/>
        <v/>
      </c>
      <c r="AF31" s="167" t="str">
        <f t="shared" si="65"/>
        <v/>
      </c>
      <c r="AG31" s="167" t="str">
        <f t="shared" si="65"/>
        <v/>
      </c>
      <c r="AH31" s="167" t="str">
        <f t="shared" si="65"/>
        <v/>
      </c>
      <c r="AI31" s="167" t="str">
        <f t="shared" si="65"/>
        <v/>
      </c>
      <c r="AJ31" s="167" t="str">
        <f t="shared" si="65"/>
        <v/>
      </c>
      <c r="AK31" s="167" t="str">
        <f t="shared" si="65"/>
        <v/>
      </c>
      <c r="AL31" s="167" t="str">
        <f t="shared" si="65"/>
        <v/>
      </c>
      <c r="AM31" s="167" t="str">
        <f t="shared" si="65"/>
        <v/>
      </c>
      <c r="AN31" s="167" t="str">
        <f t="shared" si="65"/>
        <v/>
      </c>
      <c r="AO31" s="167" t="str">
        <f t="shared" si="65"/>
        <v/>
      </c>
      <c r="AP31" s="167" t="str">
        <f t="shared" si="65"/>
        <v/>
      </c>
      <c r="AQ31" s="167" t="str">
        <f t="shared" si="65"/>
        <v/>
      </c>
      <c r="AR31" s="167" t="str">
        <f t="shared" si="65"/>
        <v/>
      </c>
      <c r="AS31" s="167" t="str">
        <f t="shared" si="65"/>
        <v/>
      </c>
      <c r="AT31" s="167" t="str">
        <f t="shared" si="65"/>
        <v/>
      </c>
      <c r="AU31" s="167" t="str">
        <f t="shared" si="65"/>
        <v/>
      </c>
      <c r="AV31" s="167" t="str">
        <f t="shared" si="65"/>
        <v/>
      </c>
      <c r="AW31" s="167" t="str">
        <f t="shared" si="65"/>
        <v/>
      </c>
      <c r="AX31" s="167" t="str">
        <f t="shared" si="65"/>
        <v/>
      </c>
      <c r="AY31" s="167" t="str">
        <f t="shared" si="65"/>
        <v/>
      </c>
      <c r="AZ31" s="167" t="str">
        <f t="shared" si="65"/>
        <v/>
      </c>
      <c r="BA31" s="167" t="str">
        <f t="shared" si="65"/>
        <v/>
      </c>
      <c r="BB31" s="167" t="str">
        <f t="shared" si="65"/>
        <v/>
      </c>
      <c r="BC31" s="167" t="str">
        <f t="shared" si="65"/>
        <v/>
      </c>
      <c r="BD31" s="167" t="str">
        <f t="shared" si="65"/>
        <v/>
      </c>
      <c r="BE31" s="167" t="str">
        <f t="shared" si="65"/>
        <v/>
      </c>
      <c r="BF31" s="167" t="str">
        <f t="shared" si="66"/>
        <v/>
      </c>
      <c r="BG31" s="167" t="str">
        <f t="shared" si="66"/>
        <v/>
      </c>
      <c r="BH31" s="167" t="str">
        <f t="shared" si="66"/>
        <v/>
      </c>
      <c r="BI31" s="167" t="str">
        <f t="shared" si="66"/>
        <v/>
      </c>
      <c r="BJ31" s="167" t="str">
        <f t="shared" si="66"/>
        <v/>
      </c>
      <c r="BK31" s="167" t="str">
        <f t="shared" si="66"/>
        <v/>
      </c>
      <c r="BL31" s="167" t="str">
        <f t="shared" si="66"/>
        <v/>
      </c>
      <c r="BM31" s="167" t="str">
        <f t="shared" si="66"/>
        <v/>
      </c>
      <c r="BN31" s="167" t="str">
        <f t="shared" si="66"/>
        <v/>
      </c>
      <c r="BO31" s="167" t="str">
        <f t="shared" si="66"/>
        <v/>
      </c>
      <c r="BP31" s="167" t="str">
        <f t="shared" si="66"/>
        <v/>
      </c>
      <c r="BQ31" s="167" t="str">
        <f t="shared" si="66"/>
        <v/>
      </c>
      <c r="BR31" s="167" t="str">
        <f t="shared" si="66"/>
        <v/>
      </c>
      <c r="BS31" s="167" t="str">
        <f t="shared" si="66"/>
        <v/>
      </c>
      <c r="BT31" s="167" t="str">
        <f t="shared" si="66"/>
        <v/>
      </c>
      <c r="BU31" s="167" t="str">
        <f t="shared" si="66"/>
        <v/>
      </c>
      <c r="BV31" s="167" t="str">
        <f t="shared" si="66"/>
        <v/>
      </c>
      <c r="BW31" s="167" t="str">
        <f t="shared" si="66"/>
        <v/>
      </c>
      <c r="BX31" s="167" t="str">
        <f t="shared" si="66"/>
        <v/>
      </c>
      <c r="BY31" s="167" t="str">
        <f t="shared" si="66"/>
        <v/>
      </c>
      <c r="BZ31" s="167" t="str">
        <f t="shared" si="66"/>
        <v/>
      </c>
      <c r="CA31" s="167" t="str">
        <f t="shared" si="66"/>
        <v/>
      </c>
      <c r="CB31" s="167" t="str">
        <f t="shared" si="66"/>
        <v/>
      </c>
      <c r="CC31" s="167" t="str">
        <f t="shared" si="66"/>
        <v/>
      </c>
      <c r="CD31" s="167" t="str">
        <f t="shared" si="66"/>
        <v/>
      </c>
      <c r="CE31" s="167" t="str">
        <f t="shared" si="66"/>
        <v/>
      </c>
      <c r="CF31" s="167" t="str">
        <f t="shared" si="66"/>
        <v/>
      </c>
      <c r="CG31" s="167" t="str">
        <f t="shared" si="66"/>
        <v/>
      </c>
      <c r="CH31" s="167" t="str">
        <f t="shared" si="66"/>
        <v/>
      </c>
      <c r="CI31" s="167" t="str">
        <f t="shared" si="66"/>
        <v/>
      </c>
      <c r="CJ31" s="167" t="str">
        <f t="shared" si="66"/>
        <v/>
      </c>
      <c r="CK31" s="167" t="str">
        <f t="shared" si="66"/>
        <v/>
      </c>
      <c r="CL31" s="167" t="str">
        <f t="shared" si="66"/>
        <v/>
      </c>
      <c r="CM31" s="167" t="str">
        <f t="shared" si="66"/>
        <v/>
      </c>
      <c r="CN31" s="167" t="str">
        <f t="shared" si="66"/>
        <v/>
      </c>
      <c r="CO31" s="167" t="str">
        <f t="shared" si="66"/>
        <v/>
      </c>
      <c r="CP31" s="167" t="str">
        <f t="shared" si="66"/>
        <v/>
      </c>
      <c r="CQ31" s="167" t="str">
        <f t="shared" si="66"/>
        <v/>
      </c>
      <c r="CR31" s="167" t="str">
        <f t="shared" si="66"/>
        <v/>
      </c>
      <c r="CS31" s="167" t="str">
        <f t="shared" si="66"/>
        <v/>
      </c>
      <c r="CT31" s="167" t="str">
        <f t="shared" si="66"/>
        <v/>
      </c>
      <c r="CU31" s="167" t="str">
        <f t="shared" si="66"/>
        <v/>
      </c>
      <c r="CV31" s="167" t="str">
        <f t="shared" si="66"/>
        <v/>
      </c>
      <c r="CW31" s="167" t="str">
        <f t="shared" si="66"/>
        <v/>
      </c>
      <c r="CX31" s="167" t="str">
        <f t="shared" si="66"/>
        <v/>
      </c>
      <c r="CY31" s="167" t="str">
        <f t="shared" si="66"/>
        <v/>
      </c>
      <c r="CZ31" s="167" t="str">
        <f t="shared" si="66"/>
        <v/>
      </c>
      <c r="DA31" s="167" t="str">
        <f t="shared" si="66"/>
        <v/>
      </c>
      <c r="DB31" s="167" t="str">
        <f t="shared" si="66"/>
        <v/>
      </c>
      <c r="DC31" s="167" t="str">
        <f t="shared" si="66"/>
        <v/>
      </c>
      <c r="DD31" s="167" t="str">
        <f t="shared" si="66"/>
        <v/>
      </c>
      <c r="DE31" s="167" t="str">
        <f t="shared" si="66"/>
        <v/>
      </c>
      <c r="DF31" s="167" t="str">
        <f t="shared" si="66"/>
        <v/>
      </c>
      <c r="DO31" s="47"/>
      <c r="DP31" s="118"/>
    </row>
    <row r="32" spans="1:120" ht="24.75" customHeight="1" x14ac:dyDescent="0.4">
      <c r="A32" s="91">
        <v>20</v>
      </c>
      <c r="B32" s="164" t="str">
        <f>IFERROR(VLOOKUP(A32,wk!$A$3:$H$362, 2, 0)&amp;"", "")</f>
        <v/>
      </c>
      <c r="C32" s="169" t="str">
        <f>IFERROR(VLOOKUP(A32, wk!$A$3:$H$362, 4, 0), "")</f>
        <v/>
      </c>
      <c r="D32" s="169" t="str">
        <f>IFERROR(VLOOKUP(A32, wk!$A$3:$H$362, 5, 0), "")</f>
        <v/>
      </c>
      <c r="E32" s="169" t="str">
        <f>IFERROR(VLOOKUP(A32, wk!$A$3:$H$362, 6, 0), "")</f>
        <v/>
      </c>
      <c r="F32" s="169" t="str">
        <f>IFERROR(VLOOKUP(A32, wk!$A$3:$H$362, 7, 0), "")</f>
        <v/>
      </c>
      <c r="G32" s="169" t="str">
        <f>IFERROR(VLOOKUP(A32, wk!$A$3:$H$362, 8, 0), "")</f>
        <v/>
      </c>
      <c r="H32" s="182">
        <f t="shared" si="56"/>
        <v>0</v>
      </c>
      <c r="I32" s="167" t="str">
        <f t="shared" si="57"/>
        <v/>
      </c>
      <c r="J32" s="167" t="str">
        <f t="shared" si="65"/>
        <v/>
      </c>
      <c r="K32" s="167" t="str">
        <f t="shared" si="65"/>
        <v/>
      </c>
      <c r="L32" s="167" t="str">
        <f t="shared" si="65"/>
        <v/>
      </c>
      <c r="M32" s="167" t="str">
        <f t="shared" si="65"/>
        <v/>
      </c>
      <c r="N32" s="167" t="str">
        <f t="shared" si="65"/>
        <v/>
      </c>
      <c r="O32" s="167" t="str">
        <f t="shared" si="65"/>
        <v/>
      </c>
      <c r="P32" s="167" t="str">
        <f t="shared" si="65"/>
        <v/>
      </c>
      <c r="Q32" s="167" t="str">
        <f t="shared" si="65"/>
        <v/>
      </c>
      <c r="R32" s="167" t="str">
        <f t="shared" si="65"/>
        <v/>
      </c>
      <c r="S32" s="167" t="str">
        <f t="shared" si="65"/>
        <v/>
      </c>
      <c r="T32" s="167" t="str">
        <f t="shared" si="65"/>
        <v/>
      </c>
      <c r="U32" s="167" t="str">
        <f t="shared" si="65"/>
        <v/>
      </c>
      <c r="V32" s="167" t="str">
        <f t="shared" si="65"/>
        <v/>
      </c>
      <c r="W32" s="167" t="str">
        <f t="shared" si="65"/>
        <v/>
      </c>
      <c r="X32" s="167" t="str">
        <f t="shared" si="65"/>
        <v/>
      </c>
      <c r="Y32" s="167" t="str">
        <f t="shared" si="65"/>
        <v/>
      </c>
      <c r="Z32" s="167" t="str">
        <f t="shared" si="65"/>
        <v/>
      </c>
      <c r="AA32" s="167" t="str">
        <f t="shared" si="65"/>
        <v/>
      </c>
      <c r="AB32" s="167" t="str">
        <f t="shared" si="65"/>
        <v/>
      </c>
      <c r="AC32" s="167" t="str">
        <f t="shared" si="65"/>
        <v/>
      </c>
      <c r="AD32" s="167" t="str">
        <f t="shared" si="65"/>
        <v/>
      </c>
      <c r="AE32" s="167" t="str">
        <f t="shared" si="65"/>
        <v/>
      </c>
      <c r="AF32" s="167" t="str">
        <f t="shared" si="65"/>
        <v/>
      </c>
      <c r="AG32" s="167" t="str">
        <f t="shared" si="65"/>
        <v/>
      </c>
      <c r="AH32" s="167" t="str">
        <f t="shared" si="65"/>
        <v/>
      </c>
      <c r="AI32" s="167" t="str">
        <f t="shared" si="65"/>
        <v/>
      </c>
      <c r="AJ32" s="167" t="str">
        <f t="shared" si="65"/>
        <v/>
      </c>
      <c r="AK32" s="167" t="str">
        <f t="shared" si="65"/>
        <v/>
      </c>
      <c r="AL32" s="167" t="str">
        <f t="shared" si="65"/>
        <v/>
      </c>
      <c r="AM32" s="167" t="str">
        <f t="shared" si="65"/>
        <v/>
      </c>
      <c r="AN32" s="167" t="str">
        <f t="shared" si="65"/>
        <v/>
      </c>
      <c r="AO32" s="167" t="str">
        <f t="shared" si="65"/>
        <v/>
      </c>
      <c r="AP32" s="167" t="str">
        <f t="shared" si="65"/>
        <v/>
      </c>
      <c r="AQ32" s="167" t="str">
        <f t="shared" si="65"/>
        <v/>
      </c>
      <c r="AR32" s="167" t="str">
        <f t="shared" si="65"/>
        <v/>
      </c>
      <c r="AS32" s="167" t="str">
        <f t="shared" si="65"/>
        <v/>
      </c>
      <c r="AT32" s="167" t="str">
        <f t="shared" si="65"/>
        <v/>
      </c>
      <c r="AU32" s="167" t="str">
        <f t="shared" si="65"/>
        <v/>
      </c>
      <c r="AV32" s="167" t="str">
        <f t="shared" si="65"/>
        <v/>
      </c>
      <c r="AW32" s="167" t="str">
        <f t="shared" si="65"/>
        <v/>
      </c>
      <c r="AX32" s="167" t="str">
        <f t="shared" si="65"/>
        <v/>
      </c>
      <c r="AY32" s="167" t="str">
        <f t="shared" si="65"/>
        <v/>
      </c>
      <c r="AZ32" s="167" t="str">
        <f t="shared" si="65"/>
        <v/>
      </c>
      <c r="BA32" s="167" t="str">
        <f t="shared" si="65"/>
        <v/>
      </c>
      <c r="BB32" s="167" t="str">
        <f t="shared" si="65"/>
        <v/>
      </c>
      <c r="BC32" s="167" t="str">
        <f t="shared" si="65"/>
        <v/>
      </c>
      <c r="BD32" s="167" t="str">
        <f t="shared" si="65"/>
        <v/>
      </c>
      <c r="BE32" s="167" t="str">
        <f t="shared" si="65"/>
        <v/>
      </c>
      <c r="BF32" s="167" t="str">
        <f t="shared" si="66"/>
        <v/>
      </c>
      <c r="BG32" s="167" t="str">
        <f t="shared" si="66"/>
        <v/>
      </c>
      <c r="BH32" s="167" t="str">
        <f t="shared" si="66"/>
        <v/>
      </c>
      <c r="BI32" s="167" t="str">
        <f t="shared" si="66"/>
        <v/>
      </c>
      <c r="BJ32" s="167" t="str">
        <f t="shared" si="66"/>
        <v/>
      </c>
      <c r="BK32" s="167" t="str">
        <f t="shared" si="66"/>
        <v/>
      </c>
      <c r="BL32" s="167" t="str">
        <f t="shared" si="66"/>
        <v/>
      </c>
      <c r="BM32" s="167" t="str">
        <f t="shared" si="66"/>
        <v/>
      </c>
      <c r="BN32" s="167" t="str">
        <f t="shared" si="66"/>
        <v/>
      </c>
      <c r="BO32" s="167" t="str">
        <f t="shared" si="66"/>
        <v/>
      </c>
      <c r="BP32" s="167" t="str">
        <f t="shared" si="66"/>
        <v/>
      </c>
      <c r="BQ32" s="167" t="str">
        <f t="shared" si="66"/>
        <v/>
      </c>
      <c r="BR32" s="167" t="str">
        <f t="shared" si="66"/>
        <v/>
      </c>
      <c r="BS32" s="167" t="str">
        <f t="shared" si="66"/>
        <v/>
      </c>
      <c r="BT32" s="167" t="str">
        <f t="shared" si="66"/>
        <v/>
      </c>
      <c r="BU32" s="167" t="str">
        <f t="shared" si="66"/>
        <v/>
      </c>
      <c r="BV32" s="167" t="str">
        <f t="shared" si="66"/>
        <v/>
      </c>
      <c r="BW32" s="167" t="str">
        <f t="shared" si="66"/>
        <v/>
      </c>
      <c r="BX32" s="167" t="str">
        <f t="shared" si="66"/>
        <v/>
      </c>
      <c r="BY32" s="167" t="str">
        <f t="shared" si="66"/>
        <v/>
      </c>
      <c r="BZ32" s="167" t="str">
        <f t="shared" si="66"/>
        <v/>
      </c>
      <c r="CA32" s="167" t="str">
        <f t="shared" si="66"/>
        <v/>
      </c>
      <c r="CB32" s="167" t="str">
        <f t="shared" si="66"/>
        <v/>
      </c>
      <c r="CC32" s="167" t="str">
        <f t="shared" si="66"/>
        <v/>
      </c>
      <c r="CD32" s="167" t="str">
        <f t="shared" si="66"/>
        <v/>
      </c>
      <c r="CE32" s="167" t="str">
        <f t="shared" si="66"/>
        <v/>
      </c>
      <c r="CF32" s="167" t="str">
        <f t="shared" si="66"/>
        <v/>
      </c>
      <c r="CG32" s="167" t="str">
        <f t="shared" si="66"/>
        <v/>
      </c>
      <c r="CH32" s="167" t="str">
        <f t="shared" si="66"/>
        <v/>
      </c>
      <c r="CI32" s="167" t="str">
        <f t="shared" si="66"/>
        <v/>
      </c>
      <c r="CJ32" s="167" t="str">
        <f t="shared" si="66"/>
        <v/>
      </c>
      <c r="CK32" s="167" t="str">
        <f t="shared" si="66"/>
        <v/>
      </c>
      <c r="CL32" s="167" t="str">
        <f t="shared" si="66"/>
        <v/>
      </c>
      <c r="CM32" s="167" t="str">
        <f t="shared" si="66"/>
        <v/>
      </c>
      <c r="CN32" s="167" t="str">
        <f t="shared" si="66"/>
        <v/>
      </c>
      <c r="CO32" s="167" t="str">
        <f t="shared" si="66"/>
        <v/>
      </c>
      <c r="CP32" s="167" t="str">
        <f t="shared" si="66"/>
        <v/>
      </c>
      <c r="CQ32" s="167" t="str">
        <f t="shared" si="66"/>
        <v/>
      </c>
      <c r="CR32" s="167" t="str">
        <f t="shared" si="66"/>
        <v/>
      </c>
      <c r="CS32" s="167" t="str">
        <f t="shared" si="66"/>
        <v/>
      </c>
      <c r="CT32" s="167" t="str">
        <f t="shared" si="66"/>
        <v/>
      </c>
      <c r="CU32" s="167" t="str">
        <f t="shared" si="66"/>
        <v/>
      </c>
      <c r="CV32" s="167" t="str">
        <f t="shared" si="66"/>
        <v/>
      </c>
      <c r="CW32" s="167" t="str">
        <f t="shared" ref="CW32:DF32" si="67">IF(AND($C32&lt;&gt;"", CW$12&gt;=$C32, CW$12&lt;=$G32), IF($D32&lt;&gt;"", IF(OR(AND(CW$12=$C32, CW$12=$D32), AND(CW$12&gt;$D32, CW$12&lt;$E32)), "入院中", 1), 1), "")</f>
        <v/>
      </c>
      <c r="CX32" s="167" t="str">
        <f t="shared" si="67"/>
        <v/>
      </c>
      <c r="CY32" s="167" t="str">
        <f t="shared" si="67"/>
        <v/>
      </c>
      <c r="CZ32" s="167" t="str">
        <f t="shared" si="67"/>
        <v/>
      </c>
      <c r="DA32" s="167" t="str">
        <f t="shared" si="67"/>
        <v/>
      </c>
      <c r="DB32" s="167" t="str">
        <f t="shared" si="67"/>
        <v/>
      </c>
      <c r="DC32" s="167" t="str">
        <f t="shared" si="67"/>
        <v/>
      </c>
      <c r="DD32" s="167" t="str">
        <f t="shared" si="67"/>
        <v/>
      </c>
      <c r="DE32" s="167" t="str">
        <f t="shared" si="67"/>
        <v/>
      </c>
      <c r="DF32" s="167" t="str">
        <f t="shared" si="67"/>
        <v/>
      </c>
      <c r="DO32" s="47"/>
      <c r="DP32" s="118"/>
    </row>
    <row r="33" spans="1:120" ht="24.75" customHeight="1" x14ac:dyDescent="0.4">
      <c r="A33" s="91">
        <v>21</v>
      </c>
      <c r="B33" s="164" t="str">
        <f>IFERROR(VLOOKUP(A33,wk!$A$3:$H$362, 2, 0)&amp;"", "")</f>
        <v/>
      </c>
      <c r="C33" s="169" t="str">
        <f>IFERROR(VLOOKUP(A33, wk!$A$3:$H$362, 4, 0), "")</f>
        <v/>
      </c>
      <c r="D33" s="169" t="str">
        <f>IFERROR(VLOOKUP(A33, wk!$A$3:$H$362, 5, 0), "")</f>
        <v/>
      </c>
      <c r="E33" s="169" t="str">
        <f>IFERROR(VLOOKUP(A33, wk!$A$3:$H$362, 6, 0), "")</f>
        <v/>
      </c>
      <c r="F33" s="169" t="str">
        <f>IFERROR(VLOOKUP(A33, wk!$A$3:$H$362, 7, 0), "")</f>
        <v/>
      </c>
      <c r="G33" s="169" t="str">
        <f>IFERROR(VLOOKUP(A33, wk!$A$3:$H$362, 8, 0), "")</f>
        <v/>
      </c>
      <c r="H33" s="182">
        <f t="shared" si="56"/>
        <v>0</v>
      </c>
      <c r="I33" s="167" t="str">
        <f t="shared" si="57"/>
        <v/>
      </c>
      <c r="J33" s="167" t="str">
        <f t="shared" si="65"/>
        <v/>
      </c>
      <c r="K33" s="167" t="str">
        <f t="shared" si="65"/>
        <v/>
      </c>
      <c r="L33" s="167" t="str">
        <f t="shared" si="65"/>
        <v/>
      </c>
      <c r="M33" s="167" t="str">
        <f t="shared" si="65"/>
        <v/>
      </c>
      <c r="N33" s="167" t="str">
        <f t="shared" si="65"/>
        <v/>
      </c>
      <c r="O33" s="167" t="str">
        <f t="shared" si="65"/>
        <v/>
      </c>
      <c r="P33" s="167" t="str">
        <f t="shared" si="65"/>
        <v/>
      </c>
      <c r="Q33" s="167" t="str">
        <f t="shared" si="65"/>
        <v/>
      </c>
      <c r="R33" s="167" t="str">
        <f t="shared" si="65"/>
        <v/>
      </c>
      <c r="S33" s="167" t="str">
        <f t="shared" si="65"/>
        <v/>
      </c>
      <c r="T33" s="167" t="str">
        <f t="shared" si="65"/>
        <v/>
      </c>
      <c r="U33" s="167" t="str">
        <f t="shared" si="65"/>
        <v/>
      </c>
      <c r="V33" s="167" t="str">
        <f t="shared" si="65"/>
        <v/>
      </c>
      <c r="W33" s="167" t="str">
        <f t="shared" si="65"/>
        <v/>
      </c>
      <c r="X33" s="167" t="str">
        <f t="shared" si="65"/>
        <v/>
      </c>
      <c r="Y33" s="167" t="str">
        <f t="shared" si="65"/>
        <v/>
      </c>
      <c r="Z33" s="167" t="str">
        <f t="shared" si="65"/>
        <v/>
      </c>
      <c r="AA33" s="167" t="str">
        <f t="shared" si="65"/>
        <v/>
      </c>
      <c r="AB33" s="167" t="str">
        <f t="shared" si="65"/>
        <v/>
      </c>
      <c r="AC33" s="167" t="str">
        <f t="shared" si="65"/>
        <v/>
      </c>
      <c r="AD33" s="167" t="str">
        <f t="shared" si="65"/>
        <v/>
      </c>
      <c r="AE33" s="167" t="str">
        <f t="shared" si="65"/>
        <v/>
      </c>
      <c r="AF33" s="167" t="str">
        <f t="shared" si="65"/>
        <v/>
      </c>
      <c r="AG33" s="167" t="str">
        <f t="shared" si="65"/>
        <v/>
      </c>
      <c r="AH33" s="167" t="str">
        <f t="shared" si="65"/>
        <v/>
      </c>
      <c r="AI33" s="167" t="str">
        <f t="shared" si="65"/>
        <v/>
      </c>
      <c r="AJ33" s="167" t="str">
        <f t="shared" si="65"/>
        <v/>
      </c>
      <c r="AK33" s="167" t="str">
        <f t="shared" si="65"/>
        <v/>
      </c>
      <c r="AL33" s="167" t="str">
        <f t="shared" si="65"/>
        <v/>
      </c>
      <c r="AM33" s="167" t="str">
        <f t="shared" si="65"/>
        <v/>
      </c>
      <c r="AN33" s="167" t="str">
        <f t="shared" si="65"/>
        <v/>
      </c>
      <c r="AO33" s="167" t="str">
        <f t="shared" si="65"/>
        <v/>
      </c>
      <c r="AP33" s="167" t="str">
        <f t="shared" si="65"/>
        <v/>
      </c>
      <c r="AQ33" s="167" t="str">
        <f t="shared" si="65"/>
        <v/>
      </c>
      <c r="AR33" s="167" t="str">
        <f t="shared" si="65"/>
        <v/>
      </c>
      <c r="AS33" s="167" t="str">
        <f t="shared" ref="J33:BE38" si="68">IF(AND($C33&lt;&gt;"", AS$12&gt;=$C33, AS$12&lt;=$G33), IF($D33&lt;&gt;"", IF(OR(AND(AS$12=$C33, AS$12=$D33), AND(AS$12&gt;$D33, AS$12&lt;$E33)), "入院中", 1), 1), "")</f>
        <v/>
      </c>
      <c r="AT33" s="167" t="str">
        <f t="shared" si="68"/>
        <v/>
      </c>
      <c r="AU33" s="167" t="str">
        <f t="shared" si="68"/>
        <v/>
      </c>
      <c r="AV33" s="167" t="str">
        <f t="shared" si="68"/>
        <v/>
      </c>
      <c r="AW33" s="167" t="str">
        <f t="shared" si="68"/>
        <v/>
      </c>
      <c r="AX33" s="167" t="str">
        <f t="shared" si="68"/>
        <v/>
      </c>
      <c r="AY33" s="167" t="str">
        <f t="shared" si="68"/>
        <v/>
      </c>
      <c r="AZ33" s="167" t="str">
        <f t="shared" si="68"/>
        <v/>
      </c>
      <c r="BA33" s="167" t="str">
        <f t="shared" si="68"/>
        <v/>
      </c>
      <c r="BB33" s="167" t="str">
        <f t="shared" si="68"/>
        <v/>
      </c>
      <c r="BC33" s="167" t="str">
        <f t="shared" si="68"/>
        <v/>
      </c>
      <c r="BD33" s="167" t="str">
        <f t="shared" si="68"/>
        <v/>
      </c>
      <c r="BE33" s="167" t="str">
        <f t="shared" si="68"/>
        <v/>
      </c>
      <c r="BF33" s="167" t="str">
        <f t="shared" ref="BF33:DF37" si="69">IF(AND($C33&lt;&gt;"", BF$12&gt;=$C33, BF$12&lt;=$G33), IF($D33&lt;&gt;"", IF(OR(AND(BF$12=$C33, BF$12=$D33), AND(BF$12&gt;$D33, BF$12&lt;$E33)), "入院中", 1), 1), "")</f>
        <v/>
      </c>
      <c r="BG33" s="167" t="str">
        <f t="shared" si="69"/>
        <v/>
      </c>
      <c r="BH33" s="167" t="str">
        <f t="shared" si="69"/>
        <v/>
      </c>
      <c r="BI33" s="167" t="str">
        <f t="shared" si="69"/>
        <v/>
      </c>
      <c r="BJ33" s="167" t="str">
        <f t="shared" si="69"/>
        <v/>
      </c>
      <c r="BK33" s="167" t="str">
        <f t="shared" si="69"/>
        <v/>
      </c>
      <c r="BL33" s="167" t="str">
        <f t="shared" si="69"/>
        <v/>
      </c>
      <c r="BM33" s="167" t="str">
        <f t="shared" si="69"/>
        <v/>
      </c>
      <c r="BN33" s="167" t="str">
        <f t="shared" si="69"/>
        <v/>
      </c>
      <c r="BO33" s="167" t="str">
        <f t="shared" si="69"/>
        <v/>
      </c>
      <c r="BP33" s="167" t="str">
        <f t="shared" si="69"/>
        <v/>
      </c>
      <c r="BQ33" s="167" t="str">
        <f t="shared" si="69"/>
        <v/>
      </c>
      <c r="BR33" s="167" t="str">
        <f t="shared" si="69"/>
        <v/>
      </c>
      <c r="BS33" s="167" t="str">
        <f t="shared" si="69"/>
        <v/>
      </c>
      <c r="BT33" s="167" t="str">
        <f t="shared" si="69"/>
        <v/>
      </c>
      <c r="BU33" s="167" t="str">
        <f t="shared" si="69"/>
        <v/>
      </c>
      <c r="BV33" s="167" t="str">
        <f t="shared" si="69"/>
        <v/>
      </c>
      <c r="BW33" s="167" t="str">
        <f t="shared" si="69"/>
        <v/>
      </c>
      <c r="BX33" s="167" t="str">
        <f t="shared" si="69"/>
        <v/>
      </c>
      <c r="BY33" s="167" t="str">
        <f t="shared" si="69"/>
        <v/>
      </c>
      <c r="BZ33" s="167" t="str">
        <f t="shared" si="69"/>
        <v/>
      </c>
      <c r="CA33" s="167" t="str">
        <f t="shared" si="69"/>
        <v/>
      </c>
      <c r="CB33" s="167" t="str">
        <f t="shared" si="69"/>
        <v/>
      </c>
      <c r="CC33" s="167" t="str">
        <f t="shared" si="69"/>
        <v/>
      </c>
      <c r="CD33" s="167" t="str">
        <f t="shared" si="69"/>
        <v/>
      </c>
      <c r="CE33" s="167" t="str">
        <f t="shared" si="69"/>
        <v/>
      </c>
      <c r="CF33" s="167" t="str">
        <f t="shared" si="69"/>
        <v/>
      </c>
      <c r="CG33" s="167" t="str">
        <f t="shared" si="69"/>
        <v/>
      </c>
      <c r="CH33" s="167" t="str">
        <f t="shared" si="69"/>
        <v/>
      </c>
      <c r="CI33" s="167" t="str">
        <f t="shared" si="69"/>
        <v/>
      </c>
      <c r="CJ33" s="167" t="str">
        <f t="shared" si="69"/>
        <v/>
      </c>
      <c r="CK33" s="167" t="str">
        <f t="shared" si="69"/>
        <v/>
      </c>
      <c r="CL33" s="167" t="str">
        <f t="shared" si="69"/>
        <v/>
      </c>
      <c r="CM33" s="167" t="str">
        <f t="shared" si="69"/>
        <v/>
      </c>
      <c r="CN33" s="167" t="str">
        <f t="shared" si="69"/>
        <v/>
      </c>
      <c r="CO33" s="167" t="str">
        <f t="shared" si="69"/>
        <v/>
      </c>
      <c r="CP33" s="167" t="str">
        <f t="shared" si="69"/>
        <v/>
      </c>
      <c r="CQ33" s="167" t="str">
        <f t="shared" si="69"/>
        <v/>
      </c>
      <c r="CR33" s="167" t="str">
        <f t="shared" si="69"/>
        <v/>
      </c>
      <c r="CS33" s="167" t="str">
        <f t="shared" si="69"/>
        <v/>
      </c>
      <c r="CT33" s="167" t="str">
        <f t="shared" si="69"/>
        <v/>
      </c>
      <c r="CU33" s="167" t="str">
        <f t="shared" si="69"/>
        <v/>
      </c>
      <c r="CV33" s="167" t="str">
        <f t="shared" si="69"/>
        <v/>
      </c>
      <c r="CW33" s="167" t="str">
        <f t="shared" si="69"/>
        <v/>
      </c>
      <c r="CX33" s="167" t="str">
        <f t="shared" si="69"/>
        <v/>
      </c>
      <c r="CY33" s="167" t="str">
        <f t="shared" si="69"/>
        <v/>
      </c>
      <c r="CZ33" s="167" t="str">
        <f t="shared" si="69"/>
        <v/>
      </c>
      <c r="DA33" s="167" t="str">
        <f t="shared" si="69"/>
        <v/>
      </c>
      <c r="DB33" s="167" t="str">
        <f t="shared" si="69"/>
        <v/>
      </c>
      <c r="DC33" s="167" t="str">
        <f t="shared" si="69"/>
        <v/>
      </c>
      <c r="DD33" s="167" t="str">
        <f t="shared" si="69"/>
        <v/>
      </c>
      <c r="DE33" s="167" t="str">
        <f t="shared" si="69"/>
        <v/>
      </c>
      <c r="DF33" s="167" t="str">
        <f t="shared" si="69"/>
        <v/>
      </c>
      <c r="DO33" s="47"/>
      <c r="DP33" s="118"/>
    </row>
    <row r="34" spans="1:120" ht="24.75" customHeight="1" x14ac:dyDescent="0.4">
      <c r="A34" s="91">
        <v>22</v>
      </c>
      <c r="B34" s="164" t="str">
        <f>IFERROR(VLOOKUP(A34,wk!$A$3:$H$362, 2, 0)&amp;"", "")</f>
        <v/>
      </c>
      <c r="C34" s="169" t="str">
        <f>IFERROR(VLOOKUP(A34, wk!$A$3:$H$362, 4, 0), "")</f>
        <v/>
      </c>
      <c r="D34" s="169" t="str">
        <f>IFERROR(VLOOKUP(A34, wk!$A$3:$H$362, 5, 0), "")</f>
        <v/>
      </c>
      <c r="E34" s="169" t="str">
        <f>IFERROR(VLOOKUP(A34, wk!$A$3:$H$362, 6, 0), "")</f>
        <v/>
      </c>
      <c r="F34" s="169" t="str">
        <f>IFERROR(VLOOKUP(A34, wk!$A$3:$H$362, 7, 0), "")</f>
        <v/>
      </c>
      <c r="G34" s="169" t="str">
        <f>IFERROR(VLOOKUP(A34, wk!$A$3:$H$362, 8, 0), "")</f>
        <v/>
      </c>
      <c r="H34" s="182">
        <f t="shared" si="56"/>
        <v>0</v>
      </c>
      <c r="I34" s="167" t="str">
        <f t="shared" si="57"/>
        <v/>
      </c>
      <c r="J34" s="167" t="str">
        <f t="shared" si="68"/>
        <v/>
      </c>
      <c r="K34" s="167" t="str">
        <f t="shared" si="68"/>
        <v/>
      </c>
      <c r="L34" s="167" t="str">
        <f t="shared" si="68"/>
        <v/>
      </c>
      <c r="M34" s="167" t="str">
        <f t="shared" si="68"/>
        <v/>
      </c>
      <c r="N34" s="167" t="str">
        <f t="shared" si="68"/>
        <v/>
      </c>
      <c r="O34" s="167" t="str">
        <f t="shared" si="68"/>
        <v/>
      </c>
      <c r="P34" s="167" t="str">
        <f t="shared" si="68"/>
        <v/>
      </c>
      <c r="Q34" s="167" t="str">
        <f t="shared" si="68"/>
        <v/>
      </c>
      <c r="R34" s="167" t="str">
        <f t="shared" si="68"/>
        <v/>
      </c>
      <c r="S34" s="167" t="str">
        <f t="shared" si="68"/>
        <v/>
      </c>
      <c r="T34" s="167" t="str">
        <f t="shared" si="68"/>
        <v/>
      </c>
      <c r="U34" s="167" t="str">
        <f t="shared" si="68"/>
        <v/>
      </c>
      <c r="V34" s="167" t="str">
        <f t="shared" si="68"/>
        <v/>
      </c>
      <c r="W34" s="167" t="str">
        <f t="shared" si="68"/>
        <v/>
      </c>
      <c r="X34" s="167" t="str">
        <f t="shared" si="68"/>
        <v/>
      </c>
      <c r="Y34" s="167" t="str">
        <f t="shared" si="68"/>
        <v/>
      </c>
      <c r="Z34" s="167" t="str">
        <f t="shared" si="68"/>
        <v/>
      </c>
      <c r="AA34" s="167" t="str">
        <f t="shared" si="68"/>
        <v/>
      </c>
      <c r="AB34" s="167" t="str">
        <f t="shared" si="68"/>
        <v/>
      </c>
      <c r="AC34" s="167" t="str">
        <f t="shared" si="68"/>
        <v/>
      </c>
      <c r="AD34" s="167" t="str">
        <f t="shared" si="68"/>
        <v/>
      </c>
      <c r="AE34" s="167" t="str">
        <f t="shared" si="68"/>
        <v/>
      </c>
      <c r="AF34" s="167" t="str">
        <f t="shared" si="68"/>
        <v/>
      </c>
      <c r="AG34" s="167" t="str">
        <f t="shared" si="68"/>
        <v/>
      </c>
      <c r="AH34" s="167" t="str">
        <f t="shared" si="68"/>
        <v/>
      </c>
      <c r="AI34" s="167" t="str">
        <f t="shared" si="68"/>
        <v/>
      </c>
      <c r="AJ34" s="167" t="str">
        <f t="shared" si="68"/>
        <v/>
      </c>
      <c r="AK34" s="167" t="str">
        <f t="shared" si="68"/>
        <v/>
      </c>
      <c r="AL34" s="167" t="str">
        <f t="shared" si="68"/>
        <v/>
      </c>
      <c r="AM34" s="167" t="str">
        <f t="shared" si="68"/>
        <v/>
      </c>
      <c r="AN34" s="167" t="str">
        <f t="shared" si="68"/>
        <v/>
      </c>
      <c r="AO34" s="167" t="str">
        <f t="shared" si="68"/>
        <v/>
      </c>
      <c r="AP34" s="167" t="str">
        <f t="shared" si="68"/>
        <v/>
      </c>
      <c r="AQ34" s="167" t="str">
        <f t="shared" si="68"/>
        <v/>
      </c>
      <c r="AR34" s="167" t="str">
        <f t="shared" si="68"/>
        <v/>
      </c>
      <c r="AS34" s="167" t="str">
        <f t="shared" si="68"/>
        <v/>
      </c>
      <c r="AT34" s="167" t="str">
        <f t="shared" si="68"/>
        <v/>
      </c>
      <c r="AU34" s="167" t="str">
        <f t="shared" si="68"/>
        <v/>
      </c>
      <c r="AV34" s="167" t="str">
        <f t="shared" si="68"/>
        <v/>
      </c>
      <c r="AW34" s="167" t="str">
        <f t="shared" si="68"/>
        <v/>
      </c>
      <c r="AX34" s="167" t="str">
        <f t="shared" si="68"/>
        <v/>
      </c>
      <c r="AY34" s="167" t="str">
        <f t="shared" si="68"/>
        <v/>
      </c>
      <c r="AZ34" s="167" t="str">
        <f t="shared" si="68"/>
        <v/>
      </c>
      <c r="BA34" s="167" t="str">
        <f t="shared" si="68"/>
        <v/>
      </c>
      <c r="BB34" s="167" t="str">
        <f t="shared" si="68"/>
        <v/>
      </c>
      <c r="BC34" s="167" t="str">
        <f t="shared" si="68"/>
        <v/>
      </c>
      <c r="BD34" s="167" t="str">
        <f t="shared" si="68"/>
        <v/>
      </c>
      <c r="BE34" s="167" t="str">
        <f t="shared" si="68"/>
        <v/>
      </c>
      <c r="BF34" s="167" t="str">
        <f t="shared" si="69"/>
        <v/>
      </c>
      <c r="BG34" s="167" t="str">
        <f t="shared" si="69"/>
        <v/>
      </c>
      <c r="BH34" s="167" t="str">
        <f t="shared" si="69"/>
        <v/>
      </c>
      <c r="BI34" s="167" t="str">
        <f t="shared" si="69"/>
        <v/>
      </c>
      <c r="BJ34" s="167" t="str">
        <f t="shared" si="69"/>
        <v/>
      </c>
      <c r="BK34" s="167" t="str">
        <f t="shared" si="69"/>
        <v/>
      </c>
      <c r="BL34" s="167" t="str">
        <f t="shared" si="69"/>
        <v/>
      </c>
      <c r="BM34" s="167" t="str">
        <f t="shared" si="69"/>
        <v/>
      </c>
      <c r="BN34" s="167" t="str">
        <f t="shared" si="69"/>
        <v/>
      </c>
      <c r="BO34" s="167" t="str">
        <f t="shared" si="69"/>
        <v/>
      </c>
      <c r="BP34" s="167" t="str">
        <f t="shared" si="69"/>
        <v/>
      </c>
      <c r="BQ34" s="167" t="str">
        <f t="shared" si="69"/>
        <v/>
      </c>
      <c r="BR34" s="167" t="str">
        <f t="shared" si="69"/>
        <v/>
      </c>
      <c r="BS34" s="167" t="str">
        <f t="shared" si="69"/>
        <v/>
      </c>
      <c r="BT34" s="167" t="str">
        <f t="shared" si="69"/>
        <v/>
      </c>
      <c r="BU34" s="167" t="str">
        <f t="shared" si="69"/>
        <v/>
      </c>
      <c r="BV34" s="167" t="str">
        <f t="shared" si="69"/>
        <v/>
      </c>
      <c r="BW34" s="167" t="str">
        <f t="shared" si="69"/>
        <v/>
      </c>
      <c r="BX34" s="167" t="str">
        <f t="shared" si="69"/>
        <v/>
      </c>
      <c r="BY34" s="167" t="str">
        <f t="shared" si="69"/>
        <v/>
      </c>
      <c r="BZ34" s="167" t="str">
        <f t="shared" si="69"/>
        <v/>
      </c>
      <c r="CA34" s="167" t="str">
        <f t="shared" si="69"/>
        <v/>
      </c>
      <c r="CB34" s="167" t="str">
        <f t="shared" si="69"/>
        <v/>
      </c>
      <c r="CC34" s="167" t="str">
        <f t="shared" si="69"/>
        <v/>
      </c>
      <c r="CD34" s="167" t="str">
        <f t="shared" si="69"/>
        <v/>
      </c>
      <c r="CE34" s="167" t="str">
        <f t="shared" si="69"/>
        <v/>
      </c>
      <c r="CF34" s="167" t="str">
        <f t="shared" si="69"/>
        <v/>
      </c>
      <c r="CG34" s="167" t="str">
        <f t="shared" si="69"/>
        <v/>
      </c>
      <c r="CH34" s="167" t="str">
        <f t="shared" si="69"/>
        <v/>
      </c>
      <c r="CI34" s="167" t="str">
        <f t="shared" si="69"/>
        <v/>
      </c>
      <c r="CJ34" s="167" t="str">
        <f t="shared" si="69"/>
        <v/>
      </c>
      <c r="CK34" s="167" t="str">
        <f t="shared" si="69"/>
        <v/>
      </c>
      <c r="CL34" s="167" t="str">
        <f t="shared" si="69"/>
        <v/>
      </c>
      <c r="CM34" s="167" t="str">
        <f t="shared" si="69"/>
        <v/>
      </c>
      <c r="CN34" s="167" t="str">
        <f t="shared" si="69"/>
        <v/>
      </c>
      <c r="CO34" s="167" t="str">
        <f t="shared" si="69"/>
        <v/>
      </c>
      <c r="CP34" s="167" t="str">
        <f t="shared" si="69"/>
        <v/>
      </c>
      <c r="CQ34" s="167" t="str">
        <f t="shared" si="69"/>
        <v/>
      </c>
      <c r="CR34" s="167" t="str">
        <f t="shared" si="69"/>
        <v/>
      </c>
      <c r="CS34" s="167" t="str">
        <f t="shared" si="69"/>
        <v/>
      </c>
      <c r="CT34" s="167" t="str">
        <f t="shared" si="69"/>
        <v/>
      </c>
      <c r="CU34" s="167" t="str">
        <f t="shared" si="69"/>
        <v/>
      </c>
      <c r="CV34" s="167" t="str">
        <f t="shared" si="69"/>
        <v/>
      </c>
      <c r="CW34" s="167" t="str">
        <f t="shared" si="69"/>
        <v/>
      </c>
      <c r="CX34" s="167" t="str">
        <f t="shared" si="69"/>
        <v/>
      </c>
      <c r="CY34" s="167" t="str">
        <f t="shared" si="69"/>
        <v/>
      </c>
      <c r="CZ34" s="167" t="str">
        <f t="shared" si="69"/>
        <v/>
      </c>
      <c r="DA34" s="167" t="str">
        <f t="shared" si="69"/>
        <v/>
      </c>
      <c r="DB34" s="167" t="str">
        <f t="shared" si="69"/>
        <v/>
      </c>
      <c r="DC34" s="167" t="str">
        <f t="shared" si="69"/>
        <v/>
      </c>
      <c r="DD34" s="167" t="str">
        <f t="shared" si="69"/>
        <v/>
      </c>
      <c r="DE34" s="167" t="str">
        <f t="shared" si="69"/>
        <v/>
      </c>
      <c r="DF34" s="167" t="str">
        <f t="shared" si="69"/>
        <v/>
      </c>
      <c r="DO34" s="47"/>
      <c r="DP34" s="118"/>
    </row>
    <row r="35" spans="1:120" ht="24.75" customHeight="1" x14ac:dyDescent="0.4">
      <c r="A35" s="91">
        <v>23</v>
      </c>
      <c r="B35" s="164" t="str">
        <f>IFERROR(VLOOKUP(A35,wk!$A$3:$H$362, 2, 0)&amp;"", "")</f>
        <v/>
      </c>
      <c r="C35" s="169" t="str">
        <f>IFERROR(VLOOKUP(A35, wk!$A$3:$H$362, 4, 0), "")</f>
        <v/>
      </c>
      <c r="D35" s="169" t="str">
        <f>IFERROR(VLOOKUP(A35, wk!$A$3:$H$362, 5, 0), "")</f>
        <v/>
      </c>
      <c r="E35" s="169" t="str">
        <f>IFERROR(VLOOKUP(A35, wk!$A$3:$H$362, 6, 0), "")</f>
        <v/>
      </c>
      <c r="F35" s="169" t="str">
        <f>IFERROR(VLOOKUP(A35, wk!$A$3:$H$362, 7, 0), "")</f>
        <v/>
      </c>
      <c r="G35" s="169" t="str">
        <f>IFERROR(VLOOKUP(A35, wk!$A$3:$H$362, 8, 0), "")</f>
        <v/>
      </c>
      <c r="H35" s="182">
        <f t="shared" si="56"/>
        <v>0</v>
      </c>
      <c r="I35" s="167" t="str">
        <f t="shared" si="57"/>
        <v/>
      </c>
      <c r="J35" s="167" t="str">
        <f t="shared" si="68"/>
        <v/>
      </c>
      <c r="K35" s="167" t="str">
        <f t="shared" si="68"/>
        <v/>
      </c>
      <c r="L35" s="167" t="str">
        <f t="shared" si="68"/>
        <v/>
      </c>
      <c r="M35" s="167" t="str">
        <f t="shared" si="68"/>
        <v/>
      </c>
      <c r="N35" s="167" t="str">
        <f t="shared" si="68"/>
        <v/>
      </c>
      <c r="O35" s="167" t="str">
        <f t="shared" si="68"/>
        <v/>
      </c>
      <c r="P35" s="167" t="str">
        <f t="shared" si="68"/>
        <v/>
      </c>
      <c r="Q35" s="167" t="str">
        <f t="shared" si="68"/>
        <v/>
      </c>
      <c r="R35" s="167" t="str">
        <f t="shared" si="68"/>
        <v/>
      </c>
      <c r="S35" s="167" t="str">
        <f t="shared" si="68"/>
        <v/>
      </c>
      <c r="T35" s="167" t="str">
        <f t="shared" si="68"/>
        <v/>
      </c>
      <c r="U35" s="167" t="str">
        <f t="shared" si="68"/>
        <v/>
      </c>
      <c r="V35" s="167" t="str">
        <f t="shared" si="68"/>
        <v/>
      </c>
      <c r="W35" s="167" t="str">
        <f t="shared" si="68"/>
        <v/>
      </c>
      <c r="X35" s="167" t="str">
        <f t="shared" si="68"/>
        <v/>
      </c>
      <c r="Y35" s="167" t="str">
        <f t="shared" si="68"/>
        <v/>
      </c>
      <c r="Z35" s="167" t="str">
        <f t="shared" si="68"/>
        <v/>
      </c>
      <c r="AA35" s="167" t="str">
        <f t="shared" si="68"/>
        <v/>
      </c>
      <c r="AB35" s="167" t="str">
        <f t="shared" si="68"/>
        <v/>
      </c>
      <c r="AC35" s="167" t="str">
        <f t="shared" si="68"/>
        <v/>
      </c>
      <c r="AD35" s="167" t="str">
        <f t="shared" si="68"/>
        <v/>
      </c>
      <c r="AE35" s="167" t="str">
        <f t="shared" si="68"/>
        <v/>
      </c>
      <c r="AF35" s="167" t="str">
        <f t="shared" si="68"/>
        <v/>
      </c>
      <c r="AG35" s="167" t="str">
        <f t="shared" si="68"/>
        <v/>
      </c>
      <c r="AH35" s="167" t="str">
        <f t="shared" si="68"/>
        <v/>
      </c>
      <c r="AI35" s="167" t="str">
        <f t="shared" si="68"/>
        <v/>
      </c>
      <c r="AJ35" s="167" t="str">
        <f t="shared" si="68"/>
        <v/>
      </c>
      <c r="AK35" s="167" t="str">
        <f t="shared" si="68"/>
        <v/>
      </c>
      <c r="AL35" s="167" t="str">
        <f t="shared" si="68"/>
        <v/>
      </c>
      <c r="AM35" s="167" t="str">
        <f t="shared" si="68"/>
        <v/>
      </c>
      <c r="AN35" s="167" t="str">
        <f t="shared" si="68"/>
        <v/>
      </c>
      <c r="AO35" s="167" t="str">
        <f t="shared" si="68"/>
        <v/>
      </c>
      <c r="AP35" s="167" t="str">
        <f t="shared" si="68"/>
        <v/>
      </c>
      <c r="AQ35" s="167" t="str">
        <f t="shared" si="68"/>
        <v/>
      </c>
      <c r="AR35" s="167" t="str">
        <f t="shared" si="68"/>
        <v/>
      </c>
      <c r="AS35" s="167" t="str">
        <f t="shared" si="68"/>
        <v/>
      </c>
      <c r="AT35" s="167" t="str">
        <f t="shared" si="68"/>
        <v/>
      </c>
      <c r="AU35" s="167" t="str">
        <f t="shared" si="68"/>
        <v/>
      </c>
      <c r="AV35" s="167" t="str">
        <f t="shared" si="68"/>
        <v/>
      </c>
      <c r="AW35" s="167" t="str">
        <f t="shared" si="68"/>
        <v/>
      </c>
      <c r="AX35" s="167" t="str">
        <f t="shared" si="68"/>
        <v/>
      </c>
      <c r="AY35" s="167" t="str">
        <f t="shared" si="68"/>
        <v/>
      </c>
      <c r="AZ35" s="167" t="str">
        <f t="shared" si="68"/>
        <v/>
      </c>
      <c r="BA35" s="167" t="str">
        <f t="shared" si="68"/>
        <v/>
      </c>
      <c r="BB35" s="167" t="str">
        <f t="shared" si="68"/>
        <v/>
      </c>
      <c r="BC35" s="167" t="str">
        <f t="shared" si="68"/>
        <v/>
      </c>
      <c r="BD35" s="167" t="str">
        <f t="shared" si="68"/>
        <v/>
      </c>
      <c r="BE35" s="167" t="str">
        <f t="shared" si="68"/>
        <v/>
      </c>
      <c r="BF35" s="167" t="str">
        <f t="shared" si="69"/>
        <v/>
      </c>
      <c r="BG35" s="167" t="str">
        <f t="shared" si="69"/>
        <v/>
      </c>
      <c r="BH35" s="167" t="str">
        <f t="shared" si="69"/>
        <v/>
      </c>
      <c r="BI35" s="167" t="str">
        <f t="shared" si="69"/>
        <v/>
      </c>
      <c r="BJ35" s="167" t="str">
        <f t="shared" si="69"/>
        <v/>
      </c>
      <c r="BK35" s="167" t="str">
        <f t="shared" si="69"/>
        <v/>
      </c>
      <c r="BL35" s="167" t="str">
        <f t="shared" si="69"/>
        <v/>
      </c>
      <c r="BM35" s="167" t="str">
        <f t="shared" si="69"/>
        <v/>
      </c>
      <c r="BN35" s="167" t="str">
        <f t="shared" si="69"/>
        <v/>
      </c>
      <c r="BO35" s="167" t="str">
        <f t="shared" si="69"/>
        <v/>
      </c>
      <c r="BP35" s="167" t="str">
        <f t="shared" si="69"/>
        <v/>
      </c>
      <c r="BQ35" s="167" t="str">
        <f t="shared" si="69"/>
        <v/>
      </c>
      <c r="BR35" s="167" t="str">
        <f t="shared" si="69"/>
        <v/>
      </c>
      <c r="BS35" s="167" t="str">
        <f t="shared" si="69"/>
        <v/>
      </c>
      <c r="BT35" s="167" t="str">
        <f t="shared" si="69"/>
        <v/>
      </c>
      <c r="BU35" s="167" t="str">
        <f t="shared" si="69"/>
        <v/>
      </c>
      <c r="BV35" s="167" t="str">
        <f t="shared" si="69"/>
        <v/>
      </c>
      <c r="BW35" s="167" t="str">
        <f t="shared" si="69"/>
        <v/>
      </c>
      <c r="BX35" s="167" t="str">
        <f t="shared" si="69"/>
        <v/>
      </c>
      <c r="BY35" s="167" t="str">
        <f t="shared" si="69"/>
        <v/>
      </c>
      <c r="BZ35" s="167" t="str">
        <f t="shared" si="69"/>
        <v/>
      </c>
      <c r="CA35" s="167" t="str">
        <f t="shared" si="69"/>
        <v/>
      </c>
      <c r="CB35" s="167" t="str">
        <f t="shared" si="69"/>
        <v/>
      </c>
      <c r="CC35" s="167" t="str">
        <f t="shared" si="69"/>
        <v/>
      </c>
      <c r="CD35" s="167" t="str">
        <f t="shared" si="69"/>
        <v/>
      </c>
      <c r="CE35" s="167" t="str">
        <f t="shared" si="69"/>
        <v/>
      </c>
      <c r="CF35" s="167" t="str">
        <f t="shared" si="69"/>
        <v/>
      </c>
      <c r="CG35" s="167" t="str">
        <f t="shared" si="69"/>
        <v/>
      </c>
      <c r="CH35" s="167" t="str">
        <f t="shared" si="69"/>
        <v/>
      </c>
      <c r="CI35" s="167" t="str">
        <f t="shared" si="69"/>
        <v/>
      </c>
      <c r="CJ35" s="167" t="str">
        <f t="shared" si="69"/>
        <v/>
      </c>
      <c r="CK35" s="167" t="str">
        <f t="shared" si="69"/>
        <v/>
      </c>
      <c r="CL35" s="167" t="str">
        <f t="shared" si="69"/>
        <v/>
      </c>
      <c r="CM35" s="167" t="str">
        <f t="shared" si="69"/>
        <v/>
      </c>
      <c r="CN35" s="167" t="str">
        <f t="shared" si="69"/>
        <v/>
      </c>
      <c r="CO35" s="167" t="str">
        <f t="shared" si="69"/>
        <v/>
      </c>
      <c r="CP35" s="167" t="str">
        <f t="shared" si="69"/>
        <v/>
      </c>
      <c r="CQ35" s="167" t="str">
        <f t="shared" si="69"/>
        <v/>
      </c>
      <c r="CR35" s="167" t="str">
        <f t="shared" si="69"/>
        <v/>
      </c>
      <c r="CS35" s="167" t="str">
        <f t="shared" si="69"/>
        <v/>
      </c>
      <c r="CT35" s="167" t="str">
        <f t="shared" si="69"/>
        <v/>
      </c>
      <c r="CU35" s="167" t="str">
        <f t="shared" si="69"/>
        <v/>
      </c>
      <c r="CV35" s="167" t="str">
        <f t="shared" si="69"/>
        <v/>
      </c>
      <c r="CW35" s="167" t="str">
        <f t="shared" si="69"/>
        <v/>
      </c>
      <c r="CX35" s="167" t="str">
        <f t="shared" si="69"/>
        <v/>
      </c>
      <c r="CY35" s="167" t="str">
        <f t="shared" si="69"/>
        <v/>
      </c>
      <c r="CZ35" s="167" t="str">
        <f t="shared" si="69"/>
        <v/>
      </c>
      <c r="DA35" s="167" t="str">
        <f t="shared" si="69"/>
        <v/>
      </c>
      <c r="DB35" s="167" t="str">
        <f t="shared" si="69"/>
        <v/>
      </c>
      <c r="DC35" s="167" t="str">
        <f t="shared" si="69"/>
        <v/>
      </c>
      <c r="DD35" s="167" t="str">
        <f t="shared" si="69"/>
        <v/>
      </c>
      <c r="DE35" s="167" t="str">
        <f t="shared" si="69"/>
        <v/>
      </c>
      <c r="DF35" s="167" t="str">
        <f t="shared" si="69"/>
        <v/>
      </c>
      <c r="DO35" s="47"/>
      <c r="DP35" s="118"/>
    </row>
    <row r="36" spans="1:120" ht="24.75" customHeight="1" x14ac:dyDescent="0.4">
      <c r="A36" s="91">
        <v>24</v>
      </c>
      <c r="B36" s="164" t="str">
        <f>IFERROR(VLOOKUP(A36,wk!$A$3:$H$362, 2, 0)&amp;"", "")</f>
        <v/>
      </c>
      <c r="C36" s="169" t="str">
        <f>IFERROR(VLOOKUP(A36, wk!$A$3:$H$362, 4, 0), "")</f>
        <v/>
      </c>
      <c r="D36" s="169" t="str">
        <f>IFERROR(VLOOKUP(A36, wk!$A$3:$H$362, 5, 0), "")</f>
        <v/>
      </c>
      <c r="E36" s="169" t="str">
        <f>IFERROR(VLOOKUP(A36, wk!$A$3:$H$362, 6, 0), "")</f>
        <v/>
      </c>
      <c r="F36" s="169" t="str">
        <f>IFERROR(VLOOKUP(A36, wk!$A$3:$H$362, 7, 0), "")</f>
        <v/>
      </c>
      <c r="G36" s="169" t="str">
        <f>IFERROR(VLOOKUP(A36, wk!$A$3:$H$362, 8, 0), "")</f>
        <v/>
      </c>
      <c r="H36" s="182">
        <f t="shared" si="56"/>
        <v>0</v>
      </c>
      <c r="I36" s="167" t="str">
        <f t="shared" si="57"/>
        <v/>
      </c>
      <c r="J36" s="167" t="str">
        <f t="shared" si="68"/>
        <v/>
      </c>
      <c r="K36" s="167" t="str">
        <f t="shared" si="68"/>
        <v/>
      </c>
      <c r="L36" s="167" t="str">
        <f t="shared" si="68"/>
        <v/>
      </c>
      <c r="M36" s="167" t="str">
        <f t="shared" si="68"/>
        <v/>
      </c>
      <c r="N36" s="167" t="str">
        <f t="shared" si="68"/>
        <v/>
      </c>
      <c r="O36" s="167" t="str">
        <f t="shared" si="68"/>
        <v/>
      </c>
      <c r="P36" s="167" t="str">
        <f t="shared" si="68"/>
        <v/>
      </c>
      <c r="Q36" s="167" t="str">
        <f t="shared" si="68"/>
        <v/>
      </c>
      <c r="R36" s="167" t="str">
        <f t="shared" si="68"/>
        <v/>
      </c>
      <c r="S36" s="167" t="str">
        <f t="shared" si="68"/>
        <v/>
      </c>
      <c r="T36" s="167" t="str">
        <f t="shared" si="68"/>
        <v/>
      </c>
      <c r="U36" s="167" t="str">
        <f t="shared" si="68"/>
        <v/>
      </c>
      <c r="V36" s="167" t="str">
        <f t="shared" si="68"/>
        <v/>
      </c>
      <c r="W36" s="167" t="str">
        <f t="shared" si="68"/>
        <v/>
      </c>
      <c r="X36" s="167" t="str">
        <f t="shared" si="68"/>
        <v/>
      </c>
      <c r="Y36" s="167" t="str">
        <f t="shared" si="68"/>
        <v/>
      </c>
      <c r="Z36" s="167" t="str">
        <f t="shared" si="68"/>
        <v/>
      </c>
      <c r="AA36" s="167" t="str">
        <f t="shared" si="68"/>
        <v/>
      </c>
      <c r="AB36" s="167" t="str">
        <f t="shared" si="68"/>
        <v/>
      </c>
      <c r="AC36" s="167" t="str">
        <f t="shared" si="68"/>
        <v/>
      </c>
      <c r="AD36" s="167" t="str">
        <f t="shared" si="68"/>
        <v/>
      </c>
      <c r="AE36" s="167" t="str">
        <f t="shared" si="68"/>
        <v/>
      </c>
      <c r="AF36" s="167" t="str">
        <f t="shared" si="68"/>
        <v/>
      </c>
      <c r="AG36" s="167" t="str">
        <f t="shared" si="68"/>
        <v/>
      </c>
      <c r="AH36" s="167" t="str">
        <f t="shared" si="68"/>
        <v/>
      </c>
      <c r="AI36" s="167" t="str">
        <f t="shared" si="68"/>
        <v/>
      </c>
      <c r="AJ36" s="167" t="str">
        <f t="shared" si="68"/>
        <v/>
      </c>
      <c r="AK36" s="167" t="str">
        <f t="shared" si="68"/>
        <v/>
      </c>
      <c r="AL36" s="167" t="str">
        <f t="shared" si="68"/>
        <v/>
      </c>
      <c r="AM36" s="167" t="str">
        <f t="shared" si="68"/>
        <v/>
      </c>
      <c r="AN36" s="167" t="str">
        <f t="shared" si="68"/>
        <v/>
      </c>
      <c r="AO36" s="167" t="str">
        <f t="shared" si="68"/>
        <v/>
      </c>
      <c r="AP36" s="167" t="str">
        <f t="shared" si="68"/>
        <v/>
      </c>
      <c r="AQ36" s="167" t="str">
        <f t="shared" si="68"/>
        <v/>
      </c>
      <c r="AR36" s="167" t="str">
        <f t="shared" si="68"/>
        <v/>
      </c>
      <c r="AS36" s="167" t="str">
        <f t="shared" si="68"/>
        <v/>
      </c>
      <c r="AT36" s="167" t="str">
        <f t="shared" si="68"/>
        <v/>
      </c>
      <c r="AU36" s="167" t="str">
        <f t="shared" si="68"/>
        <v/>
      </c>
      <c r="AV36" s="167" t="str">
        <f t="shared" si="68"/>
        <v/>
      </c>
      <c r="AW36" s="167" t="str">
        <f t="shared" si="68"/>
        <v/>
      </c>
      <c r="AX36" s="167" t="str">
        <f t="shared" si="68"/>
        <v/>
      </c>
      <c r="AY36" s="167" t="str">
        <f t="shared" si="68"/>
        <v/>
      </c>
      <c r="AZ36" s="167" t="str">
        <f t="shared" si="68"/>
        <v/>
      </c>
      <c r="BA36" s="167" t="str">
        <f t="shared" si="68"/>
        <v/>
      </c>
      <c r="BB36" s="167" t="str">
        <f t="shared" si="68"/>
        <v/>
      </c>
      <c r="BC36" s="167" t="str">
        <f t="shared" si="68"/>
        <v/>
      </c>
      <c r="BD36" s="167" t="str">
        <f t="shared" si="68"/>
        <v/>
      </c>
      <c r="BE36" s="167" t="str">
        <f t="shared" si="68"/>
        <v/>
      </c>
      <c r="BF36" s="167" t="str">
        <f t="shared" si="69"/>
        <v/>
      </c>
      <c r="BG36" s="167" t="str">
        <f t="shared" si="69"/>
        <v/>
      </c>
      <c r="BH36" s="167" t="str">
        <f t="shared" si="69"/>
        <v/>
      </c>
      <c r="BI36" s="167" t="str">
        <f t="shared" si="69"/>
        <v/>
      </c>
      <c r="BJ36" s="167" t="str">
        <f t="shared" si="69"/>
        <v/>
      </c>
      <c r="BK36" s="167" t="str">
        <f t="shared" si="69"/>
        <v/>
      </c>
      <c r="BL36" s="167" t="str">
        <f t="shared" si="69"/>
        <v/>
      </c>
      <c r="BM36" s="167" t="str">
        <f t="shared" si="69"/>
        <v/>
      </c>
      <c r="BN36" s="167" t="str">
        <f t="shared" si="69"/>
        <v/>
      </c>
      <c r="BO36" s="167" t="str">
        <f t="shared" si="69"/>
        <v/>
      </c>
      <c r="BP36" s="167" t="str">
        <f t="shared" si="69"/>
        <v/>
      </c>
      <c r="BQ36" s="167" t="str">
        <f t="shared" si="69"/>
        <v/>
      </c>
      <c r="BR36" s="167" t="str">
        <f t="shared" si="69"/>
        <v/>
      </c>
      <c r="BS36" s="167" t="str">
        <f t="shared" si="69"/>
        <v/>
      </c>
      <c r="BT36" s="167" t="str">
        <f t="shared" si="69"/>
        <v/>
      </c>
      <c r="BU36" s="167" t="str">
        <f t="shared" si="69"/>
        <v/>
      </c>
      <c r="BV36" s="167" t="str">
        <f t="shared" si="69"/>
        <v/>
      </c>
      <c r="BW36" s="167" t="str">
        <f t="shared" si="69"/>
        <v/>
      </c>
      <c r="BX36" s="167" t="str">
        <f t="shared" si="69"/>
        <v/>
      </c>
      <c r="BY36" s="167" t="str">
        <f t="shared" si="69"/>
        <v/>
      </c>
      <c r="BZ36" s="167" t="str">
        <f t="shared" si="69"/>
        <v/>
      </c>
      <c r="CA36" s="167" t="str">
        <f t="shared" si="69"/>
        <v/>
      </c>
      <c r="CB36" s="167" t="str">
        <f t="shared" si="69"/>
        <v/>
      </c>
      <c r="CC36" s="167" t="str">
        <f t="shared" si="69"/>
        <v/>
      </c>
      <c r="CD36" s="167" t="str">
        <f t="shared" si="69"/>
        <v/>
      </c>
      <c r="CE36" s="167" t="str">
        <f t="shared" si="69"/>
        <v/>
      </c>
      <c r="CF36" s="167" t="str">
        <f t="shared" si="69"/>
        <v/>
      </c>
      <c r="CG36" s="167" t="str">
        <f t="shared" si="69"/>
        <v/>
      </c>
      <c r="CH36" s="167" t="str">
        <f t="shared" si="69"/>
        <v/>
      </c>
      <c r="CI36" s="167" t="str">
        <f t="shared" si="69"/>
        <v/>
      </c>
      <c r="CJ36" s="167" t="str">
        <f t="shared" si="69"/>
        <v/>
      </c>
      <c r="CK36" s="167" t="str">
        <f t="shared" si="69"/>
        <v/>
      </c>
      <c r="CL36" s="167" t="str">
        <f t="shared" si="69"/>
        <v/>
      </c>
      <c r="CM36" s="167" t="str">
        <f t="shared" si="69"/>
        <v/>
      </c>
      <c r="CN36" s="167" t="str">
        <f t="shared" si="69"/>
        <v/>
      </c>
      <c r="CO36" s="167" t="str">
        <f t="shared" si="69"/>
        <v/>
      </c>
      <c r="CP36" s="167" t="str">
        <f t="shared" si="69"/>
        <v/>
      </c>
      <c r="CQ36" s="167" t="str">
        <f t="shared" si="69"/>
        <v/>
      </c>
      <c r="CR36" s="167" t="str">
        <f t="shared" si="69"/>
        <v/>
      </c>
      <c r="CS36" s="167" t="str">
        <f t="shared" si="69"/>
        <v/>
      </c>
      <c r="CT36" s="167" t="str">
        <f t="shared" si="69"/>
        <v/>
      </c>
      <c r="CU36" s="167" t="str">
        <f t="shared" si="69"/>
        <v/>
      </c>
      <c r="CV36" s="167" t="str">
        <f t="shared" si="69"/>
        <v/>
      </c>
      <c r="CW36" s="167" t="str">
        <f t="shared" si="69"/>
        <v/>
      </c>
      <c r="CX36" s="167" t="str">
        <f t="shared" si="69"/>
        <v/>
      </c>
      <c r="CY36" s="167" t="str">
        <f t="shared" si="69"/>
        <v/>
      </c>
      <c r="CZ36" s="167" t="str">
        <f t="shared" si="69"/>
        <v/>
      </c>
      <c r="DA36" s="167" t="str">
        <f t="shared" si="69"/>
        <v/>
      </c>
      <c r="DB36" s="167" t="str">
        <f t="shared" si="69"/>
        <v/>
      </c>
      <c r="DC36" s="167" t="str">
        <f t="shared" si="69"/>
        <v/>
      </c>
      <c r="DD36" s="167" t="str">
        <f t="shared" si="69"/>
        <v/>
      </c>
      <c r="DE36" s="167" t="str">
        <f t="shared" si="69"/>
        <v/>
      </c>
      <c r="DF36" s="167" t="str">
        <f t="shared" si="69"/>
        <v/>
      </c>
      <c r="DO36" s="47"/>
      <c r="DP36" s="118"/>
    </row>
    <row r="37" spans="1:120" ht="24.75" customHeight="1" x14ac:dyDescent="0.4">
      <c r="A37" s="91">
        <v>25</v>
      </c>
      <c r="B37" s="164" t="str">
        <f>IFERROR(VLOOKUP(A37,wk!$A$3:$H$362, 2, 0)&amp;"", "")</f>
        <v/>
      </c>
      <c r="C37" s="169" t="str">
        <f>IFERROR(VLOOKUP(A37, wk!$A$3:$H$362, 4, 0), "")</f>
        <v/>
      </c>
      <c r="D37" s="169" t="str">
        <f>IFERROR(VLOOKUP(A37, wk!$A$3:$H$362, 5, 0), "")</f>
        <v/>
      </c>
      <c r="E37" s="169" t="str">
        <f>IFERROR(VLOOKUP(A37, wk!$A$3:$H$362, 6, 0), "")</f>
        <v/>
      </c>
      <c r="F37" s="169" t="str">
        <f>IFERROR(VLOOKUP(A37, wk!$A$3:$H$362, 7, 0), "")</f>
        <v/>
      </c>
      <c r="G37" s="169" t="str">
        <f>IFERROR(VLOOKUP(A37, wk!$A$3:$H$362, 8, 0), "")</f>
        <v/>
      </c>
      <c r="H37" s="182">
        <f t="shared" si="56"/>
        <v>0</v>
      </c>
      <c r="I37" s="167" t="str">
        <f t="shared" si="57"/>
        <v/>
      </c>
      <c r="J37" s="167" t="str">
        <f t="shared" si="68"/>
        <v/>
      </c>
      <c r="K37" s="167" t="str">
        <f t="shared" si="68"/>
        <v/>
      </c>
      <c r="L37" s="167" t="str">
        <f t="shared" si="68"/>
        <v/>
      </c>
      <c r="M37" s="167" t="str">
        <f t="shared" si="68"/>
        <v/>
      </c>
      <c r="N37" s="167" t="str">
        <f t="shared" si="68"/>
        <v/>
      </c>
      <c r="O37" s="167" t="str">
        <f t="shared" si="68"/>
        <v/>
      </c>
      <c r="P37" s="167" t="str">
        <f t="shared" si="68"/>
        <v/>
      </c>
      <c r="Q37" s="167" t="str">
        <f t="shared" si="68"/>
        <v/>
      </c>
      <c r="R37" s="167" t="str">
        <f t="shared" si="68"/>
        <v/>
      </c>
      <c r="S37" s="167" t="str">
        <f t="shared" si="68"/>
        <v/>
      </c>
      <c r="T37" s="167" t="str">
        <f t="shared" si="68"/>
        <v/>
      </c>
      <c r="U37" s="167" t="str">
        <f t="shared" si="68"/>
        <v/>
      </c>
      <c r="V37" s="167" t="str">
        <f t="shared" si="68"/>
        <v/>
      </c>
      <c r="W37" s="167" t="str">
        <f t="shared" si="68"/>
        <v/>
      </c>
      <c r="X37" s="167" t="str">
        <f t="shared" si="68"/>
        <v/>
      </c>
      <c r="Y37" s="167" t="str">
        <f t="shared" si="68"/>
        <v/>
      </c>
      <c r="Z37" s="167" t="str">
        <f t="shared" si="68"/>
        <v/>
      </c>
      <c r="AA37" s="167" t="str">
        <f t="shared" si="68"/>
        <v/>
      </c>
      <c r="AB37" s="167" t="str">
        <f t="shared" si="68"/>
        <v/>
      </c>
      <c r="AC37" s="167" t="str">
        <f t="shared" si="68"/>
        <v/>
      </c>
      <c r="AD37" s="167" t="str">
        <f t="shared" si="68"/>
        <v/>
      </c>
      <c r="AE37" s="167" t="str">
        <f t="shared" si="68"/>
        <v/>
      </c>
      <c r="AF37" s="167" t="str">
        <f t="shared" si="68"/>
        <v/>
      </c>
      <c r="AG37" s="167" t="str">
        <f t="shared" si="68"/>
        <v/>
      </c>
      <c r="AH37" s="167" t="str">
        <f t="shared" si="68"/>
        <v/>
      </c>
      <c r="AI37" s="167" t="str">
        <f t="shared" si="68"/>
        <v/>
      </c>
      <c r="AJ37" s="167" t="str">
        <f t="shared" si="68"/>
        <v/>
      </c>
      <c r="AK37" s="167" t="str">
        <f t="shared" si="68"/>
        <v/>
      </c>
      <c r="AL37" s="167" t="str">
        <f t="shared" si="68"/>
        <v/>
      </c>
      <c r="AM37" s="167" t="str">
        <f t="shared" si="68"/>
        <v/>
      </c>
      <c r="AN37" s="167" t="str">
        <f t="shared" si="68"/>
        <v/>
      </c>
      <c r="AO37" s="167" t="str">
        <f t="shared" si="68"/>
        <v/>
      </c>
      <c r="AP37" s="167" t="str">
        <f t="shared" si="68"/>
        <v/>
      </c>
      <c r="AQ37" s="167" t="str">
        <f t="shared" si="68"/>
        <v/>
      </c>
      <c r="AR37" s="167" t="str">
        <f t="shared" si="68"/>
        <v/>
      </c>
      <c r="AS37" s="167" t="str">
        <f t="shared" si="68"/>
        <v/>
      </c>
      <c r="AT37" s="167" t="str">
        <f t="shared" si="68"/>
        <v/>
      </c>
      <c r="AU37" s="167" t="str">
        <f t="shared" si="68"/>
        <v/>
      </c>
      <c r="AV37" s="167" t="str">
        <f t="shared" si="68"/>
        <v/>
      </c>
      <c r="AW37" s="167" t="str">
        <f t="shared" si="68"/>
        <v/>
      </c>
      <c r="AX37" s="167" t="str">
        <f t="shared" si="68"/>
        <v/>
      </c>
      <c r="AY37" s="167" t="str">
        <f t="shared" si="68"/>
        <v/>
      </c>
      <c r="AZ37" s="167" t="str">
        <f t="shared" si="68"/>
        <v/>
      </c>
      <c r="BA37" s="167" t="str">
        <f t="shared" si="68"/>
        <v/>
      </c>
      <c r="BB37" s="167" t="str">
        <f t="shared" si="68"/>
        <v/>
      </c>
      <c r="BC37" s="167" t="str">
        <f t="shared" si="68"/>
        <v/>
      </c>
      <c r="BD37" s="167" t="str">
        <f t="shared" si="68"/>
        <v/>
      </c>
      <c r="BE37" s="167" t="str">
        <f t="shared" si="68"/>
        <v/>
      </c>
      <c r="BF37" s="167" t="str">
        <f t="shared" si="69"/>
        <v/>
      </c>
      <c r="BG37" s="167" t="str">
        <f t="shared" si="69"/>
        <v/>
      </c>
      <c r="BH37" s="167" t="str">
        <f t="shared" si="69"/>
        <v/>
      </c>
      <c r="BI37" s="167" t="str">
        <f t="shared" si="69"/>
        <v/>
      </c>
      <c r="BJ37" s="167" t="str">
        <f t="shared" si="69"/>
        <v/>
      </c>
      <c r="BK37" s="167" t="str">
        <f t="shared" si="69"/>
        <v/>
      </c>
      <c r="BL37" s="167" t="str">
        <f t="shared" si="69"/>
        <v/>
      </c>
      <c r="BM37" s="167" t="str">
        <f t="shared" si="69"/>
        <v/>
      </c>
      <c r="BN37" s="167" t="str">
        <f t="shared" si="69"/>
        <v/>
      </c>
      <c r="BO37" s="167" t="str">
        <f t="shared" si="69"/>
        <v/>
      </c>
      <c r="BP37" s="167" t="str">
        <f t="shared" si="69"/>
        <v/>
      </c>
      <c r="BQ37" s="167" t="str">
        <f t="shared" si="69"/>
        <v/>
      </c>
      <c r="BR37" s="167" t="str">
        <f t="shared" si="69"/>
        <v/>
      </c>
      <c r="BS37" s="167" t="str">
        <f t="shared" si="69"/>
        <v/>
      </c>
      <c r="BT37" s="167" t="str">
        <f t="shared" si="69"/>
        <v/>
      </c>
      <c r="BU37" s="167" t="str">
        <f t="shared" si="69"/>
        <v/>
      </c>
      <c r="BV37" s="167" t="str">
        <f t="shared" si="69"/>
        <v/>
      </c>
      <c r="BW37" s="167" t="str">
        <f t="shared" si="69"/>
        <v/>
      </c>
      <c r="BX37" s="167" t="str">
        <f t="shared" si="69"/>
        <v/>
      </c>
      <c r="BY37" s="167" t="str">
        <f t="shared" si="69"/>
        <v/>
      </c>
      <c r="BZ37" s="167" t="str">
        <f t="shared" si="69"/>
        <v/>
      </c>
      <c r="CA37" s="167" t="str">
        <f t="shared" si="69"/>
        <v/>
      </c>
      <c r="CB37" s="167" t="str">
        <f t="shared" si="69"/>
        <v/>
      </c>
      <c r="CC37" s="167" t="str">
        <f t="shared" si="69"/>
        <v/>
      </c>
      <c r="CD37" s="167" t="str">
        <f t="shared" si="69"/>
        <v/>
      </c>
      <c r="CE37" s="167" t="str">
        <f t="shared" si="69"/>
        <v/>
      </c>
      <c r="CF37" s="167" t="str">
        <f t="shared" si="69"/>
        <v/>
      </c>
      <c r="CG37" s="167" t="str">
        <f t="shared" si="69"/>
        <v/>
      </c>
      <c r="CH37" s="167" t="str">
        <f t="shared" si="69"/>
        <v/>
      </c>
      <c r="CI37" s="167" t="str">
        <f t="shared" si="69"/>
        <v/>
      </c>
      <c r="CJ37" s="167" t="str">
        <f t="shared" si="69"/>
        <v/>
      </c>
      <c r="CK37" s="167" t="str">
        <f t="shared" si="69"/>
        <v/>
      </c>
      <c r="CL37" s="167" t="str">
        <f t="shared" si="69"/>
        <v/>
      </c>
      <c r="CM37" s="167" t="str">
        <f t="shared" si="69"/>
        <v/>
      </c>
      <c r="CN37" s="167" t="str">
        <f t="shared" si="69"/>
        <v/>
      </c>
      <c r="CO37" s="167" t="str">
        <f t="shared" si="69"/>
        <v/>
      </c>
      <c r="CP37" s="167" t="str">
        <f t="shared" si="69"/>
        <v/>
      </c>
      <c r="CQ37" s="167" t="str">
        <f t="shared" si="69"/>
        <v/>
      </c>
      <c r="CR37" s="167" t="str">
        <f t="shared" si="69"/>
        <v/>
      </c>
      <c r="CS37" s="167" t="str">
        <f t="shared" si="69"/>
        <v/>
      </c>
      <c r="CT37" s="167" t="str">
        <f t="shared" si="69"/>
        <v/>
      </c>
      <c r="CU37" s="167" t="str">
        <f t="shared" si="69"/>
        <v/>
      </c>
      <c r="CV37" s="167" t="str">
        <f t="shared" si="69"/>
        <v/>
      </c>
      <c r="CW37" s="167" t="str">
        <f t="shared" ref="CW37:DF37" si="70">IF(AND($C37&lt;&gt;"", CW$12&gt;=$C37, CW$12&lt;=$G37), IF($D37&lt;&gt;"", IF(OR(AND(CW$12=$C37, CW$12=$D37), AND(CW$12&gt;$D37, CW$12&lt;$E37)), "入院中", 1), 1), "")</f>
        <v/>
      </c>
      <c r="CX37" s="167" t="str">
        <f t="shared" si="70"/>
        <v/>
      </c>
      <c r="CY37" s="167" t="str">
        <f t="shared" si="70"/>
        <v/>
      </c>
      <c r="CZ37" s="167" t="str">
        <f t="shared" si="70"/>
        <v/>
      </c>
      <c r="DA37" s="167" t="str">
        <f t="shared" si="70"/>
        <v/>
      </c>
      <c r="DB37" s="167" t="str">
        <f t="shared" si="70"/>
        <v/>
      </c>
      <c r="DC37" s="167" t="str">
        <f t="shared" si="70"/>
        <v/>
      </c>
      <c r="DD37" s="167" t="str">
        <f t="shared" si="70"/>
        <v/>
      </c>
      <c r="DE37" s="167" t="str">
        <f t="shared" si="70"/>
        <v/>
      </c>
      <c r="DF37" s="167" t="str">
        <f t="shared" si="70"/>
        <v/>
      </c>
      <c r="DO37" s="47"/>
      <c r="DP37" s="118"/>
    </row>
    <row r="38" spans="1:120" ht="24.75" customHeight="1" x14ac:dyDescent="0.4">
      <c r="A38" s="91">
        <v>26</v>
      </c>
      <c r="B38" s="164" t="str">
        <f>IFERROR(VLOOKUP(A38,wk!$A$3:$H$362, 2, 0)&amp;"", "")</f>
        <v/>
      </c>
      <c r="C38" s="169" t="str">
        <f>IFERROR(VLOOKUP(A38, wk!$A$3:$H$362, 4, 0), "")</f>
        <v/>
      </c>
      <c r="D38" s="169" t="str">
        <f>IFERROR(VLOOKUP(A38, wk!$A$3:$H$362, 5, 0), "")</f>
        <v/>
      </c>
      <c r="E38" s="169" t="str">
        <f>IFERROR(VLOOKUP(A38, wk!$A$3:$H$362, 6, 0), "")</f>
        <v/>
      </c>
      <c r="F38" s="169" t="str">
        <f>IFERROR(VLOOKUP(A38, wk!$A$3:$H$362, 7, 0), "")</f>
        <v/>
      </c>
      <c r="G38" s="169" t="str">
        <f>IFERROR(VLOOKUP(A38, wk!$A$3:$H$362, 8, 0), "")</f>
        <v/>
      </c>
      <c r="H38" s="182">
        <f t="shared" si="56"/>
        <v>0</v>
      </c>
      <c r="I38" s="167" t="str">
        <f t="shared" si="57"/>
        <v/>
      </c>
      <c r="J38" s="167" t="str">
        <f t="shared" si="68"/>
        <v/>
      </c>
      <c r="K38" s="167" t="str">
        <f t="shared" si="68"/>
        <v/>
      </c>
      <c r="L38" s="167" t="str">
        <f t="shared" si="68"/>
        <v/>
      </c>
      <c r="M38" s="167" t="str">
        <f t="shared" si="68"/>
        <v/>
      </c>
      <c r="N38" s="167" t="str">
        <f t="shared" si="68"/>
        <v/>
      </c>
      <c r="O38" s="167" t="str">
        <f t="shared" si="68"/>
        <v/>
      </c>
      <c r="P38" s="167" t="str">
        <f t="shared" si="68"/>
        <v/>
      </c>
      <c r="Q38" s="167" t="str">
        <f t="shared" si="68"/>
        <v/>
      </c>
      <c r="R38" s="167" t="str">
        <f t="shared" si="68"/>
        <v/>
      </c>
      <c r="S38" s="167" t="str">
        <f t="shared" si="68"/>
        <v/>
      </c>
      <c r="T38" s="167" t="str">
        <f t="shared" si="68"/>
        <v/>
      </c>
      <c r="U38" s="167" t="str">
        <f t="shared" si="68"/>
        <v/>
      </c>
      <c r="V38" s="167" t="str">
        <f t="shared" si="68"/>
        <v/>
      </c>
      <c r="W38" s="167" t="str">
        <f t="shared" si="68"/>
        <v/>
      </c>
      <c r="X38" s="167" t="str">
        <f t="shared" si="68"/>
        <v/>
      </c>
      <c r="Y38" s="167" t="str">
        <f t="shared" si="68"/>
        <v/>
      </c>
      <c r="Z38" s="167" t="str">
        <f t="shared" si="68"/>
        <v/>
      </c>
      <c r="AA38" s="167" t="str">
        <f t="shared" si="68"/>
        <v/>
      </c>
      <c r="AB38" s="167" t="str">
        <f t="shared" si="68"/>
        <v/>
      </c>
      <c r="AC38" s="167" t="str">
        <f t="shared" si="68"/>
        <v/>
      </c>
      <c r="AD38" s="167" t="str">
        <f t="shared" si="68"/>
        <v/>
      </c>
      <c r="AE38" s="167" t="str">
        <f t="shared" si="68"/>
        <v/>
      </c>
      <c r="AF38" s="167" t="str">
        <f t="shared" si="68"/>
        <v/>
      </c>
      <c r="AG38" s="167" t="str">
        <f t="shared" si="68"/>
        <v/>
      </c>
      <c r="AH38" s="167" t="str">
        <f t="shared" si="68"/>
        <v/>
      </c>
      <c r="AI38" s="167" t="str">
        <f t="shared" si="68"/>
        <v/>
      </c>
      <c r="AJ38" s="167" t="str">
        <f t="shared" si="68"/>
        <v/>
      </c>
      <c r="AK38" s="167" t="str">
        <f t="shared" si="68"/>
        <v/>
      </c>
      <c r="AL38" s="167" t="str">
        <f t="shared" si="68"/>
        <v/>
      </c>
      <c r="AM38" s="167" t="str">
        <f t="shared" si="68"/>
        <v/>
      </c>
      <c r="AN38" s="167" t="str">
        <f t="shared" si="68"/>
        <v/>
      </c>
      <c r="AO38" s="167" t="str">
        <f t="shared" si="68"/>
        <v/>
      </c>
      <c r="AP38" s="167" t="str">
        <f t="shared" si="68"/>
        <v/>
      </c>
      <c r="AQ38" s="167" t="str">
        <f t="shared" si="68"/>
        <v/>
      </c>
      <c r="AR38" s="167" t="str">
        <f t="shared" si="68"/>
        <v/>
      </c>
      <c r="AS38" s="167" t="str">
        <f t="shared" si="68"/>
        <v/>
      </c>
      <c r="AT38" s="167" t="str">
        <f t="shared" si="68"/>
        <v/>
      </c>
      <c r="AU38" s="167" t="str">
        <f t="shared" si="68"/>
        <v/>
      </c>
      <c r="AV38" s="167" t="str">
        <f t="shared" si="68"/>
        <v/>
      </c>
      <c r="AW38" s="167" t="str">
        <f t="shared" si="68"/>
        <v/>
      </c>
      <c r="AX38" s="167" t="str">
        <f t="shared" ref="J38:BE43" si="71">IF(AND($C38&lt;&gt;"", AX$12&gt;=$C38, AX$12&lt;=$G38), IF($D38&lt;&gt;"", IF(OR(AND(AX$12=$C38, AX$12=$D38), AND(AX$12&gt;$D38, AX$12&lt;$E38)), "入院中", 1), 1), "")</f>
        <v/>
      </c>
      <c r="AY38" s="167" t="str">
        <f t="shared" si="71"/>
        <v/>
      </c>
      <c r="AZ38" s="167" t="str">
        <f t="shared" si="71"/>
        <v/>
      </c>
      <c r="BA38" s="167" t="str">
        <f t="shared" si="71"/>
        <v/>
      </c>
      <c r="BB38" s="167" t="str">
        <f t="shared" si="71"/>
        <v/>
      </c>
      <c r="BC38" s="167" t="str">
        <f t="shared" si="71"/>
        <v/>
      </c>
      <c r="BD38" s="167" t="str">
        <f t="shared" si="71"/>
        <v/>
      </c>
      <c r="BE38" s="167" t="str">
        <f t="shared" si="71"/>
        <v/>
      </c>
      <c r="BF38" s="167" t="str">
        <f t="shared" ref="BF38:DF42" si="72">IF(AND($C38&lt;&gt;"", BF$12&gt;=$C38, BF$12&lt;=$G38), IF($D38&lt;&gt;"", IF(OR(AND(BF$12=$C38, BF$12=$D38), AND(BF$12&gt;$D38, BF$12&lt;$E38)), "入院中", 1), 1), "")</f>
        <v/>
      </c>
      <c r="BG38" s="167" t="str">
        <f t="shared" si="72"/>
        <v/>
      </c>
      <c r="BH38" s="167" t="str">
        <f t="shared" si="72"/>
        <v/>
      </c>
      <c r="BI38" s="167" t="str">
        <f t="shared" si="72"/>
        <v/>
      </c>
      <c r="BJ38" s="167" t="str">
        <f t="shared" si="72"/>
        <v/>
      </c>
      <c r="BK38" s="167" t="str">
        <f t="shared" si="72"/>
        <v/>
      </c>
      <c r="BL38" s="167" t="str">
        <f t="shared" si="72"/>
        <v/>
      </c>
      <c r="BM38" s="167" t="str">
        <f t="shared" si="72"/>
        <v/>
      </c>
      <c r="BN38" s="167" t="str">
        <f t="shared" si="72"/>
        <v/>
      </c>
      <c r="BO38" s="167" t="str">
        <f t="shared" si="72"/>
        <v/>
      </c>
      <c r="BP38" s="167" t="str">
        <f t="shared" si="72"/>
        <v/>
      </c>
      <c r="BQ38" s="167" t="str">
        <f t="shared" si="72"/>
        <v/>
      </c>
      <c r="BR38" s="167" t="str">
        <f t="shared" si="72"/>
        <v/>
      </c>
      <c r="BS38" s="167" t="str">
        <f t="shared" si="72"/>
        <v/>
      </c>
      <c r="BT38" s="167" t="str">
        <f t="shared" si="72"/>
        <v/>
      </c>
      <c r="BU38" s="167" t="str">
        <f t="shared" si="72"/>
        <v/>
      </c>
      <c r="BV38" s="167" t="str">
        <f t="shared" si="72"/>
        <v/>
      </c>
      <c r="BW38" s="167" t="str">
        <f t="shared" si="72"/>
        <v/>
      </c>
      <c r="BX38" s="167" t="str">
        <f t="shared" si="72"/>
        <v/>
      </c>
      <c r="BY38" s="167" t="str">
        <f t="shared" si="72"/>
        <v/>
      </c>
      <c r="BZ38" s="167" t="str">
        <f t="shared" si="72"/>
        <v/>
      </c>
      <c r="CA38" s="167" t="str">
        <f t="shared" si="72"/>
        <v/>
      </c>
      <c r="CB38" s="167" t="str">
        <f t="shared" si="72"/>
        <v/>
      </c>
      <c r="CC38" s="167" t="str">
        <f t="shared" si="72"/>
        <v/>
      </c>
      <c r="CD38" s="167" t="str">
        <f t="shared" si="72"/>
        <v/>
      </c>
      <c r="CE38" s="167" t="str">
        <f t="shared" si="72"/>
        <v/>
      </c>
      <c r="CF38" s="167" t="str">
        <f t="shared" si="72"/>
        <v/>
      </c>
      <c r="CG38" s="167" t="str">
        <f t="shared" si="72"/>
        <v/>
      </c>
      <c r="CH38" s="167" t="str">
        <f t="shared" si="72"/>
        <v/>
      </c>
      <c r="CI38" s="167" t="str">
        <f t="shared" si="72"/>
        <v/>
      </c>
      <c r="CJ38" s="167" t="str">
        <f t="shared" si="72"/>
        <v/>
      </c>
      <c r="CK38" s="167" t="str">
        <f t="shared" si="72"/>
        <v/>
      </c>
      <c r="CL38" s="167" t="str">
        <f t="shared" si="72"/>
        <v/>
      </c>
      <c r="CM38" s="167" t="str">
        <f t="shared" si="72"/>
        <v/>
      </c>
      <c r="CN38" s="167" t="str">
        <f t="shared" si="72"/>
        <v/>
      </c>
      <c r="CO38" s="167" t="str">
        <f t="shared" si="72"/>
        <v/>
      </c>
      <c r="CP38" s="167" t="str">
        <f t="shared" si="72"/>
        <v/>
      </c>
      <c r="CQ38" s="167" t="str">
        <f t="shared" si="72"/>
        <v/>
      </c>
      <c r="CR38" s="167" t="str">
        <f t="shared" si="72"/>
        <v/>
      </c>
      <c r="CS38" s="167" t="str">
        <f t="shared" si="72"/>
        <v/>
      </c>
      <c r="CT38" s="167" t="str">
        <f t="shared" si="72"/>
        <v/>
      </c>
      <c r="CU38" s="167" t="str">
        <f t="shared" si="72"/>
        <v/>
      </c>
      <c r="CV38" s="167" t="str">
        <f t="shared" si="72"/>
        <v/>
      </c>
      <c r="CW38" s="167" t="str">
        <f t="shared" si="72"/>
        <v/>
      </c>
      <c r="CX38" s="167" t="str">
        <f t="shared" si="72"/>
        <v/>
      </c>
      <c r="CY38" s="167" t="str">
        <f t="shared" si="72"/>
        <v/>
      </c>
      <c r="CZ38" s="167" t="str">
        <f t="shared" si="72"/>
        <v/>
      </c>
      <c r="DA38" s="167" t="str">
        <f t="shared" si="72"/>
        <v/>
      </c>
      <c r="DB38" s="167" t="str">
        <f t="shared" si="72"/>
        <v/>
      </c>
      <c r="DC38" s="167" t="str">
        <f t="shared" si="72"/>
        <v/>
      </c>
      <c r="DD38" s="167" t="str">
        <f t="shared" si="72"/>
        <v/>
      </c>
      <c r="DE38" s="167" t="str">
        <f t="shared" si="72"/>
        <v/>
      </c>
      <c r="DF38" s="167" t="str">
        <f t="shared" si="72"/>
        <v/>
      </c>
      <c r="DO38" s="47"/>
      <c r="DP38" s="118"/>
    </row>
    <row r="39" spans="1:120" ht="24.75" customHeight="1" x14ac:dyDescent="0.4">
      <c r="A39" s="91">
        <v>27</v>
      </c>
      <c r="B39" s="164" t="str">
        <f>IFERROR(VLOOKUP(A39,wk!$A$3:$H$362, 2, 0)&amp;"", "")</f>
        <v/>
      </c>
      <c r="C39" s="169" t="str">
        <f>IFERROR(VLOOKUP(A39, wk!$A$3:$H$362, 4, 0), "")</f>
        <v/>
      </c>
      <c r="D39" s="169" t="str">
        <f>IFERROR(VLOOKUP(A39, wk!$A$3:$H$362, 5, 0), "")</f>
        <v/>
      </c>
      <c r="E39" s="169" t="str">
        <f>IFERROR(VLOOKUP(A39, wk!$A$3:$H$362, 6, 0), "")</f>
        <v/>
      </c>
      <c r="F39" s="169" t="str">
        <f>IFERROR(VLOOKUP(A39, wk!$A$3:$H$362, 7, 0), "")</f>
        <v/>
      </c>
      <c r="G39" s="169" t="str">
        <f>IFERROR(VLOOKUP(A39, wk!$A$3:$H$362, 8, 0), "")</f>
        <v/>
      </c>
      <c r="H39" s="182">
        <f t="shared" si="56"/>
        <v>0</v>
      </c>
      <c r="I39" s="167" t="str">
        <f t="shared" si="57"/>
        <v/>
      </c>
      <c r="J39" s="167" t="str">
        <f t="shared" si="71"/>
        <v/>
      </c>
      <c r="K39" s="167" t="str">
        <f t="shared" si="71"/>
        <v/>
      </c>
      <c r="L39" s="167" t="str">
        <f t="shared" si="71"/>
        <v/>
      </c>
      <c r="M39" s="167" t="str">
        <f t="shared" si="71"/>
        <v/>
      </c>
      <c r="N39" s="167" t="str">
        <f t="shared" si="71"/>
        <v/>
      </c>
      <c r="O39" s="167" t="str">
        <f t="shared" si="71"/>
        <v/>
      </c>
      <c r="P39" s="167" t="str">
        <f t="shared" si="71"/>
        <v/>
      </c>
      <c r="Q39" s="167" t="str">
        <f t="shared" si="71"/>
        <v/>
      </c>
      <c r="R39" s="167" t="str">
        <f t="shared" si="71"/>
        <v/>
      </c>
      <c r="S39" s="167" t="str">
        <f t="shared" si="71"/>
        <v/>
      </c>
      <c r="T39" s="167" t="str">
        <f t="shared" si="71"/>
        <v/>
      </c>
      <c r="U39" s="167" t="str">
        <f t="shared" si="71"/>
        <v/>
      </c>
      <c r="V39" s="167" t="str">
        <f t="shared" si="71"/>
        <v/>
      </c>
      <c r="W39" s="167" t="str">
        <f t="shared" si="71"/>
        <v/>
      </c>
      <c r="X39" s="167" t="str">
        <f t="shared" si="71"/>
        <v/>
      </c>
      <c r="Y39" s="167" t="str">
        <f t="shared" si="71"/>
        <v/>
      </c>
      <c r="Z39" s="167" t="str">
        <f t="shared" si="71"/>
        <v/>
      </c>
      <c r="AA39" s="167" t="str">
        <f t="shared" si="71"/>
        <v/>
      </c>
      <c r="AB39" s="167" t="str">
        <f t="shared" si="71"/>
        <v/>
      </c>
      <c r="AC39" s="167" t="str">
        <f t="shared" si="71"/>
        <v/>
      </c>
      <c r="AD39" s="167" t="str">
        <f t="shared" si="71"/>
        <v/>
      </c>
      <c r="AE39" s="167" t="str">
        <f t="shared" si="71"/>
        <v/>
      </c>
      <c r="AF39" s="167" t="str">
        <f t="shared" si="71"/>
        <v/>
      </c>
      <c r="AG39" s="167" t="str">
        <f t="shared" si="71"/>
        <v/>
      </c>
      <c r="AH39" s="167" t="str">
        <f t="shared" si="71"/>
        <v/>
      </c>
      <c r="AI39" s="167" t="str">
        <f t="shared" si="71"/>
        <v/>
      </c>
      <c r="AJ39" s="167" t="str">
        <f t="shared" si="71"/>
        <v/>
      </c>
      <c r="AK39" s="167" t="str">
        <f t="shared" si="71"/>
        <v/>
      </c>
      <c r="AL39" s="167" t="str">
        <f t="shared" si="71"/>
        <v/>
      </c>
      <c r="AM39" s="167" t="str">
        <f t="shared" si="71"/>
        <v/>
      </c>
      <c r="AN39" s="167" t="str">
        <f t="shared" si="71"/>
        <v/>
      </c>
      <c r="AO39" s="167" t="str">
        <f t="shared" si="71"/>
        <v/>
      </c>
      <c r="AP39" s="167" t="str">
        <f t="shared" si="71"/>
        <v/>
      </c>
      <c r="AQ39" s="167" t="str">
        <f t="shared" si="71"/>
        <v/>
      </c>
      <c r="AR39" s="167" t="str">
        <f t="shared" si="71"/>
        <v/>
      </c>
      <c r="AS39" s="167" t="str">
        <f t="shared" si="71"/>
        <v/>
      </c>
      <c r="AT39" s="167" t="str">
        <f t="shared" si="71"/>
        <v/>
      </c>
      <c r="AU39" s="167" t="str">
        <f t="shared" si="71"/>
        <v/>
      </c>
      <c r="AV39" s="167" t="str">
        <f t="shared" si="71"/>
        <v/>
      </c>
      <c r="AW39" s="167" t="str">
        <f t="shared" si="71"/>
        <v/>
      </c>
      <c r="AX39" s="167" t="str">
        <f t="shared" si="71"/>
        <v/>
      </c>
      <c r="AY39" s="167" t="str">
        <f t="shared" si="71"/>
        <v/>
      </c>
      <c r="AZ39" s="167" t="str">
        <f t="shared" si="71"/>
        <v/>
      </c>
      <c r="BA39" s="167" t="str">
        <f t="shared" si="71"/>
        <v/>
      </c>
      <c r="BB39" s="167" t="str">
        <f t="shared" si="71"/>
        <v/>
      </c>
      <c r="BC39" s="167" t="str">
        <f t="shared" si="71"/>
        <v/>
      </c>
      <c r="BD39" s="167" t="str">
        <f t="shared" si="71"/>
        <v/>
      </c>
      <c r="BE39" s="167" t="str">
        <f t="shared" si="71"/>
        <v/>
      </c>
      <c r="BF39" s="167" t="str">
        <f t="shared" si="72"/>
        <v/>
      </c>
      <c r="BG39" s="167" t="str">
        <f t="shared" si="72"/>
        <v/>
      </c>
      <c r="BH39" s="167" t="str">
        <f t="shared" si="72"/>
        <v/>
      </c>
      <c r="BI39" s="167" t="str">
        <f t="shared" si="72"/>
        <v/>
      </c>
      <c r="BJ39" s="167" t="str">
        <f t="shared" si="72"/>
        <v/>
      </c>
      <c r="BK39" s="167" t="str">
        <f t="shared" si="72"/>
        <v/>
      </c>
      <c r="BL39" s="167" t="str">
        <f t="shared" si="72"/>
        <v/>
      </c>
      <c r="BM39" s="167" t="str">
        <f t="shared" si="72"/>
        <v/>
      </c>
      <c r="BN39" s="167" t="str">
        <f t="shared" si="72"/>
        <v/>
      </c>
      <c r="BO39" s="167" t="str">
        <f t="shared" si="72"/>
        <v/>
      </c>
      <c r="BP39" s="167" t="str">
        <f t="shared" si="72"/>
        <v/>
      </c>
      <c r="BQ39" s="167" t="str">
        <f t="shared" si="72"/>
        <v/>
      </c>
      <c r="BR39" s="167" t="str">
        <f t="shared" si="72"/>
        <v/>
      </c>
      <c r="BS39" s="167" t="str">
        <f t="shared" si="72"/>
        <v/>
      </c>
      <c r="BT39" s="167" t="str">
        <f t="shared" si="72"/>
        <v/>
      </c>
      <c r="BU39" s="167" t="str">
        <f t="shared" si="72"/>
        <v/>
      </c>
      <c r="BV39" s="167" t="str">
        <f t="shared" si="72"/>
        <v/>
      </c>
      <c r="BW39" s="167" t="str">
        <f t="shared" si="72"/>
        <v/>
      </c>
      <c r="BX39" s="167" t="str">
        <f t="shared" si="72"/>
        <v/>
      </c>
      <c r="BY39" s="167" t="str">
        <f t="shared" si="72"/>
        <v/>
      </c>
      <c r="BZ39" s="167" t="str">
        <f t="shared" si="72"/>
        <v/>
      </c>
      <c r="CA39" s="167" t="str">
        <f t="shared" si="72"/>
        <v/>
      </c>
      <c r="CB39" s="167" t="str">
        <f t="shared" si="72"/>
        <v/>
      </c>
      <c r="CC39" s="167" t="str">
        <f t="shared" si="72"/>
        <v/>
      </c>
      <c r="CD39" s="167" t="str">
        <f t="shared" si="72"/>
        <v/>
      </c>
      <c r="CE39" s="167" t="str">
        <f t="shared" si="72"/>
        <v/>
      </c>
      <c r="CF39" s="167" t="str">
        <f t="shared" si="72"/>
        <v/>
      </c>
      <c r="CG39" s="167" t="str">
        <f t="shared" si="72"/>
        <v/>
      </c>
      <c r="CH39" s="167" t="str">
        <f t="shared" si="72"/>
        <v/>
      </c>
      <c r="CI39" s="167" t="str">
        <f t="shared" si="72"/>
        <v/>
      </c>
      <c r="CJ39" s="167" t="str">
        <f t="shared" si="72"/>
        <v/>
      </c>
      <c r="CK39" s="167" t="str">
        <f t="shared" si="72"/>
        <v/>
      </c>
      <c r="CL39" s="167" t="str">
        <f t="shared" si="72"/>
        <v/>
      </c>
      <c r="CM39" s="167" t="str">
        <f t="shared" si="72"/>
        <v/>
      </c>
      <c r="CN39" s="167" t="str">
        <f t="shared" si="72"/>
        <v/>
      </c>
      <c r="CO39" s="167" t="str">
        <f t="shared" si="72"/>
        <v/>
      </c>
      <c r="CP39" s="167" t="str">
        <f t="shared" si="72"/>
        <v/>
      </c>
      <c r="CQ39" s="167" t="str">
        <f t="shared" si="72"/>
        <v/>
      </c>
      <c r="CR39" s="167" t="str">
        <f t="shared" si="72"/>
        <v/>
      </c>
      <c r="CS39" s="167" t="str">
        <f t="shared" si="72"/>
        <v/>
      </c>
      <c r="CT39" s="167" t="str">
        <f t="shared" si="72"/>
        <v/>
      </c>
      <c r="CU39" s="167" t="str">
        <f t="shared" si="72"/>
        <v/>
      </c>
      <c r="CV39" s="167" t="str">
        <f t="shared" si="72"/>
        <v/>
      </c>
      <c r="CW39" s="167" t="str">
        <f t="shared" si="72"/>
        <v/>
      </c>
      <c r="CX39" s="167" t="str">
        <f t="shared" si="72"/>
        <v/>
      </c>
      <c r="CY39" s="167" t="str">
        <f t="shared" si="72"/>
        <v/>
      </c>
      <c r="CZ39" s="167" t="str">
        <f t="shared" si="72"/>
        <v/>
      </c>
      <c r="DA39" s="167" t="str">
        <f t="shared" si="72"/>
        <v/>
      </c>
      <c r="DB39" s="167" t="str">
        <f t="shared" si="72"/>
        <v/>
      </c>
      <c r="DC39" s="167" t="str">
        <f t="shared" si="72"/>
        <v/>
      </c>
      <c r="DD39" s="167" t="str">
        <f t="shared" si="72"/>
        <v/>
      </c>
      <c r="DE39" s="167" t="str">
        <f t="shared" si="72"/>
        <v/>
      </c>
      <c r="DF39" s="167" t="str">
        <f t="shared" si="72"/>
        <v/>
      </c>
      <c r="DO39" s="47"/>
      <c r="DP39" s="118"/>
    </row>
    <row r="40" spans="1:120" ht="24.75" customHeight="1" x14ac:dyDescent="0.4">
      <c r="A40" s="91">
        <v>28</v>
      </c>
      <c r="B40" s="164" t="str">
        <f>IFERROR(VLOOKUP(A40,wk!$A$3:$H$362, 2, 0)&amp;"", "")</f>
        <v/>
      </c>
      <c r="C40" s="169" t="str">
        <f>IFERROR(VLOOKUP(A40, wk!$A$3:$H$362, 4, 0), "")</f>
        <v/>
      </c>
      <c r="D40" s="169" t="str">
        <f>IFERROR(VLOOKUP(A40, wk!$A$3:$H$362, 5, 0), "")</f>
        <v/>
      </c>
      <c r="E40" s="169" t="str">
        <f>IFERROR(VLOOKUP(A40, wk!$A$3:$H$362, 6, 0), "")</f>
        <v/>
      </c>
      <c r="F40" s="169" t="str">
        <f>IFERROR(VLOOKUP(A40, wk!$A$3:$H$362, 7, 0), "")</f>
        <v/>
      </c>
      <c r="G40" s="169" t="str">
        <f>IFERROR(VLOOKUP(A40, wk!$A$3:$H$362, 8, 0), "")</f>
        <v/>
      </c>
      <c r="H40" s="182">
        <f t="shared" si="56"/>
        <v>0</v>
      </c>
      <c r="I40" s="167" t="str">
        <f t="shared" si="57"/>
        <v/>
      </c>
      <c r="J40" s="167" t="str">
        <f t="shared" si="71"/>
        <v/>
      </c>
      <c r="K40" s="167" t="str">
        <f t="shared" si="71"/>
        <v/>
      </c>
      <c r="L40" s="167" t="str">
        <f t="shared" si="71"/>
        <v/>
      </c>
      <c r="M40" s="167" t="str">
        <f t="shared" si="71"/>
        <v/>
      </c>
      <c r="N40" s="167" t="str">
        <f t="shared" si="71"/>
        <v/>
      </c>
      <c r="O40" s="167" t="str">
        <f t="shared" si="71"/>
        <v/>
      </c>
      <c r="P40" s="167" t="str">
        <f t="shared" si="71"/>
        <v/>
      </c>
      <c r="Q40" s="167" t="str">
        <f t="shared" si="71"/>
        <v/>
      </c>
      <c r="R40" s="167" t="str">
        <f t="shared" si="71"/>
        <v/>
      </c>
      <c r="S40" s="167" t="str">
        <f t="shared" si="71"/>
        <v/>
      </c>
      <c r="T40" s="167" t="str">
        <f t="shared" si="71"/>
        <v/>
      </c>
      <c r="U40" s="167" t="str">
        <f t="shared" si="71"/>
        <v/>
      </c>
      <c r="V40" s="167" t="str">
        <f t="shared" si="71"/>
        <v/>
      </c>
      <c r="W40" s="167" t="str">
        <f t="shared" si="71"/>
        <v/>
      </c>
      <c r="X40" s="167" t="str">
        <f t="shared" si="71"/>
        <v/>
      </c>
      <c r="Y40" s="167" t="str">
        <f t="shared" si="71"/>
        <v/>
      </c>
      <c r="Z40" s="167" t="str">
        <f t="shared" si="71"/>
        <v/>
      </c>
      <c r="AA40" s="167" t="str">
        <f t="shared" si="71"/>
        <v/>
      </c>
      <c r="AB40" s="167" t="str">
        <f t="shared" si="71"/>
        <v/>
      </c>
      <c r="AC40" s="167" t="str">
        <f t="shared" si="71"/>
        <v/>
      </c>
      <c r="AD40" s="167" t="str">
        <f t="shared" si="71"/>
        <v/>
      </c>
      <c r="AE40" s="167" t="str">
        <f t="shared" si="71"/>
        <v/>
      </c>
      <c r="AF40" s="167" t="str">
        <f t="shared" si="71"/>
        <v/>
      </c>
      <c r="AG40" s="167" t="str">
        <f t="shared" si="71"/>
        <v/>
      </c>
      <c r="AH40" s="167" t="str">
        <f t="shared" si="71"/>
        <v/>
      </c>
      <c r="AI40" s="167" t="str">
        <f t="shared" si="71"/>
        <v/>
      </c>
      <c r="AJ40" s="167" t="str">
        <f t="shared" si="71"/>
        <v/>
      </c>
      <c r="AK40" s="167" t="str">
        <f t="shared" si="71"/>
        <v/>
      </c>
      <c r="AL40" s="167" t="str">
        <f t="shared" si="71"/>
        <v/>
      </c>
      <c r="AM40" s="167" t="str">
        <f t="shared" si="71"/>
        <v/>
      </c>
      <c r="AN40" s="167" t="str">
        <f t="shared" si="71"/>
        <v/>
      </c>
      <c r="AO40" s="167" t="str">
        <f t="shared" si="71"/>
        <v/>
      </c>
      <c r="AP40" s="167" t="str">
        <f t="shared" si="71"/>
        <v/>
      </c>
      <c r="AQ40" s="167" t="str">
        <f t="shared" si="71"/>
        <v/>
      </c>
      <c r="AR40" s="167" t="str">
        <f t="shared" si="71"/>
        <v/>
      </c>
      <c r="AS40" s="167" t="str">
        <f t="shared" si="71"/>
        <v/>
      </c>
      <c r="AT40" s="167" t="str">
        <f t="shared" si="71"/>
        <v/>
      </c>
      <c r="AU40" s="167" t="str">
        <f t="shared" si="71"/>
        <v/>
      </c>
      <c r="AV40" s="167" t="str">
        <f t="shared" si="71"/>
        <v/>
      </c>
      <c r="AW40" s="167" t="str">
        <f t="shared" si="71"/>
        <v/>
      </c>
      <c r="AX40" s="167" t="str">
        <f t="shared" si="71"/>
        <v/>
      </c>
      <c r="AY40" s="167" t="str">
        <f t="shared" si="71"/>
        <v/>
      </c>
      <c r="AZ40" s="167" t="str">
        <f t="shared" si="71"/>
        <v/>
      </c>
      <c r="BA40" s="167" t="str">
        <f t="shared" si="71"/>
        <v/>
      </c>
      <c r="BB40" s="167" t="str">
        <f t="shared" si="71"/>
        <v/>
      </c>
      <c r="BC40" s="167" t="str">
        <f t="shared" si="71"/>
        <v/>
      </c>
      <c r="BD40" s="167" t="str">
        <f t="shared" si="71"/>
        <v/>
      </c>
      <c r="BE40" s="167" t="str">
        <f t="shared" si="71"/>
        <v/>
      </c>
      <c r="BF40" s="167" t="str">
        <f t="shared" si="72"/>
        <v/>
      </c>
      <c r="BG40" s="167" t="str">
        <f t="shared" si="72"/>
        <v/>
      </c>
      <c r="BH40" s="167" t="str">
        <f t="shared" si="72"/>
        <v/>
      </c>
      <c r="BI40" s="167" t="str">
        <f t="shared" si="72"/>
        <v/>
      </c>
      <c r="BJ40" s="167" t="str">
        <f t="shared" si="72"/>
        <v/>
      </c>
      <c r="BK40" s="167" t="str">
        <f t="shared" si="72"/>
        <v/>
      </c>
      <c r="BL40" s="167" t="str">
        <f t="shared" si="72"/>
        <v/>
      </c>
      <c r="BM40" s="167" t="str">
        <f t="shared" si="72"/>
        <v/>
      </c>
      <c r="BN40" s="167" t="str">
        <f t="shared" si="72"/>
        <v/>
      </c>
      <c r="BO40" s="167" t="str">
        <f t="shared" si="72"/>
        <v/>
      </c>
      <c r="BP40" s="167" t="str">
        <f t="shared" si="72"/>
        <v/>
      </c>
      <c r="BQ40" s="167" t="str">
        <f t="shared" si="72"/>
        <v/>
      </c>
      <c r="BR40" s="167" t="str">
        <f t="shared" si="72"/>
        <v/>
      </c>
      <c r="BS40" s="167" t="str">
        <f t="shared" si="72"/>
        <v/>
      </c>
      <c r="BT40" s="167" t="str">
        <f t="shared" si="72"/>
        <v/>
      </c>
      <c r="BU40" s="167" t="str">
        <f t="shared" si="72"/>
        <v/>
      </c>
      <c r="BV40" s="167" t="str">
        <f t="shared" si="72"/>
        <v/>
      </c>
      <c r="BW40" s="167" t="str">
        <f t="shared" si="72"/>
        <v/>
      </c>
      <c r="BX40" s="167" t="str">
        <f t="shared" si="72"/>
        <v/>
      </c>
      <c r="BY40" s="167" t="str">
        <f t="shared" si="72"/>
        <v/>
      </c>
      <c r="BZ40" s="167" t="str">
        <f t="shared" si="72"/>
        <v/>
      </c>
      <c r="CA40" s="167" t="str">
        <f t="shared" si="72"/>
        <v/>
      </c>
      <c r="CB40" s="167" t="str">
        <f t="shared" si="72"/>
        <v/>
      </c>
      <c r="CC40" s="167" t="str">
        <f t="shared" si="72"/>
        <v/>
      </c>
      <c r="CD40" s="167" t="str">
        <f t="shared" si="72"/>
        <v/>
      </c>
      <c r="CE40" s="167" t="str">
        <f t="shared" si="72"/>
        <v/>
      </c>
      <c r="CF40" s="167" t="str">
        <f t="shared" si="72"/>
        <v/>
      </c>
      <c r="CG40" s="167" t="str">
        <f t="shared" si="72"/>
        <v/>
      </c>
      <c r="CH40" s="167" t="str">
        <f t="shared" si="72"/>
        <v/>
      </c>
      <c r="CI40" s="167" t="str">
        <f t="shared" si="72"/>
        <v/>
      </c>
      <c r="CJ40" s="167" t="str">
        <f t="shared" si="72"/>
        <v/>
      </c>
      <c r="CK40" s="167" t="str">
        <f t="shared" si="72"/>
        <v/>
      </c>
      <c r="CL40" s="167" t="str">
        <f t="shared" si="72"/>
        <v/>
      </c>
      <c r="CM40" s="167" t="str">
        <f t="shared" si="72"/>
        <v/>
      </c>
      <c r="CN40" s="167" t="str">
        <f t="shared" si="72"/>
        <v/>
      </c>
      <c r="CO40" s="167" t="str">
        <f t="shared" si="72"/>
        <v/>
      </c>
      <c r="CP40" s="167" t="str">
        <f t="shared" si="72"/>
        <v/>
      </c>
      <c r="CQ40" s="167" t="str">
        <f t="shared" si="72"/>
        <v/>
      </c>
      <c r="CR40" s="167" t="str">
        <f t="shared" si="72"/>
        <v/>
      </c>
      <c r="CS40" s="167" t="str">
        <f t="shared" si="72"/>
        <v/>
      </c>
      <c r="CT40" s="167" t="str">
        <f t="shared" si="72"/>
        <v/>
      </c>
      <c r="CU40" s="167" t="str">
        <f t="shared" si="72"/>
        <v/>
      </c>
      <c r="CV40" s="167" t="str">
        <f t="shared" si="72"/>
        <v/>
      </c>
      <c r="CW40" s="167" t="str">
        <f t="shared" si="72"/>
        <v/>
      </c>
      <c r="CX40" s="167" t="str">
        <f t="shared" si="72"/>
        <v/>
      </c>
      <c r="CY40" s="167" t="str">
        <f t="shared" si="72"/>
        <v/>
      </c>
      <c r="CZ40" s="167" t="str">
        <f t="shared" si="72"/>
        <v/>
      </c>
      <c r="DA40" s="167" t="str">
        <f t="shared" si="72"/>
        <v/>
      </c>
      <c r="DB40" s="167" t="str">
        <f t="shared" si="72"/>
        <v/>
      </c>
      <c r="DC40" s="167" t="str">
        <f t="shared" si="72"/>
        <v/>
      </c>
      <c r="DD40" s="167" t="str">
        <f t="shared" si="72"/>
        <v/>
      </c>
      <c r="DE40" s="167" t="str">
        <f t="shared" si="72"/>
        <v/>
      </c>
      <c r="DF40" s="167" t="str">
        <f t="shared" si="72"/>
        <v/>
      </c>
      <c r="DO40" s="47"/>
      <c r="DP40" s="118"/>
    </row>
    <row r="41" spans="1:120" ht="24.75" customHeight="1" x14ac:dyDescent="0.4">
      <c r="A41" s="91">
        <v>29</v>
      </c>
      <c r="B41" s="164" t="str">
        <f>IFERROR(VLOOKUP(A41,wk!$A$3:$H$362, 2, 0)&amp;"", "")</f>
        <v/>
      </c>
      <c r="C41" s="169" t="str">
        <f>IFERROR(VLOOKUP(A41, wk!$A$3:$H$362, 4, 0), "")</f>
        <v/>
      </c>
      <c r="D41" s="169" t="str">
        <f>IFERROR(VLOOKUP(A41, wk!$A$3:$H$362, 5, 0), "")</f>
        <v/>
      </c>
      <c r="E41" s="169" t="str">
        <f>IFERROR(VLOOKUP(A41, wk!$A$3:$H$362, 6, 0), "")</f>
        <v/>
      </c>
      <c r="F41" s="169" t="str">
        <f>IFERROR(VLOOKUP(A41, wk!$A$3:$H$362, 7, 0), "")</f>
        <v/>
      </c>
      <c r="G41" s="169" t="str">
        <f>IFERROR(VLOOKUP(A41, wk!$A$3:$H$362, 8, 0), "")</f>
        <v/>
      </c>
      <c r="H41" s="182">
        <f t="shared" si="56"/>
        <v>0</v>
      </c>
      <c r="I41" s="167" t="str">
        <f t="shared" si="57"/>
        <v/>
      </c>
      <c r="J41" s="167" t="str">
        <f t="shared" si="71"/>
        <v/>
      </c>
      <c r="K41" s="167" t="str">
        <f t="shared" si="71"/>
        <v/>
      </c>
      <c r="L41" s="167" t="str">
        <f t="shared" si="71"/>
        <v/>
      </c>
      <c r="M41" s="167" t="str">
        <f t="shared" si="71"/>
        <v/>
      </c>
      <c r="N41" s="167" t="str">
        <f t="shared" si="71"/>
        <v/>
      </c>
      <c r="O41" s="167" t="str">
        <f t="shared" si="71"/>
        <v/>
      </c>
      <c r="P41" s="167" t="str">
        <f t="shared" si="71"/>
        <v/>
      </c>
      <c r="Q41" s="167" t="str">
        <f t="shared" si="71"/>
        <v/>
      </c>
      <c r="R41" s="167" t="str">
        <f t="shared" si="71"/>
        <v/>
      </c>
      <c r="S41" s="167" t="str">
        <f t="shared" si="71"/>
        <v/>
      </c>
      <c r="T41" s="167" t="str">
        <f t="shared" si="71"/>
        <v/>
      </c>
      <c r="U41" s="167" t="str">
        <f t="shared" si="71"/>
        <v/>
      </c>
      <c r="V41" s="167" t="str">
        <f t="shared" si="71"/>
        <v/>
      </c>
      <c r="W41" s="167" t="str">
        <f t="shared" si="71"/>
        <v/>
      </c>
      <c r="X41" s="167" t="str">
        <f t="shared" si="71"/>
        <v/>
      </c>
      <c r="Y41" s="167" t="str">
        <f t="shared" si="71"/>
        <v/>
      </c>
      <c r="Z41" s="167" t="str">
        <f t="shared" si="71"/>
        <v/>
      </c>
      <c r="AA41" s="167" t="str">
        <f t="shared" si="71"/>
        <v/>
      </c>
      <c r="AB41" s="167" t="str">
        <f t="shared" si="71"/>
        <v/>
      </c>
      <c r="AC41" s="167" t="str">
        <f t="shared" si="71"/>
        <v/>
      </c>
      <c r="AD41" s="167" t="str">
        <f t="shared" si="71"/>
        <v/>
      </c>
      <c r="AE41" s="167" t="str">
        <f t="shared" si="71"/>
        <v/>
      </c>
      <c r="AF41" s="167" t="str">
        <f t="shared" si="71"/>
        <v/>
      </c>
      <c r="AG41" s="167" t="str">
        <f t="shared" si="71"/>
        <v/>
      </c>
      <c r="AH41" s="167" t="str">
        <f t="shared" si="71"/>
        <v/>
      </c>
      <c r="AI41" s="167" t="str">
        <f t="shared" si="71"/>
        <v/>
      </c>
      <c r="AJ41" s="167" t="str">
        <f t="shared" si="71"/>
        <v/>
      </c>
      <c r="AK41" s="167" t="str">
        <f t="shared" si="71"/>
        <v/>
      </c>
      <c r="AL41" s="167" t="str">
        <f t="shared" si="71"/>
        <v/>
      </c>
      <c r="AM41" s="167" t="str">
        <f t="shared" si="71"/>
        <v/>
      </c>
      <c r="AN41" s="167" t="str">
        <f t="shared" si="71"/>
        <v/>
      </c>
      <c r="AO41" s="167" t="str">
        <f t="shared" si="71"/>
        <v/>
      </c>
      <c r="AP41" s="167" t="str">
        <f t="shared" si="71"/>
        <v/>
      </c>
      <c r="AQ41" s="167" t="str">
        <f t="shared" si="71"/>
        <v/>
      </c>
      <c r="AR41" s="167" t="str">
        <f t="shared" si="71"/>
        <v/>
      </c>
      <c r="AS41" s="167" t="str">
        <f t="shared" si="71"/>
        <v/>
      </c>
      <c r="AT41" s="167" t="str">
        <f t="shared" si="71"/>
        <v/>
      </c>
      <c r="AU41" s="167" t="str">
        <f t="shared" si="71"/>
        <v/>
      </c>
      <c r="AV41" s="167" t="str">
        <f t="shared" si="71"/>
        <v/>
      </c>
      <c r="AW41" s="167" t="str">
        <f t="shared" si="71"/>
        <v/>
      </c>
      <c r="AX41" s="167" t="str">
        <f t="shared" si="71"/>
        <v/>
      </c>
      <c r="AY41" s="167" t="str">
        <f t="shared" si="71"/>
        <v/>
      </c>
      <c r="AZ41" s="167" t="str">
        <f t="shared" si="71"/>
        <v/>
      </c>
      <c r="BA41" s="167" t="str">
        <f t="shared" si="71"/>
        <v/>
      </c>
      <c r="BB41" s="167" t="str">
        <f t="shared" si="71"/>
        <v/>
      </c>
      <c r="BC41" s="167" t="str">
        <f t="shared" si="71"/>
        <v/>
      </c>
      <c r="BD41" s="167" t="str">
        <f t="shared" si="71"/>
        <v/>
      </c>
      <c r="BE41" s="167" t="str">
        <f t="shared" si="71"/>
        <v/>
      </c>
      <c r="BF41" s="167" t="str">
        <f t="shared" si="72"/>
        <v/>
      </c>
      <c r="BG41" s="167" t="str">
        <f t="shared" si="72"/>
        <v/>
      </c>
      <c r="BH41" s="167" t="str">
        <f t="shared" si="72"/>
        <v/>
      </c>
      <c r="BI41" s="167" t="str">
        <f t="shared" si="72"/>
        <v/>
      </c>
      <c r="BJ41" s="167" t="str">
        <f t="shared" si="72"/>
        <v/>
      </c>
      <c r="BK41" s="167" t="str">
        <f t="shared" si="72"/>
        <v/>
      </c>
      <c r="BL41" s="167" t="str">
        <f t="shared" si="72"/>
        <v/>
      </c>
      <c r="BM41" s="167" t="str">
        <f t="shared" si="72"/>
        <v/>
      </c>
      <c r="BN41" s="167" t="str">
        <f t="shared" si="72"/>
        <v/>
      </c>
      <c r="BO41" s="167" t="str">
        <f t="shared" si="72"/>
        <v/>
      </c>
      <c r="BP41" s="167" t="str">
        <f t="shared" si="72"/>
        <v/>
      </c>
      <c r="BQ41" s="167" t="str">
        <f t="shared" si="72"/>
        <v/>
      </c>
      <c r="BR41" s="167" t="str">
        <f t="shared" si="72"/>
        <v/>
      </c>
      <c r="BS41" s="167" t="str">
        <f t="shared" si="72"/>
        <v/>
      </c>
      <c r="BT41" s="167" t="str">
        <f t="shared" si="72"/>
        <v/>
      </c>
      <c r="BU41" s="167" t="str">
        <f t="shared" si="72"/>
        <v/>
      </c>
      <c r="BV41" s="167" t="str">
        <f t="shared" si="72"/>
        <v/>
      </c>
      <c r="BW41" s="167" t="str">
        <f t="shared" si="72"/>
        <v/>
      </c>
      <c r="BX41" s="167" t="str">
        <f t="shared" si="72"/>
        <v/>
      </c>
      <c r="BY41" s="167" t="str">
        <f t="shared" si="72"/>
        <v/>
      </c>
      <c r="BZ41" s="167" t="str">
        <f t="shared" si="72"/>
        <v/>
      </c>
      <c r="CA41" s="167" t="str">
        <f t="shared" si="72"/>
        <v/>
      </c>
      <c r="CB41" s="167" t="str">
        <f t="shared" si="72"/>
        <v/>
      </c>
      <c r="CC41" s="167" t="str">
        <f t="shared" si="72"/>
        <v/>
      </c>
      <c r="CD41" s="167" t="str">
        <f t="shared" si="72"/>
        <v/>
      </c>
      <c r="CE41" s="167" t="str">
        <f t="shared" si="72"/>
        <v/>
      </c>
      <c r="CF41" s="167" t="str">
        <f t="shared" si="72"/>
        <v/>
      </c>
      <c r="CG41" s="167" t="str">
        <f t="shared" si="72"/>
        <v/>
      </c>
      <c r="CH41" s="167" t="str">
        <f t="shared" si="72"/>
        <v/>
      </c>
      <c r="CI41" s="167" t="str">
        <f t="shared" si="72"/>
        <v/>
      </c>
      <c r="CJ41" s="167" t="str">
        <f t="shared" si="72"/>
        <v/>
      </c>
      <c r="CK41" s="167" t="str">
        <f t="shared" si="72"/>
        <v/>
      </c>
      <c r="CL41" s="167" t="str">
        <f t="shared" si="72"/>
        <v/>
      </c>
      <c r="CM41" s="167" t="str">
        <f t="shared" si="72"/>
        <v/>
      </c>
      <c r="CN41" s="167" t="str">
        <f t="shared" si="72"/>
        <v/>
      </c>
      <c r="CO41" s="167" t="str">
        <f t="shared" si="72"/>
        <v/>
      </c>
      <c r="CP41" s="167" t="str">
        <f t="shared" si="72"/>
        <v/>
      </c>
      <c r="CQ41" s="167" t="str">
        <f t="shared" si="72"/>
        <v/>
      </c>
      <c r="CR41" s="167" t="str">
        <f t="shared" si="72"/>
        <v/>
      </c>
      <c r="CS41" s="167" t="str">
        <f t="shared" si="72"/>
        <v/>
      </c>
      <c r="CT41" s="167" t="str">
        <f t="shared" si="72"/>
        <v/>
      </c>
      <c r="CU41" s="167" t="str">
        <f t="shared" si="72"/>
        <v/>
      </c>
      <c r="CV41" s="167" t="str">
        <f t="shared" si="72"/>
        <v/>
      </c>
      <c r="CW41" s="167" t="str">
        <f t="shared" si="72"/>
        <v/>
      </c>
      <c r="CX41" s="167" t="str">
        <f t="shared" si="72"/>
        <v/>
      </c>
      <c r="CY41" s="167" t="str">
        <f t="shared" si="72"/>
        <v/>
      </c>
      <c r="CZ41" s="167" t="str">
        <f t="shared" si="72"/>
        <v/>
      </c>
      <c r="DA41" s="167" t="str">
        <f t="shared" si="72"/>
        <v/>
      </c>
      <c r="DB41" s="167" t="str">
        <f t="shared" si="72"/>
        <v/>
      </c>
      <c r="DC41" s="167" t="str">
        <f t="shared" si="72"/>
        <v/>
      </c>
      <c r="DD41" s="167" t="str">
        <f t="shared" si="72"/>
        <v/>
      </c>
      <c r="DE41" s="167" t="str">
        <f t="shared" si="72"/>
        <v/>
      </c>
      <c r="DF41" s="167" t="str">
        <f t="shared" si="72"/>
        <v/>
      </c>
      <c r="DO41" s="47"/>
      <c r="DP41" s="118"/>
    </row>
    <row r="42" spans="1:120" ht="24.75" customHeight="1" x14ac:dyDescent="0.4">
      <c r="A42" s="91">
        <v>30</v>
      </c>
      <c r="B42" s="164" t="str">
        <f>IFERROR(VLOOKUP(A42,wk!$A$3:$H$362, 2, 0)&amp;"", "")</f>
        <v/>
      </c>
      <c r="C42" s="169" t="str">
        <f>IFERROR(VLOOKUP(A42, wk!$A$3:$H$362, 4, 0), "")</f>
        <v/>
      </c>
      <c r="D42" s="169" t="str">
        <f>IFERROR(VLOOKUP(A42, wk!$A$3:$H$362, 5, 0), "")</f>
        <v/>
      </c>
      <c r="E42" s="169" t="str">
        <f>IFERROR(VLOOKUP(A42, wk!$A$3:$H$362, 6, 0), "")</f>
        <v/>
      </c>
      <c r="F42" s="169" t="str">
        <f>IFERROR(VLOOKUP(A42, wk!$A$3:$H$362, 7, 0), "")</f>
        <v/>
      </c>
      <c r="G42" s="169" t="str">
        <f>IFERROR(VLOOKUP(A42, wk!$A$3:$H$362, 8, 0), "")</f>
        <v/>
      </c>
      <c r="H42" s="182">
        <f t="shared" si="56"/>
        <v>0</v>
      </c>
      <c r="I42" s="167" t="str">
        <f t="shared" si="57"/>
        <v/>
      </c>
      <c r="J42" s="167" t="str">
        <f t="shared" si="71"/>
        <v/>
      </c>
      <c r="K42" s="167" t="str">
        <f t="shared" si="71"/>
        <v/>
      </c>
      <c r="L42" s="167" t="str">
        <f t="shared" si="71"/>
        <v/>
      </c>
      <c r="M42" s="167" t="str">
        <f t="shared" si="71"/>
        <v/>
      </c>
      <c r="N42" s="167" t="str">
        <f t="shared" si="71"/>
        <v/>
      </c>
      <c r="O42" s="167" t="str">
        <f t="shared" si="71"/>
        <v/>
      </c>
      <c r="P42" s="167" t="str">
        <f t="shared" si="71"/>
        <v/>
      </c>
      <c r="Q42" s="167" t="str">
        <f t="shared" si="71"/>
        <v/>
      </c>
      <c r="R42" s="167" t="str">
        <f t="shared" si="71"/>
        <v/>
      </c>
      <c r="S42" s="167" t="str">
        <f t="shared" si="71"/>
        <v/>
      </c>
      <c r="T42" s="167" t="str">
        <f t="shared" si="71"/>
        <v/>
      </c>
      <c r="U42" s="167" t="str">
        <f t="shared" si="71"/>
        <v/>
      </c>
      <c r="V42" s="167" t="str">
        <f t="shared" si="71"/>
        <v/>
      </c>
      <c r="W42" s="167" t="str">
        <f t="shared" si="71"/>
        <v/>
      </c>
      <c r="X42" s="167" t="str">
        <f t="shared" si="71"/>
        <v/>
      </c>
      <c r="Y42" s="167" t="str">
        <f t="shared" si="71"/>
        <v/>
      </c>
      <c r="Z42" s="167" t="str">
        <f t="shared" si="71"/>
        <v/>
      </c>
      <c r="AA42" s="167" t="str">
        <f t="shared" si="71"/>
        <v/>
      </c>
      <c r="AB42" s="167" t="str">
        <f t="shared" si="71"/>
        <v/>
      </c>
      <c r="AC42" s="167" t="str">
        <f t="shared" si="71"/>
        <v/>
      </c>
      <c r="AD42" s="167" t="str">
        <f t="shared" si="71"/>
        <v/>
      </c>
      <c r="AE42" s="167" t="str">
        <f t="shared" si="71"/>
        <v/>
      </c>
      <c r="AF42" s="167" t="str">
        <f t="shared" si="71"/>
        <v/>
      </c>
      <c r="AG42" s="167" t="str">
        <f t="shared" si="71"/>
        <v/>
      </c>
      <c r="AH42" s="167" t="str">
        <f t="shared" si="71"/>
        <v/>
      </c>
      <c r="AI42" s="167" t="str">
        <f t="shared" si="71"/>
        <v/>
      </c>
      <c r="AJ42" s="167" t="str">
        <f t="shared" si="71"/>
        <v/>
      </c>
      <c r="AK42" s="167" t="str">
        <f t="shared" si="71"/>
        <v/>
      </c>
      <c r="AL42" s="167" t="str">
        <f t="shared" si="71"/>
        <v/>
      </c>
      <c r="AM42" s="167" t="str">
        <f t="shared" si="71"/>
        <v/>
      </c>
      <c r="AN42" s="167" t="str">
        <f t="shared" si="71"/>
        <v/>
      </c>
      <c r="AO42" s="167" t="str">
        <f t="shared" si="71"/>
        <v/>
      </c>
      <c r="AP42" s="167" t="str">
        <f t="shared" si="71"/>
        <v/>
      </c>
      <c r="AQ42" s="167" t="str">
        <f t="shared" si="71"/>
        <v/>
      </c>
      <c r="AR42" s="167" t="str">
        <f t="shared" si="71"/>
        <v/>
      </c>
      <c r="AS42" s="167" t="str">
        <f t="shared" si="71"/>
        <v/>
      </c>
      <c r="AT42" s="167" t="str">
        <f t="shared" si="71"/>
        <v/>
      </c>
      <c r="AU42" s="167" t="str">
        <f t="shared" si="71"/>
        <v/>
      </c>
      <c r="AV42" s="167" t="str">
        <f t="shared" si="71"/>
        <v/>
      </c>
      <c r="AW42" s="167" t="str">
        <f t="shared" si="71"/>
        <v/>
      </c>
      <c r="AX42" s="167" t="str">
        <f t="shared" si="71"/>
        <v/>
      </c>
      <c r="AY42" s="167" t="str">
        <f t="shared" si="71"/>
        <v/>
      </c>
      <c r="AZ42" s="167" t="str">
        <f t="shared" si="71"/>
        <v/>
      </c>
      <c r="BA42" s="167" t="str">
        <f t="shared" si="71"/>
        <v/>
      </c>
      <c r="BB42" s="167" t="str">
        <f t="shared" si="71"/>
        <v/>
      </c>
      <c r="BC42" s="167" t="str">
        <f t="shared" si="71"/>
        <v/>
      </c>
      <c r="BD42" s="167" t="str">
        <f t="shared" si="71"/>
        <v/>
      </c>
      <c r="BE42" s="167" t="str">
        <f t="shared" si="71"/>
        <v/>
      </c>
      <c r="BF42" s="167" t="str">
        <f t="shared" si="72"/>
        <v/>
      </c>
      <c r="BG42" s="167" t="str">
        <f t="shared" si="72"/>
        <v/>
      </c>
      <c r="BH42" s="167" t="str">
        <f t="shared" si="72"/>
        <v/>
      </c>
      <c r="BI42" s="167" t="str">
        <f t="shared" si="72"/>
        <v/>
      </c>
      <c r="BJ42" s="167" t="str">
        <f t="shared" si="72"/>
        <v/>
      </c>
      <c r="BK42" s="167" t="str">
        <f t="shared" si="72"/>
        <v/>
      </c>
      <c r="BL42" s="167" t="str">
        <f t="shared" si="72"/>
        <v/>
      </c>
      <c r="BM42" s="167" t="str">
        <f t="shared" si="72"/>
        <v/>
      </c>
      <c r="BN42" s="167" t="str">
        <f t="shared" si="72"/>
        <v/>
      </c>
      <c r="BO42" s="167" t="str">
        <f t="shared" si="72"/>
        <v/>
      </c>
      <c r="BP42" s="167" t="str">
        <f t="shared" si="72"/>
        <v/>
      </c>
      <c r="BQ42" s="167" t="str">
        <f t="shared" si="72"/>
        <v/>
      </c>
      <c r="BR42" s="167" t="str">
        <f t="shared" si="72"/>
        <v/>
      </c>
      <c r="BS42" s="167" t="str">
        <f t="shared" si="72"/>
        <v/>
      </c>
      <c r="BT42" s="167" t="str">
        <f t="shared" si="72"/>
        <v/>
      </c>
      <c r="BU42" s="167" t="str">
        <f t="shared" si="72"/>
        <v/>
      </c>
      <c r="BV42" s="167" t="str">
        <f t="shared" si="72"/>
        <v/>
      </c>
      <c r="BW42" s="167" t="str">
        <f t="shared" si="72"/>
        <v/>
      </c>
      <c r="BX42" s="167" t="str">
        <f t="shared" si="72"/>
        <v/>
      </c>
      <c r="BY42" s="167" t="str">
        <f t="shared" si="72"/>
        <v/>
      </c>
      <c r="BZ42" s="167" t="str">
        <f t="shared" si="72"/>
        <v/>
      </c>
      <c r="CA42" s="167" t="str">
        <f t="shared" si="72"/>
        <v/>
      </c>
      <c r="CB42" s="167" t="str">
        <f t="shared" si="72"/>
        <v/>
      </c>
      <c r="CC42" s="167" t="str">
        <f t="shared" si="72"/>
        <v/>
      </c>
      <c r="CD42" s="167" t="str">
        <f t="shared" si="72"/>
        <v/>
      </c>
      <c r="CE42" s="167" t="str">
        <f t="shared" si="72"/>
        <v/>
      </c>
      <c r="CF42" s="167" t="str">
        <f t="shared" si="72"/>
        <v/>
      </c>
      <c r="CG42" s="167" t="str">
        <f t="shared" si="72"/>
        <v/>
      </c>
      <c r="CH42" s="167" t="str">
        <f t="shared" si="72"/>
        <v/>
      </c>
      <c r="CI42" s="167" t="str">
        <f t="shared" si="72"/>
        <v/>
      </c>
      <c r="CJ42" s="167" t="str">
        <f t="shared" si="72"/>
        <v/>
      </c>
      <c r="CK42" s="167" t="str">
        <f t="shared" si="72"/>
        <v/>
      </c>
      <c r="CL42" s="167" t="str">
        <f t="shared" si="72"/>
        <v/>
      </c>
      <c r="CM42" s="167" t="str">
        <f t="shared" si="72"/>
        <v/>
      </c>
      <c r="CN42" s="167" t="str">
        <f t="shared" si="72"/>
        <v/>
      </c>
      <c r="CO42" s="167" t="str">
        <f t="shared" si="72"/>
        <v/>
      </c>
      <c r="CP42" s="167" t="str">
        <f t="shared" si="72"/>
        <v/>
      </c>
      <c r="CQ42" s="167" t="str">
        <f t="shared" si="72"/>
        <v/>
      </c>
      <c r="CR42" s="167" t="str">
        <f t="shared" si="72"/>
        <v/>
      </c>
      <c r="CS42" s="167" t="str">
        <f t="shared" si="72"/>
        <v/>
      </c>
      <c r="CT42" s="167" t="str">
        <f t="shared" si="72"/>
        <v/>
      </c>
      <c r="CU42" s="167" t="str">
        <f t="shared" si="72"/>
        <v/>
      </c>
      <c r="CV42" s="167" t="str">
        <f t="shared" si="72"/>
        <v/>
      </c>
      <c r="CW42" s="167" t="str">
        <f t="shared" ref="CW42:DF42" si="73">IF(AND($C42&lt;&gt;"", CW$12&gt;=$C42, CW$12&lt;=$G42), IF($D42&lt;&gt;"", IF(OR(AND(CW$12=$C42, CW$12=$D42), AND(CW$12&gt;$D42, CW$12&lt;$E42)), "入院中", 1), 1), "")</f>
        <v/>
      </c>
      <c r="CX42" s="167" t="str">
        <f t="shared" si="73"/>
        <v/>
      </c>
      <c r="CY42" s="167" t="str">
        <f t="shared" si="73"/>
        <v/>
      </c>
      <c r="CZ42" s="167" t="str">
        <f t="shared" si="73"/>
        <v/>
      </c>
      <c r="DA42" s="167" t="str">
        <f t="shared" si="73"/>
        <v/>
      </c>
      <c r="DB42" s="167" t="str">
        <f t="shared" si="73"/>
        <v/>
      </c>
      <c r="DC42" s="167" t="str">
        <f t="shared" si="73"/>
        <v/>
      </c>
      <c r="DD42" s="167" t="str">
        <f t="shared" si="73"/>
        <v/>
      </c>
      <c r="DE42" s="167" t="str">
        <f t="shared" si="73"/>
        <v/>
      </c>
      <c r="DF42" s="167" t="str">
        <f t="shared" si="73"/>
        <v/>
      </c>
      <c r="DO42" s="47"/>
      <c r="DP42" s="118"/>
    </row>
    <row r="43" spans="1:120" ht="24.75" customHeight="1" x14ac:dyDescent="0.4">
      <c r="A43" s="91">
        <v>31</v>
      </c>
      <c r="B43" s="164" t="str">
        <f>IFERROR(VLOOKUP(A43,wk!$A$3:$H$362, 2, 0)&amp;"", "")</f>
        <v/>
      </c>
      <c r="C43" s="169" t="str">
        <f>IFERROR(VLOOKUP(A43, wk!$A$3:$H$362, 4, 0), "")</f>
        <v/>
      </c>
      <c r="D43" s="169" t="str">
        <f>IFERROR(VLOOKUP(A43, wk!$A$3:$H$362, 5, 0), "")</f>
        <v/>
      </c>
      <c r="E43" s="169" t="str">
        <f>IFERROR(VLOOKUP(A43, wk!$A$3:$H$362, 6, 0), "")</f>
        <v/>
      </c>
      <c r="F43" s="169" t="str">
        <f>IFERROR(VLOOKUP(A43, wk!$A$3:$H$362, 7, 0), "")</f>
        <v/>
      </c>
      <c r="G43" s="169" t="str">
        <f>IFERROR(VLOOKUP(A43, wk!$A$3:$H$362, 8, 0), "")</f>
        <v/>
      </c>
      <c r="H43" s="182">
        <f t="shared" si="56"/>
        <v>0</v>
      </c>
      <c r="I43" s="167" t="str">
        <f t="shared" si="57"/>
        <v/>
      </c>
      <c r="J43" s="167" t="str">
        <f t="shared" si="71"/>
        <v/>
      </c>
      <c r="K43" s="167" t="str">
        <f t="shared" si="71"/>
        <v/>
      </c>
      <c r="L43" s="167" t="str">
        <f t="shared" si="71"/>
        <v/>
      </c>
      <c r="M43" s="167" t="str">
        <f t="shared" si="71"/>
        <v/>
      </c>
      <c r="N43" s="167" t="str">
        <f t="shared" si="71"/>
        <v/>
      </c>
      <c r="O43" s="167" t="str">
        <f t="shared" si="71"/>
        <v/>
      </c>
      <c r="P43" s="167" t="str">
        <f t="shared" si="71"/>
        <v/>
      </c>
      <c r="Q43" s="167" t="str">
        <f t="shared" si="71"/>
        <v/>
      </c>
      <c r="R43" s="167" t="str">
        <f t="shared" si="71"/>
        <v/>
      </c>
      <c r="S43" s="167" t="str">
        <f t="shared" si="71"/>
        <v/>
      </c>
      <c r="T43" s="167" t="str">
        <f t="shared" si="71"/>
        <v/>
      </c>
      <c r="U43" s="167" t="str">
        <f t="shared" si="71"/>
        <v/>
      </c>
      <c r="V43" s="167" t="str">
        <f t="shared" si="71"/>
        <v/>
      </c>
      <c r="W43" s="167" t="str">
        <f t="shared" si="71"/>
        <v/>
      </c>
      <c r="X43" s="167" t="str">
        <f t="shared" si="71"/>
        <v/>
      </c>
      <c r="Y43" s="167" t="str">
        <f t="shared" si="71"/>
        <v/>
      </c>
      <c r="Z43" s="167" t="str">
        <f t="shared" si="71"/>
        <v/>
      </c>
      <c r="AA43" s="167" t="str">
        <f t="shared" si="71"/>
        <v/>
      </c>
      <c r="AB43" s="167" t="str">
        <f t="shared" si="71"/>
        <v/>
      </c>
      <c r="AC43" s="167" t="str">
        <f t="shared" si="71"/>
        <v/>
      </c>
      <c r="AD43" s="167" t="str">
        <f t="shared" si="71"/>
        <v/>
      </c>
      <c r="AE43" s="167" t="str">
        <f t="shared" si="71"/>
        <v/>
      </c>
      <c r="AF43" s="167" t="str">
        <f t="shared" si="71"/>
        <v/>
      </c>
      <c r="AG43" s="167" t="str">
        <f t="shared" si="71"/>
        <v/>
      </c>
      <c r="AH43" s="167" t="str">
        <f t="shared" si="71"/>
        <v/>
      </c>
      <c r="AI43" s="167" t="str">
        <f t="shared" si="71"/>
        <v/>
      </c>
      <c r="AJ43" s="167" t="str">
        <f t="shared" si="71"/>
        <v/>
      </c>
      <c r="AK43" s="167" t="str">
        <f t="shared" si="71"/>
        <v/>
      </c>
      <c r="AL43" s="167" t="str">
        <f t="shared" si="71"/>
        <v/>
      </c>
      <c r="AM43" s="167" t="str">
        <f t="shared" si="71"/>
        <v/>
      </c>
      <c r="AN43" s="167" t="str">
        <f t="shared" si="71"/>
        <v/>
      </c>
      <c r="AO43" s="167" t="str">
        <f t="shared" si="71"/>
        <v/>
      </c>
      <c r="AP43" s="167" t="str">
        <f t="shared" si="71"/>
        <v/>
      </c>
      <c r="AQ43" s="167" t="str">
        <f t="shared" si="71"/>
        <v/>
      </c>
      <c r="AR43" s="167" t="str">
        <f t="shared" si="71"/>
        <v/>
      </c>
      <c r="AS43" s="167" t="str">
        <f t="shared" si="71"/>
        <v/>
      </c>
      <c r="AT43" s="167" t="str">
        <f t="shared" si="71"/>
        <v/>
      </c>
      <c r="AU43" s="167" t="str">
        <f t="shared" si="71"/>
        <v/>
      </c>
      <c r="AV43" s="167" t="str">
        <f t="shared" si="71"/>
        <v/>
      </c>
      <c r="AW43" s="167" t="str">
        <f t="shared" si="71"/>
        <v/>
      </c>
      <c r="AX43" s="167" t="str">
        <f t="shared" si="71"/>
        <v/>
      </c>
      <c r="AY43" s="167" t="str">
        <f t="shared" si="71"/>
        <v/>
      </c>
      <c r="AZ43" s="167" t="str">
        <f t="shared" si="71"/>
        <v/>
      </c>
      <c r="BA43" s="167" t="str">
        <f t="shared" si="71"/>
        <v/>
      </c>
      <c r="BB43" s="167" t="str">
        <f t="shared" si="71"/>
        <v/>
      </c>
      <c r="BC43" s="167" t="str">
        <f t="shared" ref="J43:BE48" si="74">IF(AND($C43&lt;&gt;"", BC$12&gt;=$C43, BC$12&lt;=$G43), IF($D43&lt;&gt;"", IF(OR(AND(BC$12=$C43, BC$12=$D43), AND(BC$12&gt;$D43, BC$12&lt;$E43)), "入院中", 1), 1), "")</f>
        <v/>
      </c>
      <c r="BD43" s="167" t="str">
        <f t="shared" si="74"/>
        <v/>
      </c>
      <c r="BE43" s="167" t="str">
        <f t="shared" si="74"/>
        <v/>
      </c>
      <c r="BF43" s="167" t="str">
        <f t="shared" ref="BF43:DF47" si="75">IF(AND($C43&lt;&gt;"", BF$12&gt;=$C43, BF$12&lt;=$G43), IF($D43&lt;&gt;"", IF(OR(AND(BF$12=$C43, BF$12=$D43), AND(BF$12&gt;$D43, BF$12&lt;$E43)), "入院中", 1), 1), "")</f>
        <v/>
      </c>
      <c r="BG43" s="167" t="str">
        <f t="shared" si="75"/>
        <v/>
      </c>
      <c r="BH43" s="167" t="str">
        <f t="shared" si="75"/>
        <v/>
      </c>
      <c r="BI43" s="167" t="str">
        <f t="shared" si="75"/>
        <v/>
      </c>
      <c r="BJ43" s="167" t="str">
        <f t="shared" si="75"/>
        <v/>
      </c>
      <c r="BK43" s="167" t="str">
        <f t="shared" si="75"/>
        <v/>
      </c>
      <c r="BL43" s="167" t="str">
        <f t="shared" si="75"/>
        <v/>
      </c>
      <c r="BM43" s="167" t="str">
        <f t="shared" si="75"/>
        <v/>
      </c>
      <c r="BN43" s="167" t="str">
        <f t="shared" si="75"/>
        <v/>
      </c>
      <c r="BO43" s="167" t="str">
        <f t="shared" si="75"/>
        <v/>
      </c>
      <c r="BP43" s="167" t="str">
        <f t="shared" si="75"/>
        <v/>
      </c>
      <c r="BQ43" s="167" t="str">
        <f t="shared" si="75"/>
        <v/>
      </c>
      <c r="BR43" s="167" t="str">
        <f t="shared" si="75"/>
        <v/>
      </c>
      <c r="BS43" s="167" t="str">
        <f t="shared" si="75"/>
        <v/>
      </c>
      <c r="BT43" s="167" t="str">
        <f t="shared" si="75"/>
        <v/>
      </c>
      <c r="BU43" s="167" t="str">
        <f t="shared" si="75"/>
        <v/>
      </c>
      <c r="BV43" s="167" t="str">
        <f t="shared" si="75"/>
        <v/>
      </c>
      <c r="BW43" s="167" t="str">
        <f t="shared" si="75"/>
        <v/>
      </c>
      <c r="BX43" s="167" t="str">
        <f t="shared" si="75"/>
        <v/>
      </c>
      <c r="BY43" s="167" t="str">
        <f t="shared" si="75"/>
        <v/>
      </c>
      <c r="BZ43" s="167" t="str">
        <f t="shared" si="75"/>
        <v/>
      </c>
      <c r="CA43" s="167" t="str">
        <f t="shared" si="75"/>
        <v/>
      </c>
      <c r="CB43" s="167" t="str">
        <f t="shared" si="75"/>
        <v/>
      </c>
      <c r="CC43" s="167" t="str">
        <f t="shared" si="75"/>
        <v/>
      </c>
      <c r="CD43" s="167" t="str">
        <f t="shared" si="75"/>
        <v/>
      </c>
      <c r="CE43" s="167" t="str">
        <f t="shared" si="75"/>
        <v/>
      </c>
      <c r="CF43" s="167" t="str">
        <f t="shared" si="75"/>
        <v/>
      </c>
      <c r="CG43" s="167" t="str">
        <f t="shared" si="75"/>
        <v/>
      </c>
      <c r="CH43" s="167" t="str">
        <f t="shared" si="75"/>
        <v/>
      </c>
      <c r="CI43" s="167" t="str">
        <f t="shared" si="75"/>
        <v/>
      </c>
      <c r="CJ43" s="167" t="str">
        <f t="shared" si="75"/>
        <v/>
      </c>
      <c r="CK43" s="167" t="str">
        <f t="shared" si="75"/>
        <v/>
      </c>
      <c r="CL43" s="167" t="str">
        <f t="shared" si="75"/>
        <v/>
      </c>
      <c r="CM43" s="167" t="str">
        <f t="shared" si="75"/>
        <v/>
      </c>
      <c r="CN43" s="167" t="str">
        <f t="shared" si="75"/>
        <v/>
      </c>
      <c r="CO43" s="167" t="str">
        <f t="shared" si="75"/>
        <v/>
      </c>
      <c r="CP43" s="167" t="str">
        <f t="shared" si="75"/>
        <v/>
      </c>
      <c r="CQ43" s="167" t="str">
        <f t="shared" si="75"/>
        <v/>
      </c>
      <c r="CR43" s="167" t="str">
        <f t="shared" si="75"/>
        <v/>
      </c>
      <c r="CS43" s="167" t="str">
        <f t="shared" si="75"/>
        <v/>
      </c>
      <c r="CT43" s="167" t="str">
        <f t="shared" si="75"/>
        <v/>
      </c>
      <c r="CU43" s="167" t="str">
        <f t="shared" si="75"/>
        <v/>
      </c>
      <c r="CV43" s="167" t="str">
        <f t="shared" si="75"/>
        <v/>
      </c>
      <c r="CW43" s="167" t="str">
        <f t="shared" si="75"/>
        <v/>
      </c>
      <c r="CX43" s="167" t="str">
        <f t="shared" si="75"/>
        <v/>
      </c>
      <c r="CY43" s="167" t="str">
        <f t="shared" si="75"/>
        <v/>
      </c>
      <c r="CZ43" s="167" t="str">
        <f t="shared" si="75"/>
        <v/>
      </c>
      <c r="DA43" s="167" t="str">
        <f t="shared" si="75"/>
        <v/>
      </c>
      <c r="DB43" s="167" t="str">
        <f t="shared" si="75"/>
        <v/>
      </c>
      <c r="DC43" s="167" t="str">
        <f t="shared" si="75"/>
        <v/>
      </c>
      <c r="DD43" s="167" t="str">
        <f t="shared" si="75"/>
        <v/>
      </c>
      <c r="DE43" s="167" t="str">
        <f t="shared" si="75"/>
        <v/>
      </c>
      <c r="DF43" s="167" t="str">
        <f t="shared" si="75"/>
        <v/>
      </c>
      <c r="DO43" s="47"/>
      <c r="DP43" s="118"/>
    </row>
    <row r="44" spans="1:120" ht="24.75" customHeight="1" x14ac:dyDescent="0.4">
      <c r="A44" s="91">
        <v>32</v>
      </c>
      <c r="B44" s="164" t="str">
        <f>IFERROR(VLOOKUP(A44,wk!$A$3:$H$362, 2, 0)&amp;"", "")</f>
        <v/>
      </c>
      <c r="C44" s="169" t="str">
        <f>IFERROR(VLOOKUP(A44, wk!$A$3:$H$362, 4, 0), "")</f>
        <v/>
      </c>
      <c r="D44" s="169" t="str">
        <f>IFERROR(VLOOKUP(A44, wk!$A$3:$H$362, 5, 0), "")</f>
        <v/>
      </c>
      <c r="E44" s="169" t="str">
        <f>IFERROR(VLOOKUP(A44, wk!$A$3:$H$362, 6, 0), "")</f>
        <v/>
      </c>
      <c r="F44" s="169" t="str">
        <f>IFERROR(VLOOKUP(A44, wk!$A$3:$H$362, 7, 0), "")</f>
        <v/>
      </c>
      <c r="G44" s="169" t="str">
        <f>IFERROR(VLOOKUP(A44, wk!$A$3:$H$362, 8, 0), "")</f>
        <v/>
      </c>
      <c r="H44" s="182">
        <f t="shared" si="56"/>
        <v>0</v>
      </c>
      <c r="I44" s="167" t="str">
        <f t="shared" si="57"/>
        <v/>
      </c>
      <c r="J44" s="167" t="str">
        <f t="shared" si="74"/>
        <v/>
      </c>
      <c r="K44" s="167" t="str">
        <f t="shared" si="74"/>
        <v/>
      </c>
      <c r="L44" s="167" t="str">
        <f t="shared" si="74"/>
        <v/>
      </c>
      <c r="M44" s="167" t="str">
        <f t="shared" si="74"/>
        <v/>
      </c>
      <c r="N44" s="167" t="str">
        <f t="shared" si="74"/>
        <v/>
      </c>
      <c r="O44" s="167" t="str">
        <f t="shared" si="74"/>
        <v/>
      </c>
      <c r="P44" s="167" t="str">
        <f t="shared" si="74"/>
        <v/>
      </c>
      <c r="Q44" s="167" t="str">
        <f t="shared" si="74"/>
        <v/>
      </c>
      <c r="R44" s="167" t="str">
        <f t="shared" si="74"/>
        <v/>
      </c>
      <c r="S44" s="167" t="str">
        <f t="shared" si="74"/>
        <v/>
      </c>
      <c r="T44" s="167" t="str">
        <f t="shared" si="74"/>
        <v/>
      </c>
      <c r="U44" s="167" t="str">
        <f t="shared" si="74"/>
        <v/>
      </c>
      <c r="V44" s="167" t="str">
        <f t="shared" si="74"/>
        <v/>
      </c>
      <c r="W44" s="167" t="str">
        <f t="shared" si="74"/>
        <v/>
      </c>
      <c r="X44" s="167" t="str">
        <f t="shared" si="74"/>
        <v/>
      </c>
      <c r="Y44" s="167" t="str">
        <f t="shared" si="74"/>
        <v/>
      </c>
      <c r="Z44" s="167" t="str">
        <f t="shared" si="74"/>
        <v/>
      </c>
      <c r="AA44" s="167" t="str">
        <f t="shared" si="74"/>
        <v/>
      </c>
      <c r="AB44" s="167" t="str">
        <f t="shared" si="74"/>
        <v/>
      </c>
      <c r="AC44" s="167" t="str">
        <f t="shared" si="74"/>
        <v/>
      </c>
      <c r="AD44" s="167" t="str">
        <f t="shared" si="74"/>
        <v/>
      </c>
      <c r="AE44" s="167" t="str">
        <f t="shared" si="74"/>
        <v/>
      </c>
      <c r="AF44" s="167" t="str">
        <f t="shared" si="74"/>
        <v/>
      </c>
      <c r="AG44" s="167" t="str">
        <f t="shared" si="74"/>
        <v/>
      </c>
      <c r="AH44" s="167" t="str">
        <f t="shared" si="74"/>
        <v/>
      </c>
      <c r="AI44" s="167" t="str">
        <f t="shared" si="74"/>
        <v/>
      </c>
      <c r="AJ44" s="167" t="str">
        <f t="shared" si="74"/>
        <v/>
      </c>
      <c r="AK44" s="167" t="str">
        <f t="shared" si="74"/>
        <v/>
      </c>
      <c r="AL44" s="167" t="str">
        <f t="shared" si="74"/>
        <v/>
      </c>
      <c r="AM44" s="167" t="str">
        <f t="shared" si="74"/>
        <v/>
      </c>
      <c r="AN44" s="167" t="str">
        <f t="shared" si="74"/>
        <v/>
      </c>
      <c r="AO44" s="167" t="str">
        <f t="shared" si="74"/>
        <v/>
      </c>
      <c r="AP44" s="167" t="str">
        <f t="shared" si="74"/>
        <v/>
      </c>
      <c r="AQ44" s="167" t="str">
        <f t="shared" si="74"/>
        <v/>
      </c>
      <c r="AR44" s="167" t="str">
        <f t="shared" si="74"/>
        <v/>
      </c>
      <c r="AS44" s="167" t="str">
        <f t="shared" si="74"/>
        <v/>
      </c>
      <c r="AT44" s="167" t="str">
        <f t="shared" si="74"/>
        <v/>
      </c>
      <c r="AU44" s="167" t="str">
        <f t="shared" si="74"/>
        <v/>
      </c>
      <c r="AV44" s="167" t="str">
        <f t="shared" si="74"/>
        <v/>
      </c>
      <c r="AW44" s="167" t="str">
        <f t="shared" si="74"/>
        <v/>
      </c>
      <c r="AX44" s="167" t="str">
        <f t="shared" si="74"/>
        <v/>
      </c>
      <c r="AY44" s="167" t="str">
        <f t="shared" si="74"/>
        <v/>
      </c>
      <c r="AZ44" s="167" t="str">
        <f t="shared" si="74"/>
        <v/>
      </c>
      <c r="BA44" s="167" t="str">
        <f t="shared" si="74"/>
        <v/>
      </c>
      <c r="BB44" s="167" t="str">
        <f t="shared" si="74"/>
        <v/>
      </c>
      <c r="BC44" s="167" t="str">
        <f t="shared" si="74"/>
        <v/>
      </c>
      <c r="BD44" s="167" t="str">
        <f t="shared" si="74"/>
        <v/>
      </c>
      <c r="BE44" s="167" t="str">
        <f t="shared" si="74"/>
        <v/>
      </c>
      <c r="BF44" s="167" t="str">
        <f t="shared" si="75"/>
        <v/>
      </c>
      <c r="BG44" s="167" t="str">
        <f t="shared" si="75"/>
        <v/>
      </c>
      <c r="BH44" s="167" t="str">
        <f t="shared" si="75"/>
        <v/>
      </c>
      <c r="BI44" s="167" t="str">
        <f t="shared" si="75"/>
        <v/>
      </c>
      <c r="BJ44" s="167" t="str">
        <f t="shared" si="75"/>
        <v/>
      </c>
      <c r="BK44" s="167" t="str">
        <f t="shared" si="75"/>
        <v/>
      </c>
      <c r="BL44" s="167" t="str">
        <f t="shared" si="75"/>
        <v/>
      </c>
      <c r="BM44" s="167" t="str">
        <f t="shared" si="75"/>
        <v/>
      </c>
      <c r="BN44" s="167" t="str">
        <f t="shared" si="75"/>
        <v/>
      </c>
      <c r="BO44" s="167" t="str">
        <f t="shared" si="75"/>
        <v/>
      </c>
      <c r="BP44" s="167" t="str">
        <f t="shared" si="75"/>
        <v/>
      </c>
      <c r="BQ44" s="167" t="str">
        <f t="shared" si="75"/>
        <v/>
      </c>
      <c r="BR44" s="167" t="str">
        <f t="shared" si="75"/>
        <v/>
      </c>
      <c r="BS44" s="167" t="str">
        <f t="shared" si="75"/>
        <v/>
      </c>
      <c r="BT44" s="167" t="str">
        <f t="shared" si="75"/>
        <v/>
      </c>
      <c r="BU44" s="167" t="str">
        <f t="shared" si="75"/>
        <v/>
      </c>
      <c r="BV44" s="167" t="str">
        <f t="shared" si="75"/>
        <v/>
      </c>
      <c r="BW44" s="167" t="str">
        <f t="shared" si="75"/>
        <v/>
      </c>
      <c r="BX44" s="167" t="str">
        <f t="shared" si="75"/>
        <v/>
      </c>
      <c r="BY44" s="167" t="str">
        <f t="shared" si="75"/>
        <v/>
      </c>
      <c r="BZ44" s="167" t="str">
        <f t="shared" si="75"/>
        <v/>
      </c>
      <c r="CA44" s="167" t="str">
        <f t="shared" si="75"/>
        <v/>
      </c>
      <c r="CB44" s="167" t="str">
        <f t="shared" si="75"/>
        <v/>
      </c>
      <c r="CC44" s="167" t="str">
        <f t="shared" si="75"/>
        <v/>
      </c>
      <c r="CD44" s="167" t="str">
        <f t="shared" si="75"/>
        <v/>
      </c>
      <c r="CE44" s="167" t="str">
        <f t="shared" si="75"/>
        <v/>
      </c>
      <c r="CF44" s="167" t="str">
        <f t="shared" si="75"/>
        <v/>
      </c>
      <c r="CG44" s="167" t="str">
        <f t="shared" si="75"/>
        <v/>
      </c>
      <c r="CH44" s="167" t="str">
        <f t="shared" si="75"/>
        <v/>
      </c>
      <c r="CI44" s="167" t="str">
        <f t="shared" si="75"/>
        <v/>
      </c>
      <c r="CJ44" s="167" t="str">
        <f t="shared" si="75"/>
        <v/>
      </c>
      <c r="CK44" s="167" t="str">
        <f t="shared" si="75"/>
        <v/>
      </c>
      <c r="CL44" s="167" t="str">
        <f t="shared" si="75"/>
        <v/>
      </c>
      <c r="CM44" s="167" t="str">
        <f t="shared" si="75"/>
        <v/>
      </c>
      <c r="CN44" s="167" t="str">
        <f t="shared" si="75"/>
        <v/>
      </c>
      <c r="CO44" s="167" t="str">
        <f t="shared" si="75"/>
        <v/>
      </c>
      <c r="CP44" s="167" t="str">
        <f t="shared" si="75"/>
        <v/>
      </c>
      <c r="CQ44" s="167" t="str">
        <f t="shared" si="75"/>
        <v/>
      </c>
      <c r="CR44" s="167" t="str">
        <f t="shared" si="75"/>
        <v/>
      </c>
      <c r="CS44" s="167" t="str">
        <f t="shared" si="75"/>
        <v/>
      </c>
      <c r="CT44" s="167" t="str">
        <f t="shared" si="75"/>
        <v/>
      </c>
      <c r="CU44" s="167" t="str">
        <f t="shared" si="75"/>
        <v/>
      </c>
      <c r="CV44" s="167" t="str">
        <f t="shared" si="75"/>
        <v/>
      </c>
      <c r="CW44" s="167" t="str">
        <f t="shared" si="75"/>
        <v/>
      </c>
      <c r="CX44" s="167" t="str">
        <f t="shared" si="75"/>
        <v/>
      </c>
      <c r="CY44" s="167" t="str">
        <f t="shared" si="75"/>
        <v/>
      </c>
      <c r="CZ44" s="167" t="str">
        <f t="shared" si="75"/>
        <v/>
      </c>
      <c r="DA44" s="167" t="str">
        <f t="shared" si="75"/>
        <v/>
      </c>
      <c r="DB44" s="167" t="str">
        <f t="shared" si="75"/>
        <v/>
      </c>
      <c r="DC44" s="167" t="str">
        <f t="shared" si="75"/>
        <v/>
      </c>
      <c r="DD44" s="167" t="str">
        <f t="shared" si="75"/>
        <v/>
      </c>
      <c r="DE44" s="167" t="str">
        <f t="shared" si="75"/>
        <v/>
      </c>
      <c r="DF44" s="167" t="str">
        <f t="shared" si="75"/>
        <v/>
      </c>
      <c r="DO44" s="47"/>
      <c r="DP44" s="118"/>
    </row>
    <row r="45" spans="1:120" ht="24.75" customHeight="1" x14ac:dyDescent="0.4">
      <c r="A45" s="91">
        <v>33</v>
      </c>
      <c r="B45" s="164" t="str">
        <f>IFERROR(VLOOKUP(A45,wk!$A$3:$H$362, 2, 0)&amp;"", "")</f>
        <v/>
      </c>
      <c r="C45" s="169" t="str">
        <f>IFERROR(VLOOKUP(A45, wk!$A$3:$H$362, 4, 0), "")</f>
        <v/>
      </c>
      <c r="D45" s="169" t="str">
        <f>IFERROR(VLOOKUP(A45, wk!$A$3:$H$362, 5, 0), "")</f>
        <v/>
      </c>
      <c r="E45" s="169" t="str">
        <f>IFERROR(VLOOKUP(A45, wk!$A$3:$H$362, 6, 0), "")</f>
        <v/>
      </c>
      <c r="F45" s="169" t="str">
        <f>IFERROR(VLOOKUP(A45, wk!$A$3:$H$362, 7, 0), "")</f>
        <v/>
      </c>
      <c r="G45" s="169" t="str">
        <f>IFERROR(VLOOKUP(A45, wk!$A$3:$H$362, 8, 0), "")</f>
        <v/>
      </c>
      <c r="H45" s="182">
        <f t="shared" si="56"/>
        <v>0</v>
      </c>
      <c r="I45" s="167" t="str">
        <f t="shared" si="57"/>
        <v/>
      </c>
      <c r="J45" s="167" t="str">
        <f t="shared" si="74"/>
        <v/>
      </c>
      <c r="K45" s="167" t="str">
        <f t="shared" si="74"/>
        <v/>
      </c>
      <c r="L45" s="167" t="str">
        <f t="shared" si="74"/>
        <v/>
      </c>
      <c r="M45" s="167" t="str">
        <f t="shared" si="74"/>
        <v/>
      </c>
      <c r="N45" s="167" t="str">
        <f t="shared" si="74"/>
        <v/>
      </c>
      <c r="O45" s="167" t="str">
        <f t="shared" si="74"/>
        <v/>
      </c>
      <c r="P45" s="167" t="str">
        <f t="shared" si="74"/>
        <v/>
      </c>
      <c r="Q45" s="167" t="str">
        <f t="shared" si="74"/>
        <v/>
      </c>
      <c r="R45" s="167" t="str">
        <f t="shared" si="74"/>
        <v/>
      </c>
      <c r="S45" s="167" t="str">
        <f t="shared" si="74"/>
        <v/>
      </c>
      <c r="T45" s="167" t="str">
        <f t="shared" si="74"/>
        <v/>
      </c>
      <c r="U45" s="167" t="str">
        <f t="shared" si="74"/>
        <v/>
      </c>
      <c r="V45" s="167" t="str">
        <f t="shared" si="74"/>
        <v/>
      </c>
      <c r="W45" s="167" t="str">
        <f t="shared" si="74"/>
        <v/>
      </c>
      <c r="X45" s="167" t="str">
        <f t="shared" si="74"/>
        <v/>
      </c>
      <c r="Y45" s="167" t="str">
        <f t="shared" si="74"/>
        <v/>
      </c>
      <c r="Z45" s="167" t="str">
        <f t="shared" si="74"/>
        <v/>
      </c>
      <c r="AA45" s="167" t="str">
        <f t="shared" si="74"/>
        <v/>
      </c>
      <c r="AB45" s="167" t="str">
        <f t="shared" si="74"/>
        <v/>
      </c>
      <c r="AC45" s="167" t="str">
        <f t="shared" si="74"/>
        <v/>
      </c>
      <c r="AD45" s="167" t="str">
        <f t="shared" si="74"/>
        <v/>
      </c>
      <c r="AE45" s="167" t="str">
        <f t="shared" si="74"/>
        <v/>
      </c>
      <c r="AF45" s="167" t="str">
        <f t="shared" si="74"/>
        <v/>
      </c>
      <c r="AG45" s="167" t="str">
        <f t="shared" si="74"/>
        <v/>
      </c>
      <c r="AH45" s="167" t="str">
        <f t="shared" si="74"/>
        <v/>
      </c>
      <c r="AI45" s="167" t="str">
        <f t="shared" si="74"/>
        <v/>
      </c>
      <c r="AJ45" s="167" t="str">
        <f t="shared" si="74"/>
        <v/>
      </c>
      <c r="AK45" s="167" t="str">
        <f t="shared" si="74"/>
        <v/>
      </c>
      <c r="AL45" s="167" t="str">
        <f t="shared" si="74"/>
        <v/>
      </c>
      <c r="AM45" s="167" t="str">
        <f t="shared" si="74"/>
        <v/>
      </c>
      <c r="AN45" s="167" t="str">
        <f t="shared" si="74"/>
        <v/>
      </c>
      <c r="AO45" s="167" t="str">
        <f t="shared" si="74"/>
        <v/>
      </c>
      <c r="AP45" s="167" t="str">
        <f t="shared" si="74"/>
        <v/>
      </c>
      <c r="AQ45" s="167" t="str">
        <f t="shared" si="74"/>
        <v/>
      </c>
      <c r="AR45" s="167" t="str">
        <f t="shared" si="74"/>
        <v/>
      </c>
      <c r="AS45" s="167" t="str">
        <f t="shared" si="74"/>
        <v/>
      </c>
      <c r="AT45" s="167" t="str">
        <f t="shared" si="74"/>
        <v/>
      </c>
      <c r="AU45" s="167" t="str">
        <f t="shared" si="74"/>
        <v/>
      </c>
      <c r="AV45" s="167" t="str">
        <f t="shared" si="74"/>
        <v/>
      </c>
      <c r="AW45" s="167" t="str">
        <f t="shared" si="74"/>
        <v/>
      </c>
      <c r="AX45" s="167" t="str">
        <f t="shared" si="74"/>
        <v/>
      </c>
      <c r="AY45" s="167" t="str">
        <f t="shared" si="74"/>
        <v/>
      </c>
      <c r="AZ45" s="167" t="str">
        <f t="shared" si="74"/>
        <v/>
      </c>
      <c r="BA45" s="167" t="str">
        <f t="shared" si="74"/>
        <v/>
      </c>
      <c r="BB45" s="167" t="str">
        <f t="shared" si="74"/>
        <v/>
      </c>
      <c r="BC45" s="167" t="str">
        <f t="shared" si="74"/>
        <v/>
      </c>
      <c r="BD45" s="167" t="str">
        <f t="shared" si="74"/>
        <v/>
      </c>
      <c r="BE45" s="167" t="str">
        <f t="shared" si="74"/>
        <v/>
      </c>
      <c r="BF45" s="167" t="str">
        <f t="shared" si="75"/>
        <v/>
      </c>
      <c r="BG45" s="167" t="str">
        <f t="shared" si="75"/>
        <v/>
      </c>
      <c r="BH45" s="167" t="str">
        <f t="shared" si="75"/>
        <v/>
      </c>
      <c r="BI45" s="167" t="str">
        <f t="shared" si="75"/>
        <v/>
      </c>
      <c r="BJ45" s="167" t="str">
        <f t="shared" si="75"/>
        <v/>
      </c>
      <c r="BK45" s="167" t="str">
        <f t="shared" si="75"/>
        <v/>
      </c>
      <c r="BL45" s="167" t="str">
        <f t="shared" si="75"/>
        <v/>
      </c>
      <c r="BM45" s="167" t="str">
        <f t="shared" si="75"/>
        <v/>
      </c>
      <c r="BN45" s="167" t="str">
        <f t="shared" si="75"/>
        <v/>
      </c>
      <c r="BO45" s="167" t="str">
        <f t="shared" si="75"/>
        <v/>
      </c>
      <c r="BP45" s="167" t="str">
        <f t="shared" si="75"/>
        <v/>
      </c>
      <c r="BQ45" s="167" t="str">
        <f t="shared" si="75"/>
        <v/>
      </c>
      <c r="BR45" s="167" t="str">
        <f t="shared" si="75"/>
        <v/>
      </c>
      <c r="BS45" s="167" t="str">
        <f t="shared" si="75"/>
        <v/>
      </c>
      <c r="BT45" s="167" t="str">
        <f t="shared" si="75"/>
        <v/>
      </c>
      <c r="BU45" s="167" t="str">
        <f t="shared" si="75"/>
        <v/>
      </c>
      <c r="BV45" s="167" t="str">
        <f t="shared" si="75"/>
        <v/>
      </c>
      <c r="BW45" s="167" t="str">
        <f t="shared" si="75"/>
        <v/>
      </c>
      <c r="BX45" s="167" t="str">
        <f t="shared" si="75"/>
        <v/>
      </c>
      <c r="BY45" s="167" t="str">
        <f t="shared" si="75"/>
        <v/>
      </c>
      <c r="BZ45" s="167" t="str">
        <f t="shared" si="75"/>
        <v/>
      </c>
      <c r="CA45" s="167" t="str">
        <f t="shared" si="75"/>
        <v/>
      </c>
      <c r="CB45" s="167" t="str">
        <f t="shared" si="75"/>
        <v/>
      </c>
      <c r="CC45" s="167" t="str">
        <f t="shared" si="75"/>
        <v/>
      </c>
      <c r="CD45" s="167" t="str">
        <f t="shared" si="75"/>
        <v/>
      </c>
      <c r="CE45" s="167" t="str">
        <f t="shared" si="75"/>
        <v/>
      </c>
      <c r="CF45" s="167" t="str">
        <f t="shared" si="75"/>
        <v/>
      </c>
      <c r="CG45" s="167" t="str">
        <f t="shared" si="75"/>
        <v/>
      </c>
      <c r="CH45" s="167" t="str">
        <f t="shared" si="75"/>
        <v/>
      </c>
      <c r="CI45" s="167" t="str">
        <f t="shared" si="75"/>
        <v/>
      </c>
      <c r="CJ45" s="167" t="str">
        <f t="shared" si="75"/>
        <v/>
      </c>
      <c r="CK45" s="167" t="str">
        <f t="shared" si="75"/>
        <v/>
      </c>
      <c r="CL45" s="167" t="str">
        <f t="shared" si="75"/>
        <v/>
      </c>
      <c r="CM45" s="167" t="str">
        <f t="shared" si="75"/>
        <v/>
      </c>
      <c r="CN45" s="167" t="str">
        <f t="shared" si="75"/>
        <v/>
      </c>
      <c r="CO45" s="167" t="str">
        <f t="shared" si="75"/>
        <v/>
      </c>
      <c r="CP45" s="167" t="str">
        <f t="shared" si="75"/>
        <v/>
      </c>
      <c r="CQ45" s="167" t="str">
        <f t="shared" si="75"/>
        <v/>
      </c>
      <c r="CR45" s="167" t="str">
        <f t="shared" si="75"/>
        <v/>
      </c>
      <c r="CS45" s="167" t="str">
        <f t="shared" si="75"/>
        <v/>
      </c>
      <c r="CT45" s="167" t="str">
        <f t="shared" si="75"/>
        <v/>
      </c>
      <c r="CU45" s="167" t="str">
        <f t="shared" si="75"/>
        <v/>
      </c>
      <c r="CV45" s="167" t="str">
        <f t="shared" si="75"/>
        <v/>
      </c>
      <c r="CW45" s="167" t="str">
        <f t="shared" si="75"/>
        <v/>
      </c>
      <c r="CX45" s="167" t="str">
        <f t="shared" si="75"/>
        <v/>
      </c>
      <c r="CY45" s="167" t="str">
        <f t="shared" si="75"/>
        <v/>
      </c>
      <c r="CZ45" s="167" t="str">
        <f t="shared" si="75"/>
        <v/>
      </c>
      <c r="DA45" s="167" t="str">
        <f t="shared" si="75"/>
        <v/>
      </c>
      <c r="DB45" s="167" t="str">
        <f t="shared" si="75"/>
        <v/>
      </c>
      <c r="DC45" s="167" t="str">
        <f t="shared" si="75"/>
        <v/>
      </c>
      <c r="DD45" s="167" t="str">
        <f t="shared" si="75"/>
        <v/>
      </c>
      <c r="DE45" s="167" t="str">
        <f t="shared" si="75"/>
        <v/>
      </c>
      <c r="DF45" s="167" t="str">
        <f t="shared" si="75"/>
        <v/>
      </c>
      <c r="DO45" s="47"/>
      <c r="DP45" s="118"/>
    </row>
    <row r="46" spans="1:120" ht="24.75" customHeight="1" x14ac:dyDescent="0.4">
      <c r="A46" s="91">
        <v>34</v>
      </c>
      <c r="B46" s="164" t="str">
        <f>IFERROR(VLOOKUP(A46,wk!$A$3:$H$362, 2, 0)&amp;"", "")</f>
        <v/>
      </c>
      <c r="C46" s="169" t="str">
        <f>IFERROR(VLOOKUP(A46, wk!$A$3:$H$362, 4, 0), "")</f>
        <v/>
      </c>
      <c r="D46" s="169" t="str">
        <f>IFERROR(VLOOKUP(A46, wk!$A$3:$H$362, 5, 0), "")</f>
        <v/>
      </c>
      <c r="E46" s="169" t="str">
        <f>IFERROR(VLOOKUP(A46, wk!$A$3:$H$362, 6, 0), "")</f>
        <v/>
      </c>
      <c r="F46" s="169" t="str">
        <f>IFERROR(VLOOKUP(A46, wk!$A$3:$H$362, 7, 0), "")</f>
        <v/>
      </c>
      <c r="G46" s="169" t="str">
        <f>IFERROR(VLOOKUP(A46, wk!$A$3:$H$362, 8, 0), "")</f>
        <v/>
      </c>
      <c r="H46" s="182">
        <f t="shared" si="56"/>
        <v>0</v>
      </c>
      <c r="I46" s="167" t="str">
        <f t="shared" si="57"/>
        <v/>
      </c>
      <c r="J46" s="167" t="str">
        <f t="shared" si="74"/>
        <v/>
      </c>
      <c r="K46" s="167" t="str">
        <f t="shared" si="74"/>
        <v/>
      </c>
      <c r="L46" s="167" t="str">
        <f t="shared" si="74"/>
        <v/>
      </c>
      <c r="M46" s="167" t="str">
        <f t="shared" si="74"/>
        <v/>
      </c>
      <c r="N46" s="167" t="str">
        <f t="shared" si="74"/>
        <v/>
      </c>
      <c r="O46" s="167" t="str">
        <f t="shared" si="74"/>
        <v/>
      </c>
      <c r="P46" s="167" t="str">
        <f t="shared" si="74"/>
        <v/>
      </c>
      <c r="Q46" s="167" t="str">
        <f t="shared" si="74"/>
        <v/>
      </c>
      <c r="R46" s="167" t="str">
        <f t="shared" si="74"/>
        <v/>
      </c>
      <c r="S46" s="167" t="str">
        <f t="shared" si="74"/>
        <v/>
      </c>
      <c r="T46" s="167" t="str">
        <f t="shared" si="74"/>
        <v/>
      </c>
      <c r="U46" s="167" t="str">
        <f t="shared" si="74"/>
        <v/>
      </c>
      <c r="V46" s="167" t="str">
        <f t="shared" si="74"/>
        <v/>
      </c>
      <c r="W46" s="167" t="str">
        <f t="shared" si="74"/>
        <v/>
      </c>
      <c r="X46" s="167" t="str">
        <f t="shared" si="74"/>
        <v/>
      </c>
      <c r="Y46" s="167" t="str">
        <f t="shared" si="74"/>
        <v/>
      </c>
      <c r="Z46" s="167" t="str">
        <f t="shared" si="74"/>
        <v/>
      </c>
      <c r="AA46" s="167" t="str">
        <f t="shared" si="74"/>
        <v/>
      </c>
      <c r="AB46" s="167" t="str">
        <f t="shared" si="74"/>
        <v/>
      </c>
      <c r="AC46" s="167" t="str">
        <f t="shared" si="74"/>
        <v/>
      </c>
      <c r="AD46" s="167" t="str">
        <f t="shared" si="74"/>
        <v/>
      </c>
      <c r="AE46" s="167" t="str">
        <f t="shared" si="74"/>
        <v/>
      </c>
      <c r="AF46" s="167" t="str">
        <f t="shared" si="74"/>
        <v/>
      </c>
      <c r="AG46" s="167" t="str">
        <f t="shared" si="74"/>
        <v/>
      </c>
      <c r="AH46" s="167" t="str">
        <f t="shared" si="74"/>
        <v/>
      </c>
      <c r="AI46" s="167" t="str">
        <f t="shared" si="74"/>
        <v/>
      </c>
      <c r="AJ46" s="167" t="str">
        <f t="shared" si="74"/>
        <v/>
      </c>
      <c r="AK46" s="167" t="str">
        <f t="shared" si="74"/>
        <v/>
      </c>
      <c r="AL46" s="167" t="str">
        <f t="shared" si="74"/>
        <v/>
      </c>
      <c r="AM46" s="167" t="str">
        <f t="shared" si="74"/>
        <v/>
      </c>
      <c r="AN46" s="167" t="str">
        <f t="shared" si="74"/>
        <v/>
      </c>
      <c r="AO46" s="167" t="str">
        <f t="shared" si="74"/>
        <v/>
      </c>
      <c r="AP46" s="167" t="str">
        <f t="shared" si="74"/>
        <v/>
      </c>
      <c r="AQ46" s="167" t="str">
        <f t="shared" si="74"/>
        <v/>
      </c>
      <c r="AR46" s="167" t="str">
        <f t="shared" si="74"/>
        <v/>
      </c>
      <c r="AS46" s="167" t="str">
        <f t="shared" si="74"/>
        <v/>
      </c>
      <c r="AT46" s="167" t="str">
        <f t="shared" si="74"/>
        <v/>
      </c>
      <c r="AU46" s="167" t="str">
        <f t="shared" si="74"/>
        <v/>
      </c>
      <c r="AV46" s="167" t="str">
        <f t="shared" si="74"/>
        <v/>
      </c>
      <c r="AW46" s="167" t="str">
        <f t="shared" si="74"/>
        <v/>
      </c>
      <c r="AX46" s="167" t="str">
        <f t="shared" si="74"/>
        <v/>
      </c>
      <c r="AY46" s="167" t="str">
        <f t="shared" si="74"/>
        <v/>
      </c>
      <c r="AZ46" s="167" t="str">
        <f t="shared" si="74"/>
        <v/>
      </c>
      <c r="BA46" s="167" t="str">
        <f t="shared" si="74"/>
        <v/>
      </c>
      <c r="BB46" s="167" t="str">
        <f t="shared" si="74"/>
        <v/>
      </c>
      <c r="BC46" s="167" t="str">
        <f t="shared" si="74"/>
        <v/>
      </c>
      <c r="BD46" s="167" t="str">
        <f t="shared" si="74"/>
        <v/>
      </c>
      <c r="BE46" s="167" t="str">
        <f t="shared" si="74"/>
        <v/>
      </c>
      <c r="BF46" s="167" t="str">
        <f t="shared" si="75"/>
        <v/>
      </c>
      <c r="BG46" s="167" t="str">
        <f t="shared" si="75"/>
        <v/>
      </c>
      <c r="BH46" s="167" t="str">
        <f t="shared" si="75"/>
        <v/>
      </c>
      <c r="BI46" s="167" t="str">
        <f t="shared" si="75"/>
        <v/>
      </c>
      <c r="BJ46" s="167" t="str">
        <f t="shared" si="75"/>
        <v/>
      </c>
      <c r="BK46" s="167" t="str">
        <f t="shared" si="75"/>
        <v/>
      </c>
      <c r="BL46" s="167" t="str">
        <f t="shared" si="75"/>
        <v/>
      </c>
      <c r="BM46" s="167" t="str">
        <f t="shared" si="75"/>
        <v/>
      </c>
      <c r="BN46" s="167" t="str">
        <f t="shared" si="75"/>
        <v/>
      </c>
      <c r="BO46" s="167" t="str">
        <f t="shared" si="75"/>
        <v/>
      </c>
      <c r="BP46" s="167" t="str">
        <f t="shared" si="75"/>
        <v/>
      </c>
      <c r="BQ46" s="167" t="str">
        <f t="shared" si="75"/>
        <v/>
      </c>
      <c r="BR46" s="167" t="str">
        <f t="shared" si="75"/>
        <v/>
      </c>
      <c r="BS46" s="167" t="str">
        <f t="shared" si="75"/>
        <v/>
      </c>
      <c r="BT46" s="167" t="str">
        <f t="shared" si="75"/>
        <v/>
      </c>
      <c r="BU46" s="167" t="str">
        <f t="shared" si="75"/>
        <v/>
      </c>
      <c r="BV46" s="167" t="str">
        <f t="shared" si="75"/>
        <v/>
      </c>
      <c r="BW46" s="167" t="str">
        <f t="shared" si="75"/>
        <v/>
      </c>
      <c r="BX46" s="167" t="str">
        <f t="shared" si="75"/>
        <v/>
      </c>
      <c r="BY46" s="167" t="str">
        <f t="shared" si="75"/>
        <v/>
      </c>
      <c r="BZ46" s="167" t="str">
        <f t="shared" si="75"/>
        <v/>
      </c>
      <c r="CA46" s="167" t="str">
        <f t="shared" si="75"/>
        <v/>
      </c>
      <c r="CB46" s="167" t="str">
        <f t="shared" si="75"/>
        <v/>
      </c>
      <c r="CC46" s="167" t="str">
        <f t="shared" si="75"/>
        <v/>
      </c>
      <c r="CD46" s="167" t="str">
        <f t="shared" si="75"/>
        <v/>
      </c>
      <c r="CE46" s="167" t="str">
        <f t="shared" si="75"/>
        <v/>
      </c>
      <c r="CF46" s="167" t="str">
        <f t="shared" si="75"/>
        <v/>
      </c>
      <c r="CG46" s="167" t="str">
        <f t="shared" si="75"/>
        <v/>
      </c>
      <c r="CH46" s="167" t="str">
        <f t="shared" si="75"/>
        <v/>
      </c>
      <c r="CI46" s="167" t="str">
        <f t="shared" si="75"/>
        <v/>
      </c>
      <c r="CJ46" s="167" t="str">
        <f t="shared" si="75"/>
        <v/>
      </c>
      <c r="CK46" s="167" t="str">
        <f t="shared" si="75"/>
        <v/>
      </c>
      <c r="CL46" s="167" t="str">
        <f t="shared" si="75"/>
        <v/>
      </c>
      <c r="CM46" s="167" t="str">
        <f t="shared" si="75"/>
        <v/>
      </c>
      <c r="CN46" s="167" t="str">
        <f t="shared" si="75"/>
        <v/>
      </c>
      <c r="CO46" s="167" t="str">
        <f t="shared" si="75"/>
        <v/>
      </c>
      <c r="CP46" s="167" t="str">
        <f t="shared" si="75"/>
        <v/>
      </c>
      <c r="CQ46" s="167" t="str">
        <f t="shared" si="75"/>
        <v/>
      </c>
      <c r="CR46" s="167" t="str">
        <f t="shared" si="75"/>
        <v/>
      </c>
      <c r="CS46" s="167" t="str">
        <f t="shared" si="75"/>
        <v/>
      </c>
      <c r="CT46" s="167" t="str">
        <f t="shared" si="75"/>
        <v/>
      </c>
      <c r="CU46" s="167" t="str">
        <f t="shared" si="75"/>
        <v/>
      </c>
      <c r="CV46" s="167" t="str">
        <f t="shared" si="75"/>
        <v/>
      </c>
      <c r="CW46" s="167" t="str">
        <f t="shared" si="75"/>
        <v/>
      </c>
      <c r="CX46" s="167" t="str">
        <f t="shared" si="75"/>
        <v/>
      </c>
      <c r="CY46" s="167" t="str">
        <f t="shared" si="75"/>
        <v/>
      </c>
      <c r="CZ46" s="167" t="str">
        <f t="shared" si="75"/>
        <v/>
      </c>
      <c r="DA46" s="167" t="str">
        <f t="shared" si="75"/>
        <v/>
      </c>
      <c r="DB46" s="167" t="str">
        <f t="shared" si="75"/>
        <v/>
      </c>
      <c r="DC46" s="167" t="str">
        <f t="shared" si="75"/>
        <v/>
      </c>
      <c r="DD46" s="167" t="str">
        <f t="shared" si="75"/>
        <v/>
      </c>
      <c r="DE46" s="167" t="str">
        <f t="shared" si="75"/>
        <v/>
      </c>
      <c r="DF46" s="167" t="str">
        <f t="shared" si="75"/>
        <v/>
      </c>
      <c r="DO46" s="47"/>
      <c r="DP46" s="118"/>
    </row>
    <row r="47" spans="1:120" ht="24.75" customHeight="1" x14ac:dyDescent="0.4">
      <c r="A47" s="91">
        <v>35</v>
      </c>
      <c r="B47" s="164" t="str">
        <f>IFERROR(VLOOKUP(A47,wk!$A$3:$H$362, 2, 0)&amp;"", "")</f>
        <v/>
      </c>
      <c r="C47" s="169" t="str">
        <f>IFERROR(VLOOKUP(A47, wk!$A$3:$H$362, 4, 0), "")</f>
        <v/>
      </c>
      <c r="D47" s="169" t="str">
        <f>IFERROR(VLOOKUP(A47, wk!$A$3:$H$362, 5, 0), "")</f>
        <v/>
      </c>
      <c r="E47" s="169" t="str">
        <f>IFERROR(VLOOKUP(A47, wk!$A$3:$H$362, 6, 0), "")</f>
        <v/>
      </c>
      <c r="F47" s="169" t="str">
        <f>IFERROR(VLOOKUP(A47, wk!$A$3:$H$362, 7, 0), "")</f>
        <v/>
      </c>
      <c r="G47" s="169" t="str">
        <f>IFERROR(VLOOKUP(A47, wk!$A$3:$H$362, 8, 0), "")</f>
        <v/>
      </c>
      <c r="H47" s="182">
        <f t="shared" si="56"/>
        <v>0</v>
      </c>
      <c r="I47" s="167" t="str">
        <f t="shared" si="57"/>
        <v/>
      </c>
      <c r="J47" s="167" t="str">
        <f t="shared" si="74"/>
        <v/>
      </c>
      <c r="K47" s="167" t="str">
        <f t="shared" si="74"/>
        <v/>
      </c>
      <c r="L47" s="167" t="str">
        <f t="shared" si="74"/>
        <v/>
      </c>
      <c r="M47" s="167" t="str">
        <f t="shared" si="74"/>
        <v/>
      </c>
      <c r="N47" s="167" t="str">
        <f t="shared" si="74"/>
        <v/>
      </c>
      <c r="O47" s="167" t="str">
        <f t="shared" si="74"/>
        <v/>
      </c>
      <c r="P47" s="167" t="str">
        <f t="shared" si="74"/>
        <v/>
      </c>
      <c r="Q47" s="167" t="str">
        <f t="shared" si="74"/>
        <v/>
      </c>
      <c r="R47" s="167" t="str">
        <f t="shared" si="74"/>
        <v/>
      </c>
      <c r="S47" s="167" t="str">
        <f t="shared" si="74"/>
        <v/>
      </c>
      <c r="T47" s="167" t="str">
        <f t="shared" si="74"/>
        <v/>
      </c>
      <c r="U47" s="167" t="str">
        <f t="shared" si="74"/>
        <v/>
      </c>
      <c r="V47" s="167" t="str">
        <f t="shared" si="74"/>
        <v/>
      </c>
      <c r="W47" s="167" t="str">
        <f t="shared" si="74"/>
        <v/>
      </c>
      <c r="X47" s="167" t="str">
        <f t="shared" si="74"/>
        <v/>
      </c>
      <c r="Y47" s="167" t="str">
        <f t="shared" si="74"/>
        <v/>
      </c>
      <c r="Z47" s="167" t="str">
        <f t="shared" si="74"/>
        <v/>
      </c>
      <c r="AA47" s="167" t="str">
        <f t="shared" si="74"/>
        <v/>
      </c>
      <c r="AB47" s="167" t="str">
        <f t="shared" si="74"/>
        <v/>
      </c>
      <c r="AC47" s="167" t="str">
        <f t="shared" si="74"/>
        <v/>
      </c>
      <c r="AD47" s="167" t="str">
        <f t="shared" si="74"/>
        <v/>
      </c>
      <c r="AE47" s="167" t="str">
        <f t="shared" si="74"/>
        <v/>
      </c>
      <c r="AF47" s="167" t="str">
        <f t="shared" si="74"/>
        <v/>
      </c>
      <c r="AG47" s="167" t="str">
        <f t="shared" si="74"/>
        <v/>
      </c>
      <c r="AH47" s="167" t="str">
        <f t="shared" si="74"/>
        <v/>
      </c>
      <c r="AI47" s="167" t="str">
        <f t="shared" si="74"/>
        <v/>
      </c>
      <c r="AJ47" s="167" t="str">
        <f t="shared" si="74"/>
        <v/>
      </c>
      <c r="AK47" s="167" t="str">
        <f t="shared" si="74"/>
        <v/>
      </c>
      <c r="AL47" s="167" t="str">
        <f t="shared" si="74"/>
        <v/>
      </c>
      <c r="AM47" s="167" t="str">
        <f t="shared" si="74"/>
        <v/>
      </c>
      <c r="AN47" s="167" t="str">
        <f t="shared" si="74"/>
        <v/>
      </c>
      <c r="AO47" s="167" t="str">
        <f t="shared" si="74"/>
        <v/>
      </c>
      <c r="AP47" s="167" t="str">
        <f t="shared" si="74"/>
        <v/>
      </c>
      <c r="AQ47" s="167" t="str">
        <f t="shared" si="74"/>
        <v/>
      </c>
      <c r="AR47" s="167" t="str">
        <f t="shared" si="74"/>
        <v/>
      </c>
      <c r="AS47" s="167" t="str">
        <f t="shared" si="74"/>
        <v/>
      </c>
      <c r="AT47" s="167" t="str">
        <f t="shared" si="74"/>
        <v/>
      </c>
      <c r="AU47" s="167" t="str">
        <f t="shared" si="74"/>
        <v/>
      </c>
      <c r="AV47" s="167" t="str">
        <f t="shared" si="74"/>
        <v/>
      </c>
      <c r="AW47" s="167" t="str">
        <f t="shared" si="74"/>
        <v/>
      </c>
      <c r="AX47" s="167" t="str">
        <f t="shared" si="74"/>
        <v/>
      </c>
      <c r="AY47" s="167" t="str">
        <f t="shared" si="74"/>
        <v/>
      </c>
      <c r="AZ47" s="167" t="str">
        <f t="shared" si="74"/>
        <v/>
      </c>
      <c r="BA47" s="167" t="str">
        <f t="shared" si="74"/>
        <v/>
      </c>
      <c r="BB47" s="167" t="str">
        <f t="shared" si="74"/>
        <v/>
      </c>
      <c r="BC47" s="167" t="str">
        <f t="shared" si="74"/>
        <v/>
      </c>
      <c r="BD47" s="167" t="str">
        <f t="shared" si="74"/>
        <v/>
      </c>
      <c r="BE47" s="167" t="str">
        <f t="shared" si="74"/>
        <v/>
      </c>
      <c r="BF47" s="167" t="str">
        <f t="shared" si="75"/>
        <v/>
      </c>
      <c r="BG47" s="167" t="str">
        <f t="shared" si="75"/>
        <v/>
      </c>
      <c r="BH47" s="167" t="str">
        <f t="shared" si="75"/>
        <v/>
      </c>
      <c r="BI47" s="167" t="str">
        <f t="shared" si="75"/>
        <v/>
      </c>
      <c r="BJ47" s="167" t="str">
        <f t="shared" si="75"/>
        <v/>
      </c>
      <c r="BK47" s="167" t="str">
        <f t="shared" si="75"/>
        <v/>
      </c>
      <c r="BL47" s="167" t="str">
        <f t="shared" si="75"/>
        <v/>
      </c>
      <c r="BM47" s="167" t="str">
        <f t="shared" si="75"/>
        <v/>
      </c>
      <c r="BN47" s="167" t="str">
        <f t="shared" si="75"/>
        <v/>
      </c>
      <c r="BO47" s="167" t="str">
        <f t="shared" si="75"/>
        <v/>
      </c>
      <c r="BP47" s="167" t="str">
        <f t="shared" si="75"/>
        <v/>
      </c>
      <c r="BQ47" s="167" t="str">
        <f t="shared" si="75"/>
        <v/>
      </c>
      <c r="BR47" s="167" t="str">
        <f t="shared" si="75"/>
        <v/>
      </c>
      <c r="BS47" s="167" t="str">
        <f t="shared" si="75"/>
        <v/>
      </c>
      <c r="BT47" s="167" t="str">
        <f t="shared" si="75"/>
        <v/>
      </c>
      <c r="BU47" s="167" t="str">
        <f t="shared" si="75"/>
        <v/>
      </c>
      <c r="BV47" s="167" t="str">
        <f t="shared" si="75"/>
        <v/>
      </c>
      <c r="BW47" s="167" t="str">
        <f t="shared" si="75"/>
        <v/>
      </c>
      <c r="BX47" s="167" t="str">
        <f t="shared" si="75"/>
        <v/>
      </c>
      <c r="BY47" s="167" t="str">
        <f t="shared" si="75"/>
        <v/>
      </c>
      <c r="BZ47" s="167" t="str">
        <f t="shared" si="75"/>
        <v/>
      </c>
      <c r="CA47" s="167" t="str">
        <f t="shared" si="75"/>
        <v/>
      </c>
      <c r="CB47" s="167" t="str">
        <f t="shared" si="75"/>
        <v/>
      </c>
      <c r="CC47" s="167" t="str">
        <f t="shared" si="75"/>
        <v/>
      </c>
      <c r="CD47" s="167" t="str">
        <f t="shared" si="75"/>
        <v/>
      </c>
      <c r="CE47" s="167" t="str">
        <f t="shared" si="75"/>
        <v/>
      </c>
      <c r="CF47" s="167" t="str">
        <f t="shared" si="75"/>
        <v/>
      </c>
      <c r="CG47" s="167" t="str">
        <f t="shared" si="75"/>
        <v/>
      </c>
      <c r="CH47" s="167" t="str">
        <f t="shared" si="75"/>
        <v/>
      </c>
      <c r="CI47" s="167" t="str">
        <f t="shared" si="75"/>
        <v/>
      </c>
      <c r="CJ47" s="167" t="str">
        <f t="shared" si="75"/>
        <v/>
      </c>
      <c r="CK47" s="167" t="str">
        <f t="shared" si="75"/>
        <v/>
      </c>
      <c r="CL47" s="167" t="str">
        <f t="shared" si="75"/>
        <v/>
      </c>
      <c r="CM47" s="167" t="str">
        <f t="shared" si="75"/>
        <v/>
      </c>
      <c r="CN47" s="167" t="str">
        <f t="shared" si="75"/>
        <v/>
      </c>
      <c r="CO47" s="167" t="str">
        <f t="shared" si="75"/>
        <v/>
      </c>
      <c r="CP47" s="167" t="str">
        <f t="shared" si="75"/>
        <v/>
      </c>
      <c r="CQ47" s="167" t="str">
        <f t="shared" si="75"/>
        <v/>
      </c>
      <c r="CR47" s="167" t="str">
        <f t="shared" si="75"/>
        <v/>
      </c>
      <c r="CS47" s="167" t="str">
        <f t="shared" si="75"/>
        <v/>
      </c>
      <c r="CT47" s="167" t="str">
        <f t="shared" si="75"/>
        <v/>
      </c>
      <c r="CU47" s="167" t="str">
        <f t="shared" si="75"/>
        <v/>
      </c>
      <c r="CV47" s="167" t="str">
        <f t="shared" si="75"/>
        <v/>
      </c>
      <c r="CW47" s="167" t="str">
        <f t="shared" ref="BF47:DF52" si="76">IF(AND($C47&lt;&gt;"", CW$12&gt;=$C47, CW$12&lt;=$G47), IF($D47&lt;&gt;"", IF(OR(AND(CW$12=$C47, CW$12=$D47), AND(CW$12&gt;$D47, CW$12&lt;$E47)), "入院中", 1), 1), "")</f>
        <v/>
      </c>
      <c r="CX47" s="167" t="str">
        <f t="shared" si="76"/>
        <v/>
      </c>
      <c r="CY47" s="167" t="str">
        <f t="shared" si="76"/>
        <v/>
      </c>
      <c r="CZ47" s="167" t="str">
        <f t="shared" si="76"/>
        <v/>
      </c>
      <c r="DA47" s="167" t="str">
        <f t="shared" si="76"/>
        <v/>
      </c>
      <c r="DB47" s="167" t="str">
        <f t="shared" si="76"/>
        <v/>
      </c>
      <c r="DC47" s="167" t="str">
        <f t="shared" si="76"/>
        <v/>
      </c>
      <c r="DD47" s="167" t="str">
        <f t="shared" si="76"/>
        <v/>
      </c>
      <c r="DE47" s="167" t="str">
        <f t="shared" si="76"/>
        <v/>
      </c>
      <c r="DF47" s="167" t="str">
        <f t="shared" si="76"/>
        <v/>
      </c>
      <c r="DO47" s="47"/>
      <c r="DP47" s="118"/>
    </row>
    <row r="48" spans="1:120" ht="24.75" customHeight="1" x14ac:dyDescent="0.4">
      <c r="A48" s="91">
        <v>36</v>
      </c>
      <c r="B48" s="164" t="str">
        <f>IFERROR(VLOOKUP(A48,wk!$A$3:$H$362, 2, 0)&amp;"", "")</f>
        <v/>
      </c>
      <c r="C48" s="169" t="str">
        <f>IFERROR(VLOOKUP(A48, wk!$A$3:$H$362, 4, 0), "")</f>
        <v/>
      </c>
      <c r="D48" s="169" t="str">
        <f>IFERROR(VLOOKUP(A48, wk!$A$3:$H$362, 5, 0), "")</f>
        <v/>
      </c>
      <c r="E48" s="169" t="str">
        <f>IFERROR(VLOOKUP(A48, wk!$A$3:$H$362, 6, 0), "")</f>
        <v/>
      </c>
      <c r="F48" s="169" t="str">
        <f>IFERROR(VLOOKUP(A48, wk!$A$3:$H$362, 7, 0), "")</f>
        <v/>
      </c>
      <c r="G48" s="169" t="str">
        <f>IFERROR(VLOOKUP(A48, wk!$A$3:$H$362, 8, 0), "")</f>
        <v/>
      </c>
      <c r="H48" s="182">
        <f t="shared" si="56"/>
        <v>0</v>
      </c>
      <c r="I48" s="167" t="str">
        <f t="shared" si="57"/>
        <v/>
      </c>
      <c r="J48" s="167" t="str">
        <f t="shared" si="74"/>
        <v/>
      </c>
      <c r="K48" s="167" t="str">
        <f t="shared" si="74"/>
        <v/>
      </c>
      <c r="L48" s="167" t="str">
        <f t="shared" si="74"/>
        <v/>
      </c>
      <c r="M48" s="167" t="str">
        <f t="shared" si="74"/>
        <v/>
      </c>
      <c r="N48" s="167" t="str">
        <f t="shared" si="74"/>
        <v/>
      </c>
      <c r="O48" s="167" t="str">
        <f t="shared" si="74"/>
        <v/>
      </c>
      <c r="P48" s="167" t="str">
        <f t="shared" si="74"/>
        <v/>
      </c>
      <c r="Q48" s="167" t="str">
        <f t="shared" si="74"/>
        <v/>
      </c>
      <c r="R48" s="167" t="str">
        <f t="shared" si="74"/>
        <v/>
      </c>
      <c r="S48" s="167" t="str">
        <f t="shared" si="74"/>
        <v/>
      </c>
      <c r="T48" s="167" t="str">
        <f t="shared" si="74"/>
        <v/>
      </c>
      <c r="U48" s="167" t="str">
        <f t="shared" si="74"/>
        <v/>
      </c>
      <c r="V48" s="167" t="str">
        <f t="shared" si="74"/>
        <v/>
      </c>
      <c r="W48" s="167" t="str">
        <f t="shared" si="74"/>
        <v/>
      </c>
      <c r="X48" s="167" t="str">
        <f t="shared" si="74"/>
        <v/>
      </c>
      <c r="Y48" s="167" t="str">
        <f t="shared" si="74"/>
        <v/>
      </c>
      <c r="Z48" s="167" t="str">
        <f t="shared" si="74"/>
        <v/>
      </c>
      <c r="AA48" s="167" t="str">
        <f t="shared" si="74"/>
        <v/>
      </c>
      <c r="AB48" s="167" t="str">
        <f t="shared" si="74"/>
        <v/>
      </c>
      <c r="AC48" s="167" t="str">
        <f t="shared" si="74"/>
        <v/>
      </c>
      <c r="AD48" s="167" t="str">
        <f t="shared" si="74"/>
        <v/>
      </c>
      <c r="AE48" s="167" t="str">
        <f t="shared" si="74"/>
        <v/>
      </c>
      <c r="AF48" s="167" t="str">
        <f t="shared" si="74"/>
        <v/>
      </c>
      <c r="AG48" s="167" t="str">
        <f t="shared" si="74"/>
        <v/>
      </c>
      <c r="AH48" s="167" t="str">
        <f t="shared" si="74"/>
        <v/>
      </c>
      <c r="AI48" s="167" t="str">
        <f t="shared" si="74"/>
        <v/>
      </c>
      <c r="AJ48" s="167" t="str">
        <f t="shared" si="74"/>
        <v/>
      </c>
      <c r="AK48" s="167" t="str">
        <f t="shared" si="74"/>
        <v/>
      </c>
      <c r="AL48" s="167" t="str">
        <f t="shared" si="74"/>
        <v/>
      </c>
      <c r="AM48" s="167" t="str">
        <f t="shared" si="74"/>
        <v/>
      </c>
      <c r="AN48" s="167" t="str">
        <f t="shared" si="74"/>
        <v/>
      </c>
      <c r="AO48" s="167" t="str">
        <f t="shared" si="74"/>
        <v/>
      </c>
      <c r="AP48" s="167" t="str">
        <f t="shared" si="74"/>
        <v/>
      </c>
      <c r="AQ48" s="167" t="str">
        <f t="shared" si="74"/>
        <v/>
      </c>
      <c r="AR48" s="167" t="str">
        <f t="shared" si="74"/>
        <v/>
      </c>
      <c r="AS48" s="167" t="str">
        <f t="shared" si="74"/>
        <v/>
      </c>
      <c r="AT48" s="167" t="str">
        <f t="shared" si="74"/>
        <v/>
      </c>
      <c r="AU48" s="167" t="str">
        <f t="shared" si="74"/>
        <v/>
      </c>
      <c r="AV48" s="167" t="str">
        <f t="shared" si="74"/>
        <v/>
      </c>
      <c r="AW48" s="167" t="str">
        <f t="shared" si="74"/>
        <v/>
      </c>
      <c r="AX48" s="167" t="str">
        <f t="shared" si="74"/>
        <v/>
      </c>
      <c r="AY48" s="167" t="str">
        <f t="shared" si="74"/>
        <v/>
      </c>
      <c r="AZ48" s="167" t="str">
        <f t="shared" si="74"/>
        <v/>
      </c>
      <c r="BA48" s="167" t="str">
        <f t="shared" si="74"/>
        <v/>
      </c>
      <c r="BB48" s="167" t="str">
        <f t="shared" si="74"/>
        <v/>
      </c>
      <c r="BC48" s="167" t="str">
        <f t="shared" si="74"/>
        <v/>
      </c>
      <c r="BD48" s="167" t="str">
        <f t="shared" si="74"/>
        <v/>
      </c>
      <c r="BE48" s="167" t="str">
        <f t="shared" si="74"/>
        <v/>
      </c>
      <c r="BF48" s="167" t="str">
        <f t="shared" si="76"/>
        <v/>
      </c>
      <c r="BG48" s="167" t="str">
        <f t="shared" si="76"/>
        <v/>
      </c>
      <c r="BH48" s="167" t="str">
        <f t="shared" si="76"/>
        <v/>
      </c>
      <c r="BI48" s="167" t="str">
        <f t="shared" si="76"/>
        <v/>
      </c>
      <c r="BJ48" s="167" t="str">
        <f t="shared" si="76"/>
        <v/>
      </c>
      <c r="BK48" s="167" t="str">
        <f t="shared" si="76"/>
        <v/>
      </c>
      <c r="BL48" s="167" t="str">
        <f t="shared" si="76"/>
        <v/>
      </c>
      <c r="BM48" s="167" t="str">
        <f t="shared" si="76"/>
        <v/>
      </c>
      <c r="BN48" s="167" t="str">
        <f t="shared" si="76"/>
        <v/>
      </c>
      <c r="BO48" s="167" t="str">
        <f t="shared" si="76"/>
        <v/>
      </c>
      <c r="BP48" s="167" t="str">
        <f t="shared" si="76"/>
        <v/>
      </c>
      <c r="BQ48" s="167" t="str">
        <f t="shared" si="76"/>
        <v/>
      </c>
      <c r="BR48" s="167" t="str">
        <f t="shared" si="76"/>
        <v/>
      </c>
      <c r="BS48" s="167" t="str">
        <f t="shared" si="76"/>
        <v/>
      </c>
      <c r="BT48" s="167" t="str">
        <f t="shared" si="76"/>
        <v/>
      </c>
      <c r="BU48" s="167" t="str">
        <f t="shared" si="76"/>
        <v/>
      </c>
      <c r="BV48" s="167" t="str">
        <f t="shared" si="76"/>
        <v/>
      </c>
      <c r="BW48" s="167" t="str">
        <f t="shared" si="76"/>
        <v/>
      </c>
      <c r="BX48" s="167" t="str">
        <f t="shared" si="76"/>
        <v/>
      </c>
      <c r="BY48" s="167" t="str">
        <f t="shared" si="76"/>
        <v/>
      </c>
      <c r="BZ48" s="167" t="str">
        <f t="shared" si="76"/>
        <v/>
      </c>
      <c r="CA48" s="167" t="str">
        <f t="shared" si="76"/>
        <v/>
      </c>
      <c r="CB48" s="167" t="str">
        <f t="shared" si="76"/>
        <v/>
      </c>
      <c r="CC48" s="167" t="str">
        <f t="shared" si="76"/>
        <v/>
      </c>
      <c r="CD48" s="167" t="str">
        <f t="shared" si="76"/>
        <v/>
      </c>
      <c r="CE48" s="167" t="str">
        <f t="shared" si="76"/>
        <v/>
      </c>
      <c r="CF48" s="167" t="str">
        <f t="shared" si="76"/>
        <v/>
      </c>
      <c r="CG48" s="167" t="str">
        <f t="shared" si="76"/>
        <v/>
      </c>
      <c r="CH48" s="167" t="str">
        <f t="shared" si="76"/>
        <v/>
      </c>
      <c r="CI48" s="167" t="str">
        <f t="shared" si="76"/>
        <v/>
      </c>
      <c r="CJ48" s="167" t="str">
        <f t="shared" si="76"/>
        <v/>
      </c>
      <c r="CK48" s="167" t="str">
        <f t="shared" si="76"/>
        <v/>
      </c>
      <c r="CL48" s="167" t="str">
        <f t="shared" si="76"/>
        <v/>
      </c>
      <c r="CM48" s="167" t="str">
        <f t="shared" si="76"/>
        <v/>
      </c>
      <c r="CN48" s="167" t="str">
        <f t="shared" si="76"/>
        <v/>
      </c>
      <c r="CO48" s="167" t="str">
        <f t="shared" si="76"/>
        <v/>
      </c>
      <c r="CP48" s="167" t="str">
        <f t="shared" si="76"/>
        <v/>
      </c>
      <c r="CQ48" s="167" t="str">
        <f t="shared" si="76"/>
        <v/>
      </c>
      <c r="CR48" s="167" t="str">
        <f t="shared" si="76"/>
        <v/>
      </c>
      <c r="CS48" s="167" t="str">
        <f t="shared" si="76"/>
        <v/>
      </c>
      <c r="CT48" s="167" t="str">
        <f t="shared" si="76"/>
        <v/>
      </c>
      <c r="CU48" s="167" t="str">
        <f t="shared" si="76"/>
        <v/>
      </c>
      <c r="CV48" s="167" t="str">
        <f t="shared" si="76"/>
        <v/>
      </c>
      <c r="CW48" s="167" t="str">
        <f t="shared" si="76"/>
        <v/>
      </c>
      <c r="CX48" s="167" t="str">
        <f t="shared" si="76"/>
        <v/>
      </c>
      <c r="CY48" s="167" t="str">
        <f t="shared" si="76"/>
        <v/>
      </c>
      <c r="CZ48" s="167" t="str">
        <f t="shared" si="76"/>
        <v/>
      </c>
      <c r="DA48" s="167" t="str">
        <f t="shared" si="76"/>
        <v/>
      </c>
      <c r="DB48" s="167" t="str">
        <f t="shared" si="76"/>
        <v/>
      </c>
      <c r="DC48" s="167" t="str">
        <f t="shared" si="76"/>
        <v/>
      </c>
      <c r="DD48" s="167" t="str">
        <f t="shared" si="76"/>
        <v/>
      </c>
      <c r="DE48" s="167" t="str">
        <f t="shared" si="76"/>
        <v/>
      </c>
      <c r="DF48" s="167" t="str">
        <f t="shared" si="76"/>
        <v/>
      </c>
      <c r="DO48" s="47"/>
      <c r="DP48" s="118"/>
    </row>
    <row r="49" spans="1:120" ht="24.75" customHeight="1" x14ac:dyDescent="0.4">
      <c r="A49" s="91">
        <v>37</v>
      </c>
      <c r="B49" s="164" t="str">
        <f>IFERROR(VLOOKUP(A49,wk!$A$3:$H$362, 2, 0)&amp;"", "")</f>
        <v/>
      </c>
      <c r="C49" s="169" t="str">
        <f>IFERROR(VLOOKUP(A49, wk!$A$3:$H$362, 4, 0), "")</f>
        <v/>
      </c>
      <c r="D49" s="169" t="str">
        <f>IFERROR(VLOOKUP(A49, wk!$A$3:$H$362, 5, 0), "")</f>
        <v/>
      </c>
      <c r="E49" s="169" t="str">
        <f>IFERROR(VLOOKUP(A49, wk!$A$3:$H$362, 6, 0), "")</f>
        <v/>
      </c>
      <c r="F49" s="169" t="str">
        <f>IFERROR(VLOOKUP(A49, wk!$A$3:$H$362, 7, 0), "")</f>
        <v/>
      </c>
      <c r="G49" s="169" t="str">
        <f>IFERROR(VLOOKUP(A49, wk!$A$3:$H$362, 8, 0), "")</f>
        <v/>
      </c>
      <c r="H49" s="182">
        <f t="shared" si="56"/>
        <v>0</v>
      </c>
      <c r="I49" s="167" t="str">
        <f t="shared" si="57"/>
        <v/>
      </c>
      <c r="J49" s="167" t="str">
        <f t="shared" ref="J49:BE54" si="77">IF(AND($C49&lt;&gt;"", J$12&gt;=$C49, J$12&lt;=$G49), IF($D49&lt;&gt;"", IF(OR(AND(J$12=$C49, J$12=$D49), AND(J$12&gt;$D49, J$12&lt;$E49)), "入院中", 1), 1), "")</f>
        <v/>
      </c>
      <c r="K49" s="167" t="str">
        <f t="shared" si="77"/>
        <v/>
      </c>
      <c r="L49" s="167" t="str">
        <f t="shared" si="77"/>
        <v/>
      </c>
      <c r="M49" s="167" t="str">
        <f t="shared" si="77"/>
        <v/>
      </c>
      <c r="N49" s="167" t="str">
        <f t="shared" si="77"/>
        <v/>
      </c>
      <c r="O49" s="167" t="str">
        <f t="shared" si="77"/>
        <v/>
      </c>
      <c r="P49" s="167" t="str">
        <f t="shared" si="77"/>
        <v/>
      </c>
      <c r="Q49" s="167" t="str">
        <f t="shared" si="77"/>
        <v/>
      </c>
      <c r="R49" s="167" t="str">
        <f t="shared" si="77"/>
        <v/>
      </c>
      <c r="S49" s="167" t="str">
        <f t="shared" si="77"/>
        <v/>
      </c>
      <c r="T49" s="167" t="str">
        <f t="shared" si="77"/>
        <v/>
      </c>
      <c r="U49" s="167" t="str">
        <f t="shared" si="77"/>
        <v/>
      </c>
      <c r="V49" s="167" t="str">
        <f t="shared" si="77"/>
        <v/>
      </c>
      <c r="W49" s="167" t="str">
        <f t="shared" si="77"/>
        <v/>
      </c>
      <c r="X49" s="167" t="str">
        <f t="shared" si="77"/>
        <v/>
      </c>
      <c r="Y49" s="167" t="str">
        <f t="shared" si="77"/>
        <v/>
      </c>
      <c r="Z49" s="167" t="str">
        <f t="shared" si="77"/>
        <v/>
      </c>
      <c r="AA49" s="167" t="str">
        <f t="shared" si="77"/>
        <v/>
      </c>
      <c r="AB49" s="167" t="str">
        <f t="shared" si="77"/>
        <v/>
      </c>
      <c r="AC49" s="167" t="str">
        <f t="shared" si="77"/>
        <v/>
      </c>
      <c r="AD49" s="167" t="str">
        <f t="shared" si="77"/>
        <v/>
      </c>
      <c r="AE49" s="167" t="str">
        <f t="shared" si="77"/>
        <v/>
      </c>
      <c r="AF49" s="167" t="str">
        <f t="shared" si="77"/>
        <v/>
      </c>
      <c r="AG49" s="167" t="str">
        <f t="shared" si="77"/>
        <v/>
      </c>
      <c r="AH49" s="167" t="str">
        <f t="shared" si="77"/>
        <v/>
      </c>
      <c r="AI49" s="167" t="str">
        <f t="shared" si="77"/>
        <v/>
      </c>
      <c r="AJ49" s="167" t="str">
        <f t="shared" si="77"/>
        <v/>
      </c>
      <c r="AK49" s="167" t="str">
        <f t="shared" si="77"/>
        <v/>
      </c>
      <c r="AL49" s="167" t="str">
        <f t="shared" si="77"/>
        <v/>
      </c>
      <c r="AM49" s="167" t="str">
        <f t="shared" si="77"/>
        <v/>
      </c>
      <c r="AN49" s="167" t="str">
        <f t="shared" si="77"/>
        <v/>
      </c>
      <c r="AO49" s="167" t="str">
        <f t="shared" si="77"/>
        <v/>
      </c>
      <c r="AP49" s="167" t="str">
        <f t="shared" si="77"/>
        <v/>
      </c>
      <c r="AQ49" s="167" t="str">
        <f t="shared" si="77"/>
        <v/>
      </c>
      <c r="AR49" s="167" t="str">
        <f t="shared" si="77"/>
        <v/>
      </c>
      <c r="AS49" s="167" t="str">
        <f t="shared" si="77"/>
        <v/>
      </c>
      <c r="AT49" s="167" t="str">
        <f t="shared" si="77"/>
        <v/>
      </c>
      <c r="AU49" s="167" t="str">
        <f t="shared" si="77"/>
        <v/>
      </c>
      <c r="AV49" s="167" t="str">
        <f t="shared" si="77"/>
        <v/>
      </c>
      <c r="AW49" s="167" t="str">
        <f t="shared" si="77"/>
        <v/>
      </c>
      <c r="AX49" s="167" t="str">
        <f t="shared" si="77"/>
        <v/>
      </c>
      <c r="AY49" s="167" t="str">
        <f t="shared" si="77"/>
        <v/>
      </c>
      <c r="AZ49" s="167" t="str">
        <f t="shared" si="77"/>
        <v/>
      </c>
      <c r="BA49" s="167" t="str">
        <f t="shared" si="77"/>
        <v/>
      </c>
      <c r="BB49" s="167" t="str">
        <f t="shared" si="77"/>
        <v/>
      </c>
      <c r="BC49" s="167" t="str">
        <f t="shared" si="77"/>
        <v/>
      </c>
      <c r="BD49" s="167" t="str">
        <f t="shared" si="77"/>
        <v/>
      </c>
      <c r="BE49" s="167" t="str">
        <f t="shared" si="77"/>
        <v/>
      </c>
      <c r="BF49" s="167" t="str">
        <f t="shared" si="76"/>
        <v/>
      </c>
      <c r="BG49" s="167" t="str">
        <f t="shared" si="76"/>
        <v/>
      </c>
      <c r="BH49" s="167" t="str">
        <f t="shared" si="76"/>
        <v/>
      </c>
      <c r="BI49" s="167" t="str">
        <f t="shared" si="76"/>
        <v/>
      </c>
      <c r="BJ49" s="167" t="str">
        <f t="shared" si="76"/>
        <v/>
      </c>
      <c r="BK49" s="167" t="str">
        <f t="shared" si="76"/>
        <v/>
      </c>
      <c r="BL49" s="167" t="str">
        <f t="shared" si="76"/>
        <v/>
      </c>
      <c r="BM49" s="167" t="str">
        <f t="shared" si="76"/>
        <v/>
      </c>
      <c r="BN49" s="167" t="str">
        <f t="shared" si="76"/>
        <v/>
      </c>
      <c r="BO49" s="167" t="str">
        <f t="shared" si="76"/>
        <v/>
      </c>
      <c r="BP49" s="167" t="str">
        <f t="shared" si="76"/>
        <v/>
      </c>
      <c r="BQ49" s="167" t="str">
        <f t="shared" si="76"/>
        <v/>
      </c>
      <c r="BR49" s="167" t="str">
        <f t="shared" si="76"/>
        <v/>
      </c>
      <c r="BS49" s="167" t="str">
        <f t="shared" si="76"/>
        <v/>
      </c>
      <c r="BT49" s="167" t="str">
        <f t="shared" si="76"/>
        <v/>
      </c>
      <c r="BU49" s="167" t="str">
        <f t="shared" si="76"/>
        <v/>
      </c>
      <c r="BV49" s="167" t="str">
        <f t="shared" si="76"/>
        <v/>
      </c>
      <c r="BW49" s="167" t="str">
        <f t="shared" si="76"/>
        <v/>
      </c>
      <c r="BX49" s="167" t="str">
        <f t="shared" si="76"/>
        <v/>
      </c>
      <c r="BY49" s="167" t="str">
        <f t="shared" si="76"/>
        <v/>
      </c>
      <c r="BZ49" s="167" t="str">
        <f t="shared" si="76"/>
        <v/>
      </c>
      <c r="CA49" s="167" t="str">
        <f t="shared" si="76"/>
        <v/>
      </c>
      <c r="CB49" s="167" t="str">
        <f t="shared" si="76"/>
        <v/>
      </c>
      <c r="CC49" s="167" t="str">
        <f t="shared" si="76"/>
        <v/>
      </c>
      <c r="CD49" s="167" t="str">
        <f t="shared" si="76"/>
        <v/>
      </c>
      <c r="CE49" s="167" t="str">
        <f t="shared" si="76"/>
        <v/>
      </c>
      <c r="CF49" s="167" t="str">
        <f t="shared" si="76"/>
        <v/>
      </c>
      <c r="CG49" s="167" t="str">
        <f t="shared" si="76"/>
        <v/>
      </c>
      <c r="CH49" s="167" t="str">
        <f t="shared" si="76"/>
        <v/>
      </c>
      <c r="CI49" s="167" t="str">
        <f t="shared" si="76"/>
        <v/>
      </c>
      <c r="CJ49" s="167" t="str">
        <f t="shared" si="76"/>
        <v/>
      </c>
      <c r="CK49" s="167" t="str">
        <f t="shared" si="76"/>
        <v/>
      </c>
      <c r="CL49" s="167" t="str">
        <f t="shared" si="76"/>
        <v/>
      </c>
      <c r="CM49" s="167" t="str">
        <f t="shared" si="76"/>
        <v/>
      </c>
      <c r="CN49" s="167" t="str">
        <f t="shared" si="76"/>
        <v/>
      </c>
      <c r="CO49" s="167" t="str">
        <f t="shared" si="76"/>
        <v/>
      </c>
      <c r="CP49" s="167" t="str">
        <f t="shared" si="76"/>
        <v/>
      </c>
      <c r="CQ49" s="167" t="str">
        <f t="shared" si="76"/>
        <v/>
      </c>
      <c r="CR49" s="167" t="str">
        <f t="shared" si="76"/>
        <v/>
      </c>
      <c r="CS49" s="167" t="str">
        <f t="shared" si="76"/>
        <v/>
      </c>
      <c r="CT49" s="167" t="str">
        <f t="shared" si="76"/>
        <v/>
      </c>
      <c r="CU49" s="167" t="str">
        <f t="shared" si="76"/>
        <v/>
      </c>
      <c r="CV49" s="167" t="str">
        <f t="shared" si="76"/>
        <v/>
      </c>
      <c r="CW49" s="167" t="str">
        <f t="shared" si="76"/>
        <v/>
      </c>
      <c r="CX49" s="167" t="str">
        <f t="shared" si="76"/>
        <v/>
      </c>
      <c r="CY49" s="167" t="str">
        <f t="shared" si="76"/>
        <v/>
      </c>
      <c r="CZ49" s="167" t="str">
        <f t="shared" si="76"/>
        <v/>
      </c>
      <c r="DA49" s="167" t="str">
        <f t="shared" si="76"/>
        <v/>
      </c>
      <c r="DB49" s="167" t="str">
        <f t="shared" si="76"/>
        <v/>
      </c>
      <c r="DC49" s="167" t="str">
        <f t="shared" si="76"/>
        <v/>
      </c>
      <c r="DD49" s="167" t="str">
        <f t="shared" si="76"/>
        <v/>
      </c>
      <c r="DE49" s="167" t="str">
        <f t="shared" si="76"/>
        <v/>
      </c>
      <c r="DF49" s="167" t="str">
        <f t="shared" si="76"/>
        <v/>
      </c>
      <c r="DO49" s="47"/>
      <c r="DP49" s="118"/>
    </row>
    <row r="50" spans="1:120" ht="24.75" customHeight="1" x14ac:dyDescent="0.4">
      <c r="A50" s="91">
        <v>38</v>
      </c>
      <c r="B50" s="164" t="str">
        <f>IFERROR(VLOOKUP(A50,wk!$A$3:$H$362, 2, 0)&amp;"", "")</f>
        <v/>
      </c>
      <c r="C50" s="169" t="str">
        <f>IFERROR(VLOOKUP(A50, wk!$A$3:$H$362, 4, 0), "")</f>
        <v/>
      </c>
      <c r="D50" s="169" t="str">
        <f>IFERROR(VLOOKUP(A50, wk!$A$3:$H$362, 5, 0), "")</f>
        <v/>
      </c>
      <c r="E50" s="169" t="str">
        <f>IFERROR(VLOOKUP(A50, wk!$A$3:$H$362, 6, 0), "")</f>
        <v/>
      </c>
      <c r="F50" s="169" t="str">
        <f>IFERROR(VLOOKUP(A50, wk!$A$3:$H$362, 7, 0), "")</f>
        <v/>
      </c>
      <c r="G50" s="169" t="str">
        <f>IFERROR(VLOOKUP(A50, wk!$A$3:$H$362, 8, 0), "")</f>
        <v/>
      </c>
      <c r="H50" s="182">
        <f t="shared" si="56"/>
        <v>0</v>
      </c>
      <c r="I50" s="167" t="str">
        <f t="shared" si="57"/>
        <v/>
      </c>
      <c r="J50" s="167" t="str">
        <f t="shared" si="77"/>
        <v/>
      </c>
      <c r="K50" s="167" t="str">
        <f t="shared" si="77"/>
        <v/>
      </c>
      <c r="L50" s="167" t="str">
        <f t="shared" si="77"/>
        <v/>
      </c>
      <c r="M50" s="167" t="str">
        <f t="shared" si="77"/>
        <v/>
      </c>
      <c r="N50" s="167" t="str">
        <f t="shared" si="77"/>
        <v/>
      </c>
      <c r="O50" s="167" t="str">
        <f t="shared" si="77"/>
        <v/>
      </c>
      <c r="P50" s="167" t="str">
        <f t="shared" si="77"/>
        <v/>
      </c>
      <c r="Q50" s="167" t="str">
        <f t="shared" si="77"/>
        <v/>
      </c>
      <c r="R50" s="167" t="str">
        <f t="shared" si="77"/>
        <v/>
      </c>
      <c r="S50" s="167" t="str">
        <f t="shared" si="77"/>
        <v/>
      </c>
      <c r="T50" s="167" t="str">
        <f t="shared" si="77"/>
        <v/>
      </c>
      <c r="U50" s="167" t="str">
        <f t="shared" si="77"/>
        <v/>
      </c>
      <c r="V50" s="167" t="str">
        <f t="shared" si="77"/>
        <v/>
      </c>
      <c r="W50" s="167" t="str">
        <f t="shared" si="77"/>
        <v/>
      </c>
      <c r="X50" s="167" t="str">
        <f t="shared" si="77"/>
        <v/>
      </c>
      <c r="Y50" s="167" t="str">
        <f t="shared" si="77"/>
        <v/>
      </c>
      <c r="Z50" s="167" t="str">
        <f t="shared" si="77"/>
        <v/>
      </c>
      <c r="AA50" s="167" t="str">
        <f t="shared" si="77"/>
        <v/>
      </c>
      <c r="AB50" s="167" t="str">
        <f t="shared" si="77"/>
        <v/>
      </c>
      <c r="AC50" s="167" t="str">
        <f t="shared" si="77"/>
        <v/>
      </c>
      <c r="AD50" s="167" t="str">
        <f t="shared" si="77"/>
        <v/>
      </c>
      <c r="AE50" s="167" t="str">
        <f t="shared" si="77"/>
        <v/>
      </c>
      <c r="AF50" s="167" t="str">
        <f t="shared" si="77"/>
        <v/>
      </c>
      <c r="AG50" s="167" t="str">
        <f t="shared" si="77"/>
        <v/>
      </c>
      <c r="AH50" s="167" t="str">
        <f t="shared" si="77"/>
        <v/>
      </c>
      <c r="AI50" s="167" t="str">
        <f t="shared" si="77"/>
        <v/>
      </c>
      <c r="AJ50" s="167" t="str">
        <f t="shared" si="77"/>
        <v/>
      </c>
      <c r="AK50" s="167" t="str">
        <f t="shared" si="77"/>
        <v/>
      </c>
      <c r="AL50" s="167" t="str">
        <f t="shared" si="77"/>
        <v/>
      </c>
      <c r="AM50" s="167" t="str">
        <f t="shared" si="77"/>
        <v/>
      </c>
      <c r="AN50" s="167" t="str">
        <f t="shared" si="77"/>
        <v/>
      </c>
      <c r="AO50" s="167" t="str">
        <f t="shared" si="77"/>
        <v/>
      </c>
      <c r="AP50" s="167" t="str">
        <f t="shared" si="77"/>
        <v/>
      </c>
      <c r="AQ50" s="167" t="str">
        <f t="shared" si="77"/>
        <v/>
      </c>
      <c r="AR50" s="167" t="str">
        <f t="shared" si="77"/>
        <v/>
      </c>
      <c r="AS50" s="167" t="str">
        <f t="shared" si="77"/>
        <v/>
      </c>
      <c r="AT50" s="167" t="str">
        <f t="shared" si="77"/>
        <v/>
      </c>
      <c r="AU50" s="167" t="str">
        <f t="shared" si="77"/>
        <v/>
      </c>
      <c r="AV50" s="167" t="str">
        <f t="shared" si="77"/>
        <v/>
      </c>
      <c r="AW50" s="167" t="str">
        <f t="shared" si="77"/>
        <v/>
      </c>
      <c r="AX50" s="167" t="str">
        <f t="shared" si="77"/>
        <v/>
      </c>
      <c r="AY50" s="167" t="str">
        <f t="shared" si="77"/>
        <v/>
      </c>
      <c r="AZ50" s="167" t="str">
        <f t="shared" si="77"/>
        <v/>
      </c>
      <c r="BA50" s="167" t="str">
        <f t="shared" si="77"/>
        <v/>
      </c>
      <c r="BB50" s="167" t="str">
        <f t="shared" si="77"/>
        <v/>
      </c>
      <c r="BC50" s="167" t="str">
        <f t="shared" si="77"/>
        <v/>
      </c>
      <c r="BD50" s="167" t="str">
        <f t="shared" si="77"/>
        <v/>
      </c>
      <c r="BE50" s="167" t="str">
        <f t="shared" si="77"/>
        <v/>
      </c>
      <c r="BF50" s="167" t="str">
        <f t="shared" si="76"/>
        <v/>
      </c>
      <c r="BG50" s="167" t="str">
        <f t="shared" si="76"/>
        <v/>
      </c>
      <c r="BH50" s="167" t="str">
        <f t="shared" si="76"/>
        <v/>
      </c>
      <c r="BI50" s="167" t="str">
        <f t="shared" si="76"/>
        <v/>
      </c>
      <c r="BJ50" s="167" t="str">
        <f t="shared" si="76"/>
        <v/>
      </c>
      <c r="BK50" s="167" t="str">
        <f t="shared" si="76"/>
        <v/>
      </c>
      <c r="BL50" s="167" t="str">
        <f t="shared" si="76"/>
        <v/>
      </c>
      <c r="BM50" s="167" t="str">
        <f t="shared" si="76"/>
        <v/>
      </c>
      <c r="BN50" s="167" t="str">
        <f t="shared" si="76"/>
        <v/>
      </c>
      <c r="BO50" s="167" t="str">
        <f t="shared" si="76"/>
        <v/>
      </c>
      <c r="BP50" s="167" t="str">
        <f t="shared" si="76"/>
        <v/>
      </c>
      <c r="BQ50" s="167" t="str">
        <f t="shared" si="76"/>
        <v/>
      </c>
      <c r="BR50" s="167" t="str">
        <f t="shared" si="76"/>
        <v/>
      </c>
      <c r="BS50" s="167" t="str">
        <f t="shared" si="76"/>
        <v/>
      </c>
      <c r="BT50" s="167" t="str">
        <f t="shared" si="76"/>
        <v/>
      </c>
      <c r="BU50" s="167" t="str">
        <f t="shared" si="76"/>
        <v/>
      </c>
      <c r="BV50" s="167" t="str">
        <f t="shared" si="76"/>
        <v/>
      </c>
      <c r="BW50" s="167" t="str">
        <f t="shared" si="76"/>
        <v/>
      </c>
      <c r="BX50" s="167" t="str">
        <f t="shared" si="76"/>
        <v/>
      </c>
      <c r="BY50" s="167" t="str">
        <f t="shared" si="76"/>
        <v/>
      </c>
      <c r="BZ50" s="167" t="str">
        <f t="shared" si="76"/>
        <v/>
      </c>
      <c r="CA50" s="167" t="str">
        <f t="shared" si="76"/>
        <v/>
      </c>
      <c r="CB50" s="167" t="str">
        <f t="shared" si="76"/>
        <v/>
      </c>
      <c r="CC50" s="167" t="str">
        <f t="shared" si="76"/>
        <v/>
      </c>
      <c r="CD50" s="167" t="str">
        <f t="shared" si="76"/>
        <v/>
      </c>
      <c r="CE50" s="167" t="str">
        <f t="shared" si="76"/>
        <v/>
      </c>
      <c r="CF50" s="167" t="str">
        <f t="shared" si="76"/>
        <v/>
      </c>
      <c r="CG50" s="167" t="str">
        <f t="shared" si="76"/>
        <v/>
      </c>
      <c r="CH50" s="167" t="str">
        <f t="shared" si="76"/>
        <v/>
      </c>
      <c r="CI50" s="167" t="str">
        <f t="shared" si="76"/>
        <v/>
      </c>
      <c r="CJ50" s="167" t="str">
        <f t="shared" si="76"/>
        <v/>
      </c>
      <c r="CK50" s="167" t="str">
        <f t="shared" si="76"/>
        <v/>
      </c>
      <c r="CL50" s="167" t="str">
        <f t="shared" si="76"/>
        <v/>
      </c>
      <c r="CM50" s="167" t="str">
        <f t="shared" si="76"/>
        <v/>
      </c>
      <c r="CN50" s="167" t="str">
        <f t="shared" si="76"/>
        <v/>
      </c>
      <c r="CO50" s="167" t="str">
        <f t="shared" si="76"/>
        <v/>
      </c>
      <c r="CP50" s="167" t="str">
        <f t="shared" si="76"/>
        <v/>
      </c>
      <c r="CQ50" s="167" t="str">
        <f t="shared" si="76"/>
        <v/>
      </c>
      <c r="CR50" s="167" t="str">
        <f t="shared" si="76"/>
        <v/>
      </c>
      <c r="CS50" s="167" t="str">
        <f t="shared" si="76"/>
        <v/>
      </c>
      <c r="CT50" s="167" t="str">
        <f t="shared" si="76"/>
        <v/>
      </c>
      <c r="CU50" s="167" t="str">
        <f t="shared" si="76"/>
        <v/>
      </c>
      <c r="CV50" s="167" t="str">
        <f t="shared" si="76"/>
        <v/>
      </c>
      <c r="CW50" s="167" t="str">
        <f t="shared" si="76"/>
        <v/>
      </c>
      <c r="CX50" s="167" t="str">
        <f t="shared" si="76"/>
        <v/>
      </c>
      <c r="CY50" s="167" t="str">
        <f t="shared" si="76"/>
        <v/>
      </c>
      <c r="CZ50" s="167" t="str">
        <f t="shared" si="76"/>
        <v/>
      </c>
      <c r="DA50" s="167" t="str">
        <f t="shared" si="76"/>
        <v/>
      </c>
      <c r="DB50" s="167" t="str">
        <f t="shared" si="76"/>
        <v/>
      </c>
      <c r="DC50" s="167" t="str">
        <f t="shared" si="76"/>
        <v/>
      </c>
      <c r="DD50" s="167" t="str">
        <f t="shared" si="76"/>
        <v/>
      </c>
      <c r="DE50" s="167" t="str">
        <f t="shared" si="76"/>
        <v/>
      </c>
      <c r="DF50" s="167" t="str">
        <f t="shared" si="76"/>
        <v/>
      </c>
      <c r="DO50" s="47"/>
      <c r="DP50" s="118"/>
    </row>
    <row r="51" spans="1:120" ht="24.75" customHeight="1" x14ac:dyDescent="0.4">
      <c r="A51" s="91">
        <v>39</v>
      </c>
      <c r="B51" s="164" t="str">
        <f>IFERROR(VLOOKUP(A51,wk!$A$3:$H$362, 2, 0)&amp;"", "")</f>
        <v/>
      </c>
      <c r="C51" s="169" t="str">
        <f>IFERROR(VLOOKUP(A51, wk!$A$3:$H$362, 4, 0), "")</f>
        <v/>
      </c>
      <c r="D51" s="169" t="str">
        <f>IFERROR(VLOOKUP(A51, wk!$A$3:$H$362, 5, 0), "")</f>
        <v/>
      </c>
      <c r="E51" s="169" t="str">
        <f>IFERROR(VLOOKUP(A51, wk!$A$3:$H$362, 6, 0), "")</f>
        <v/>
      </c>
      <c r="F51" s="169" t="str">
        <f>IFERROR(VLOOKUP(A51, wk!$A$3:$H$362, 7, 0), "")</f>
        <v/>
      </c>
      <c r="G51" s="169" t="str">
        <f>IFERROR(VLOOKUP(A51, wk!$A$3:$H$362, 8, 0), "")</f>
        <v/>
      </c>
      <c r="H51" s="182">
        <f t="shared" si="56"/>
        <v>0</v>
      </c>
      <c r="I51" s="167" t="str">
        <f t="shared" si="57"/>
        <v/>
      </c>
      <c r="J51" s="167" t="str">
        <f t="shared" si="77"/>
        <v/>
      </c>
      <c r="K51" s="167" t="str">
        <f t="shared" si="77"/>
        <v/>
      </c>
      <c r="L51" s="167" t="str">
        <f t="shared" si="77"/>
        <v/>
      </c>
      <c r="M51" s="167" t="str">
        <f t="shared" si="77"/>
        <v/>
      </c>
      <c r="N51" s="167" t="str">
        <f t="shared" si="77"/>
        <v/>
      </c>
      <c r="O51" s="167" t="str">
        <f t="shared" si="77"/>
        <v/>
      </c>
      <c r="P51" s="167" t="str">
        <f t="shared" si="77"/>
        <v/>
      </c>
      <c r="Q51" s="167" t="str">
        <f t="shared" si="77"/>
        <v/>
      </c>
      <c r="R51" s="167" t="str">
        <f t="shared" si="77"/>
        <v/>
      </c>
      <c r="S51" s="167" t="str">
        <f t="shared" si="77"/>
        <v/>
      </c>
      <c r="T51" s="167" t="str">
        <f t="shared" si="77"/>
        <v/>
      </c>
      <c r="U51" s="167" t="str">
        <f t="shared" si="77"/>
        <v/>
      </c>
      <c r="V51" s="167" t="str">
        <f t="shared" si="77"/>
        <v/>
      </c>
      <c r="W51" s="167" t="str">
        <f t="shared" si="77"/>
        <v/>
      </c>
      <c r="X51" s="167" t="str">
        <f t="shared" si="77"/>
        <v/>
      </c>
      <c r="Y51" s="167" t="str">
        <f t="shared" si="77"/>
        <v/>
      </c>
      <c r="Z51" s="167" t="str">
        <f t="shared" si="77"/>
        <v/>
      </c>
      <c r="AA51" s="167" t="str">
        <f t="shared" si="77"/>
        <v/>
      </c>
      <c r="AB51" s="167" t="str">
        <f t="shared" si="77"/>
        <v/>
      </c>
      <c r="AC51" s="167" t="str">
        <f t="shared" si="77"/>
        <v/>
      </c>
      <c r="AD51" s="167" t="str">
        <f t="shared" si="77"/>
        <v/>
      </c>
      <c r="AE51" s="167" t="str">
        <f t="shared" si="77"/>
        <v/>
      </c>
      <c r="AF51" s="167" t="str">
        <f t="shared" si="77"/>
        <v/>
      </c>
      <c r="AG51" s="167" t="str">
        <f t="shared" si="77"/>
        <v/>
      </c>
      <c r="AH51" s="167" t="str">
        <f t="shared" si="77"/>
        <v/>
      </c>
      <c r="AI51" s="167" t="str">
        <f t="shared" si="77"/>
        <v/>
      </c>
      <c r="AJ51" s="167" t="str">
        <f t="shared" si="77"/>
        <v/>
      </c>
      <c r="AK51" s="167" t="str">
        <f t="shared" si="77"/>
        <v/>
      </c>
      <c r="AL51" s="167" t="str">
        <f t="shared" si="77"/>
        <v/>
      </c>
      <c r="AM51" s="167" t="str">
        <f t="shared" si="77"/>
        <v/>
      </c>
      <c r="AN51" s="167" t="str">
        <f t="shared" si="77"/>
        <v/>
      </c>
      <c r="AO51" s="167" t="str">
        <f t="shared" si="77"/>
        <v/>
      </c>
      <c r="AP51" s="167" t="str">
        <f t="shared" si="77"/>
        <v/>
      </c>
      <c r="AQ51" s="167" t="str">
        <f t="shared" si="77"/>
        <v/>
      </c>
      <c r="AR51" s="167" t="str">
        <f t="shared" si="77"/>
        <v/>
      </c>
      <c r="AS51" s="167" t="str">
        <f t="shared" si="77"/>
        <v/>
      </c>
      <c r="AT51" s="167" t="str">
        <f t="shared" si="77"/>
        <v/>
      </c>
      <c r="AU51" s="167" t="str">
        <f t="shared" si="77"/>
        <v/>
      </c>
      <c r="AV51" s="167" t="str">
        <f t="shared" si="77"/>
        <v/>
      </c>
      <c r="AW51" s="167" t="str">
        <f t="shared" si="77"/>
        <v/>
      </c>
      <c r="AX51" s="167" t="str">
        <f t="shared" si="77"/>
        <v/>
      </c>
      <c r="AY51" s="167" t="str">
        <f t="shared" si="77"/>
        <v/>
      </c>
      <c r="AZ51" s="167" t="str">
        <f t="shared" si="77"/>
        <v/>
      </c>
      <c r="BA51" s="167" t="str">
        <f t="shared" si="77"/>
        <v/>
      </c>
      <c r="BB51" s="167" t="str">
        <f t="shared" si="77"/>
        <v/>
      </c>
      <c r="BC51" s="167" t="str">
        <f t="shared" si="77"/>
        <v/>
      </c>
      <c r="BD51" s="167" t="str">
        <f t="shared" si="77"/>
        <v/>
      </c>
      <c r="BE51" s="167" t="str">
        <f t="shared" si="77"/>
        <v/>
      </c>
      <c r="BF51" s="167" t="str">
        <f t="shared" si="76"/>
        <v/>
      </c>
      <c r="BG51" s="167" t="str">
        <f t="shared" si="76"/>
        <v/>
      </c>
      <c r="BH51" s="167" t="str">
        <f t="shared" si="76"/>
        <v/>
      </c>
      <c r="BI51" s="167" t="str">
        <f t="shared" si="76"/>
        <v/>
      </c>
      <c r="BJ51" s="167" t="str">
        <f t="shared" si="76"/>
        <v/>
      </c>
      <c r="BK51" s="167" t="str">
        <f t="shared" si="76"/>
        <v/>
      </c>
      <c r="BL51" s="167" t="str">
        <f t="shared" si="76"/>
        <v/>
      </c>
      <c r="BM51" s="167" t="str">
        <f t="shared" si="76"/>
        <v/>
      </c>
      <c r="BN51" s="167" t="str">
        <f t="shared" si="76"/>
        <v/>
      </c>
      <c r="BO51" s="167" t="str">
        <f t="shared" si="76"/>
        <v/>
      </c>
      <c r="BP51" s="167" t="str">
        <f t="shared" si="76"/>
        <v/>
      </c>
      <c r="BQ51" s="167" t="str">
        <f t="shared" si="76"/>
        <v/>
      </c>
      <c r="BR51" s="167" t="str">
        <f t="shared" si="76"/>
        <v/>
      </c>
      <c r="BS51" s="167" t="str">
        <f t="shared" si="76"/>
        <v/>
      </c>
      <c r="BT51" s="167" t="str">
        <f t="shared" si="76"/>
        <v/>
      </c>
      <c r="BU51" s="167" t="str">
        <f t="shared" si="76"/>
        <v/>
      </c>
      <c r="BV51" s="167" t="str">
        <f t="shared" si="76"/>
        <v/>
      </c>
      <c r="BW51" s="167" t="str">
        <f t="shared" si="76"/>
        <v/>
      </c>
      <c r="BX51" s="167" t="str">
        <f t="shared" si="76"/>
        <v/>
      </c>
      <c r="BY51" s="167" t="str">
        <f t="shared" si="76"/>
        <v/>
      </c>
      <c r="BZ51" s="167" t="str">
        <f t="shared" si="76"/>
        <v/>
      </c>
      <c r="CA51" s="167" t="str">
        <f t="shared" si="76"/>
        <v/>
      </c>
      <c r="CB51" s="167" t="str">
        <f t="shared" si="76"/>
        <v/>
      </c>
      <c r="CC51" s="167" t="str">
        <f t="shared" si="76"/>
        <v/>
      </c>
      <c r="CD51" s="167" t="str">
        <f t="shared" si="76"/>
        <v/>
      </c>
      <c r="CE51" s="167" t="str">
        <f t="shared" si="76"/>
        <v/>
      </c>
      <c r="CF51" s="167" t="str">
        <f t="shared" si="76"/>
        <v/>
      </c>
      <c r="CG51" s="167" t="str">
        <f t="shared" si="76"/>
        <v/>
      </c>
      <c r="CH51" s="167" t="str">
        <f t="shared" si="76"/>
        <v/>
      </c>
      <c r="CI51" s="167" t="str">
        <f t="shared" si="76"/>
        <v/>
      </c>
      <c r="CJ51" s="167" t="str">
        <f t="shared" si="76"/>
        <v/>
      </c>
      <c r="CK51" s="167" t="str">
        <f t="shared" si="76"/>
        <v/>
      </c>
      <c r="CL51" s="167" t="str">
        <f t="shared" si="76"/>
        <v/>
      </c>
      <c r="CM51" s="167" t="str">
        <f t="shared" si="76"/>
        <v/>
      </c>
      <c r="CN51" s="167" t="str">
        <f t="shared" si="76"/>
        <v/>
      </c>
      <c r="CO51" s="167" t="str">
        <f t="shared" si="76"/>
        <v/>
      </c>
      <c r="CP51" s="167" t="str">
        <f t="shared" si="76"/>
        <v/>
      </c>
      <c r="CQ51" s="167" t="str">
        <f t="shared" si="76"/>
        <v/>
      </c>
      <c r="CR51" s="167" t="str">
        <f t="shared" si="76"/>
        <v/>
      </c>
      <c r="CS51" s="167" t="str">
        <f t="shared" si="76"/>
        <v/>
      </c>
      <c r="CT51" s="167" t="str">
        <f t="shared" si="76"/>
        <v/>
      </c>
      <c r="CU51" s="167" t="str">
        <f t="shared" si="76"/>
        <v/>
      </c>
      <c r="CV51" s="167" t="str">
        <f t="shared" si="76"/>
        <v/>
      </c>
      <c r="CW51" s="167" t="str">
        <f t="shared" si="76"/>
        <v/>
      </c>
      <c r="CX51" s="167" t="str">
        <f t="shared" si="76"/>
        <v/>
      </c>
      <c r="CY51" s="167" t="str">
        <f t="shared" si="76"/>
        <v/>
      </c>
      <c r="CZ51" s="167" t="str">
        <f t="shared" si="76"/>
        <v/>
      </c>
      <c r="DA51" s="167" t="str">
        <f t="shared" si="76"/>
        <v/>
      </c>
      <c r="DB51" s="167" t="str">
        <f t="shared" si="76"/>
        <v/>
      </c>
      <c r="DC51" s="167" t="str">
        <f t="shared" si="76"/>
        <v/>
      </c>
      <c r="DD51" s="167" t="str">
        <f t="shared" si="76"/>
        <v/>
      </c>
      <c r="DE51" s="167" t="str">
        <f t="shared" si="76"/>
        <v/>
      </c>
      <c r="DF51" s="167" t="str">
        <f t="shared" si="76"/>
        <v/>
      </c>
      <c r="DO51" s="47"/>
      <c r="DP51" s="118"/>
    </row>
    <row r="52" spans="1:120" ht="24.75" customHeight="1" x14ac:dyDescent="0.4">
      <c r="A52" s="91">
        <v>40</v>
      </c>
      <c r="B52" s="164" t="str">
        <f>IFERROR(VLOOKUP(A52,wk!$A$3:$H$362, 2, 0)&amp;"", "")</f>
        <v/>
      </c>
      <c r="C52" s="169" t="str">
        <f>IFERROR(VLOOKUP(A52, wk!$A$3:$H$362, 4, 0), "")</f>
        <v/>
      </c>
      <c r="D52" s="169" t="str">
        <f>IFERROR(VLOOKUP(A52, wk!$A$3:$H$362, 5, 0), "")</f>
        <v/>
      </c>
      <c r="E52" s="169" t="str">
        <f>IFERROR(VLOOKUP(A52, wk!$A$3:$H$362, 6, 0), "")</f>
        <v/>
      </c>
      <c r="F52" s="169" t="str">
        <f>IFERROR(VLOOKUP(A52, wk!$A$3:$H$362, 7, 0), "")</f>
        <v/>
      </c>
      <c r="G52" s="169" t="str">
        <f>IFERROR(VLOOKUP(A52, wk!$A$3:$H$362, 8, 0), "")</f>
        <v/>
      </c>
      <c r="H52" s="182">
        <f t="shared" si="56"/>
        <v>0</v>
      </c>
      <c r="I52" s="167" t="str">
        <f t="shared" si="57"/>
        <v/>
      </c>
      <c r="J52" s="167" t="str">
        <f t="shared" si="77"/>
        <v/>
      </c>
      <c r="K52" s="167" t="str">
        <f t="shared" si="77"/>
        <v/>
      </c>
      <c r="L52" s="167" t="str">
        <f t="shared" si="77"/>
        <v/>
      </c>
      <c r="M52" s="167" t="str">
        <f t="shared" si="77"/>
        <v/>
      </c>
      <c r="N52" s="167" t="str">
        <f t="shared" si="77"/>
        <v/>
      </c>
      <c r="O52" s="167" t="str">
        <f t="shared" si="77"/>
        <v/>
      </c>
      <c r="P52" s="167" t="str">
        <f t="shared" si="77"/>
        <v/>
      </c>
      <c r="Q52" s="167" t="str">
        <f t="shared" si="77"/>
        <v/>
      </c>
      <c r="R52" s="167" t="str">
        <f t="shared" si="77"/>
        <v/>
      </c>
      <c r="S52" s="167" t="str">
        <f t="shared" si="77"/>
        <v/>
      </c>
      <c r="T52" s="167" t="str">
        <f t="shared" si="77"/>
        <v/>
      </c>
      <c r="U52" s="167" t="str">
        <f t="shared" si="77"/>
        <v/>
      </c>
      <c r="V52" s="167" t="str">
        <f t="shared" si="77"/>
        <v/>
      </c>
      <c r="W52" s="167" t="str">
        <f t="shared" si="77"/>
        <v/>
      </c>
      <c r="X52" s="167" t="str">
        <f t="shared" si="77"/>
        <v/>
      </c>
      <c r="Y52" s="167" t="str">
        <f t="shared" si="77"/>
        <v/>
      </c>
      <c r="Z52" s="167" t="str">
        <f t="shared" si="77"/>
        <v/>
      </c>
      <c r="AA52" s="167" t="str">
        <f t="shared" si="77"/>
        <v/>
      </c>
      <c r="AB52" s="167" t="str">
        <f t="shared" si="77"/>
        <v/>
      </c>
      <c r="AC52" s="167" t="str">
        <f t="shared" si="77"/>
        <v/>
      </c>
      <c r="AD52" s="167" t="str">
        <f t="shared" si="77"/>
        <v/>
      </c>
      <c r="AE52" s="167" t="str">
        <f t="shared" si="77"/>
        <v/>
      </c>
      <c r="AF52" s="167" t="str">
        <f t="shared" si="77"/>
        <v/>
      </c>
      <c r="AG52" s="167" t="str">
        <f t="shared" si="77"/>
        <v/>
      </c>
      <c r="AH52" s="167" t="str">
        <f t="shared" si="77"/>
        <v/>
      </c>
      <c r="AI52" s="167" t="str">
        <f t="shared" si="77"/>
        <v/>
      </c>
      <c r="AJ52" s="167" t="str">
        <f t="shared" si="77"/>
        <v/>
      </c>
      <c r="AK52" s="167" t="str">
        <f t="shared" si="77"/>
        <v/>
      </c>
      <c r="AL52" s="167" t="str">
        <f t="shared" si="77"/>
        <v/>
      </c>
      <c r="AM52" s="167" t="str">
        <f t="shared" si="77"/>
        <v/>
      </c>
      <c r="AN52" s="167" t="str">
        <f t="shared" si="77"/>
        <v/>
      </c>
      <c r="AO52" s="167" t="str">
        <f t="shared" si="77"/>
        <v/>
      </c>
      <c r="AP52" s="167" t="str">
        <f t="shared" si="77"/>
        <v/>
      </c>
      <c r="AQ52" s="167" t="str">
        <f t="shared" si="77"/>
        <v/>
      </c>
      <c r="AR52" s="167" t="str">
        <f t="shared" si="77"/>
        <v/>
      </c>
      <c r="AS52" s="167" t="str">
        <f t="shared" si="77"/>
        <v/>
      </c>
      <c r="AT52" s="167" t="str">
        <f t="shared" si="77"/>
        <v/>
      </c>
      <c r="AU52" s="167" t="str">
        <f t="shared" si="77"/>
        <v/>
      </c>
      <c r="AV52" s="167" t="str">
        <f t="shared" si="77"/>
        <v/>
      </c>
      <c r="AW52" s="167" t="str">
        <f t="shared" si="77"/>
        <v/>
      </c>
      <c r="AX52" s="167" t="str">
        <f t="shared" si="77"/>
        <v/>
      </c>
      <c r="AY52" s="167" t="str">
        <f t="shared" si="77"/>
        <v/>
      </c>
      <c r="AZ52" s="167" t="str">
        <f t="shared" si="77"/>
        <v/>
      </c>
      <c r="BA52" s="167" t="str">
        <f t="shared" si="77"/>
        <v/>
      </c>
      <c r="BB52" s="167" t="str">
        <f t="shared" si="77"/>
        <v/>
      </c>
      <c r="BC52" s="167" t="str">
        <f t="shared" si="77"/>
        <v/>
      </c>
      <c r="BD52" s="167" t="str">
        <f t="shared" si="77"/>
        <v/>
      </c>
      <c r="BE52" s="167" t="str">
        <f t="shared" si="77"/>
        <v/>
      </c>
      <c r="BF52" s="167" t="str">
        <f t="shared" si="76"/>
        <v/>
      </c>
      <c r="BG52" s="167" t="str">
        <f t="shared" si="76"/>
        <v/>
      </c>
      <c r="BH52" s="167" t="str">
        <f t="shared" si="76"/>
        <v/>
      </c>
      <c r="BI52" s="167" t="str">
        <f t="shared" si="76"/>
        <v/>
      </c>
      <c r="BJ52" s="167" t="str">
        <f t="shared" si="76"/>
        <v/>
      </c>
      <c r="BK52" s="167" t="str">
        <f t="shared" si="76"/>
        <v/>
      </c>
      <c r="BL52" s="167" t="str">
        <f t="shared" si="76"/>
        <v/>
      </c>
      <c r="BM52" s="167" t="str">
        <f t="shared" si="76"/>
        <v/>
      </c>
      <c r="BN52" s="167" t="str">
        <f t="shared" si="76"/>
        <v/>
      </c>
      <c r="BO52" s="167" t="str">
        <f t="shared" si="76"/>
        <v/>
      </c>
      <c r="BP52" s="167" t="str">
        <f t="shared" si="76"/>
        <v/>
      </c>
      <c r="BQ52" s="167" t="str">
        <f t="shared" si="76"/>
        <v/>
      </c>
      <c r="BR52" s="167" t="str">
        <f t="shared" si="76"/>
        <v/>
      </c>
      <c r="BS52" s="167" t="str">
        <f t="shared" si="76"/>
        <v/>
      </c>
      <c r="BT52" s="167" t="str">
        <f t="shared" si="76"/>
        <v/>
      </c>
      <c r="BU52" s="167" t="str">
        <f t="shared" si="76"/>
        <v/>
      </c>
      <c r="BV52" s="167" t="str">
        <f t="shared" si="76"/>
        <v/>
      </c>
      <c r="BW52" s="167" t="str">
        <f t="shared" si="76"/>
        <v/>
      </c>
      <c r="BX52" s="167" t="str">
        <f t="shared" si="76"/>
        <v/>
      </c>
      <c r="BY52" s="167" t="str">
        <f t="shared" si="76"/>
        <v/>
      </c>
      <c r="BZ52" s="167" t="str">
        <f t="shared" si="76"/>
        <v/>
      </c>
      <c r="CA52" s="167" t="str">
        <f t="shared" si="76"/>
        <v/>
      </c>
      <c r="CB52" s="167" t="str">
        <f t="shared" si="76"/>
        <v/>
      </c>
      <c r="CC52" s="167" t="str">
        <f t="shared" si="76"/>
        <v/>
      </c>
      <c r="CD52" s="167" t="str">
        <f t="shared" si="76"/>
        <v/>
      </c>
      <c r="CE52" s="167" t="str">
        <f t="shared" si="76"/>
        <v/>
      </c>
      <c r="CF52" s="167" t="str">
        <f t="shared" si="76"/>
        <v/>
      </c>
      <c r="CG52" s="167" t="str">
        <f t="shared" si="76"/>
        <v/>
      </c>
      <c r="CH52" s="167" t="str">
        <f t="shared" si="76"/>
        <v/>
      </c>
      <c r="CI52" s="167" t="str">
        <f t="shared" si="76"/>
        <v/>
      </c>
      <c r="CJ52" s="167" t="str">
        <f t="shared" si="76"/>
        <v/>
      </c>
      <c r="CK52" s="167" t="str">
        <f t="shared" si="76"/>
        <v/>
      </c>
      <c r="CL52" s="167" t="str">
        <f t="shared" si="76"/>
        <v/>
      </c>
      <c r="CM52" s="167" t="str">
        <f t="shared" ref="BF52:DF57" si="78">IF(AND($C52&lt;&gt;"", CM$12&gt;=$C52, CM$12&lt;=$G52), IF($D52&lt;&gt;"", IF(OR(AND(CM$12=$C52, CM$12=$D52), AND(CM$12&gt;$D52, CM$12&lt;$E52)), "入院中", 1), 1), "")</f>
        <v/>
      </c>
      <c r="CN52" s="167" t="str">
        <f t="shared" si="78"/>
        <v/>
      </c>
      <c r="CO52" s="167" t="str">
        <f t="shared" si="78"/>
        <v/>
      </c>
      <c r="CP52" s="167" t="str">
        <f t="shared" si="78"/>
        <v/>
      </c>
      <c r="CQ52" s="167" t="str">
        <f t="shared" si="78"/>
        <v/>
      </c>
      <c r="CR52" s="167" t="str">
        <f t="shared" si="78"/>
        <v/>
      </c>
      <c r="CS52" s="167" t="str">
        <f t="shared" si="78"/>
        <v/>
      </c>
      <c r="CT52" s="167" t="str">
        <f t="shared" si="78"/>
        <v/>
      </c>
      <c r="CU52" s="167" t="str">
        <f t="shared" si="78"/>
        <v/>
      </c>
      <c r="CV52" s="167" t="str">
        <f t="shared" si="78"/>
        <v/>
      </c>
      <c r="CW52" s="167" t="str">
        <f t="shared" si="78"/>
        <v/>
      </c>
      <c r="CX52" s="167" t="str">
        <f t="shared" si="78"/>
        <v/>
      </c>
      <c r="CY52" s="167" t="str">
        <f t="shared" si="78"/>
        <v/>
      </c>
      <c r="CZ52" s="167" t="str">
        <f t="shared" si="78"/>
        <v/>
      </c>
      <c r="DA52" s="167" t="str">
        <f t="shared" si="78"/>
        <v/>
      </c>
      <c r="DB52" s="167" t="str">
        <f t="shared" si="78"/>
        <v/>
      </c>
      <c r="DC52" s="167" t="str">
        <f t="shared" si="78"/>
        <v/>
      </c>
      <c r="DD52" s="167" t="str">
        <f t="shared" si="78"/>
        <v/>
      </c>
      <c r="DE52" s="167" t="str">
        <f t="shared" si="78"/>
        <v/>
      </c>
      <c r="DF52" s="167" t="str">
        <f t="shared" si="78"/>
        <v/>
      </c>
      <c r="DO52" s="47"/>
      <c r="DP52" s="118"/>
    </row>
    <row r="53" spans="1:120" ht="24.75" customHeight="1" x14ac:dyDescent="0.4">
      <c r="A53" s="91">
        <v>41</v>
      </c>
      <c r="B53" s="164" t="str">
        <f>IFERROR(VLOOKUP(A53,wk!$A$3:$H$362, 2, 0)&amp;"", "")</f>
        <v/>
      </c>
      <c r="C53" s="169" t="str">
        <f>IFERROR(VLOOKUP(A53, wk!$A$3:$H$362, 4, 0), "")</f>
        <v/>
      </c>
      <c r="D53" s="169" t="str">
        <f>IFERROR(VLOOKUP(A53, wk!$A$3:$H$362, 5, 0), "")</f>
        <v/>
      </c>
      <c r="E53" s="169" t="str">
        <f>IFERROR(VLOOKUP(A53, wk!$A$3:$H$362, 6, 0), "")</f>
        <v/>
      </c>
      <c r="F53" s="169" t="str">
        <f>IFERROR(VLOOKUP(A53, wk!$A$3:$H$362, 7, 0), "")</f>
        <v/>
      </c>
      <c r="G53" s="169" t="str">
        <f>IFERROR(VLOOKUP(A53, wk!$A$3:$H$362, 8, 0), "")</f>
        <v/>
      </c>
      <c r="H53" s="182">
        <f t="shared" si="56"/>
        <v>0</v>
      </c>
      <c r="I53" s="167" t="str">
        <f t="shared" si="57"/>
        <v/>
      </c>
      <c r="J53" s="167" t="str">
        <f t="shared" si="77"/>
        <v/>
      </c>
      <c r="K53" s="167" t="str">
        <f t="shared" si="77"/>
        <v/>
      </c>
      <c r="L53" s="167" t="str">
        <f t="shared" si="77"/>
        <v/>
      </c>
      <c r="M53" s="167" t="str">
        <f t="shared" si="77"/>
        <v/>
      </c>
      <c r="N53" s="167" t="str">
        <f t="shared" si="77"/>
        <v/>
      </c>
      <c r="O53" s="167" t="str">
        <f t="shared" si="77"/>
        <v/>
      </c>
      <c r="P53" s="167" t="str">
        <f t="shared" si="77"/>
        <v/>
      </c>
      <c r="Q53" s="167" t="str">
        <f t="shared" si="77"/>
        <v/>
      </c>
      <c r="R53" s="167" t="str">
        <f t="shared" si="77"/>
        <v/>
      </c>
      <c r="S53" s="167" t="str">
        <f t="shared" si="77"/>
        <v/>
      </c>
      <c r="T53" s="167" t="str">
        <f t="shared" si="77"/>
        <v/>
      </c>
      <c r="U53" s="167" t="str">
        <f t="shared" si="77"/>
        <v/>
      </c>
      <c r="V53" s="167" t="str">
        <f t="shared" si="77"/>
        <v/>
      </c>
      <c r="W53" s="167" t="str">
        <f t="shared" si="77"/>
        <v/>
      </c>
      <c r="X53" s="167" t="str">
        <f t="shared" si="77"/>
        <v/>
      </c>
      <c r="Y53" s="167" t="str">
        <f t="shared" si="77"/>
        <v/>
      </c>
      <c r="Z53" s="167" t="str">
        <f t="shared" si="77"/>
        <v/>
      </c>
      <c r="AA53" s="167" t="str">
        <f t="shared" si="77"/>
        <v/>
      </c>
      <c r="AB53" s="167" t="str">
        <f t="shared" si="77"/>
        <v/>
      </c>
      <c r="AC53" s="167" t="str">
        <f t="shared" si="77"/>
        <v/>
      </c>
      <c r="AD53" s="167" t="str">
        <f t="shared" si="77"/>
        <v/>
      </c>
      <c r="AE53" s="167" t="str">
        <f t="shared" si="77"/>
        <v/>
      </c>
      <c r="AF53" s="167" t="str">
        <f t="shared" si="77"/>
        <v/>
      </c>
      <c r="AG53" s="167" t="str">
        <f t="shared" si="77"/>
        <v/>
      </c>
      <c r="AH53" s="167" t="str">
        <f t="shared" si="77"/>
        <v/>
      </c>
      <c r="AI53" s="167" t="str">
        <f t="shared" si="77"/>
        <v/>
      </c>
      <c r="AJ53" s="167" t="str">
        <f t="shared" si="77"/>
        <v/>
      </c>
      <c r="AK53" s="167" t="str">
        <f t="shared" si="77"/>
        <v/>
      </c>
      <c r="AL53" s="167" t="str">
        <f t="shared" si="77"/>
        <v/>
      </c>
      <c r="AM53" s="167" t="str">
        <f t="shared" si="77"/>
        <v/>
      </c>
      <c r="AN53" s="167" t="str">
        <f t="shared" si="77"/>
        <v/>
      </c>
      <c r="AO53" s="167" t="str">
        <f t="shared" si="77"/>
        <v/>
      </c>
      <c r="AP53" s="167" t="str">
        <f t="shared" si="77"/>
        <v/>
      </c>
      <c r="AQ53" s="167" t="str">
        <f t="shared" si="77"/>
        <v/>
      </c>
      <c r="AR53" s="167" t="str">
        <f t="shared" si="77"/>
        <v/>
      </c>
      <c r="AS53" s="167" t="str">
        <f t="shared" si="77"/>
        <v/>
      </c>
      <c r="AT53" s="167" t="str">
        <f t="shared" si="77"/>
        <v/>
      </c>
      <c r="AU53" s="167" t="str">
        <f t="shared" si="77"/>
        <v/>
      </c>
      <c r="AV53" s="167" t="str">
        <f t="shared" si="77"/>
        <v/>
      </c>
      <c r="AW53" s="167" t="str">
        <f t="shared" si="77"/>
        <v/>
      </c>
      <c r="AX53" s="167" t="str">
        <f t="shared" si="77"/>
        <v/>
      </c>
      <c r="AY53" s="167" t="str">
        <f t="shared" si="77"/>
        <v/>
      </c>
      <c r="AZ53" s="167" t="str">
        <f t="shared" si="77"/>
        <v/>
      </c>
      <c r="BA53" s="167" t="str">
        <f t="shared" si="77"/>
        <v/>
      </c>
      <c r="BB53" s="167" t="str">
        <f t="shared" si="77"/>
        <v/>
      </c>
      <c r="BC53" s="167" t="str">
        <f t="shared" si="77"/>
        <v/>
      </c>
      <c r="BD53" s="167" t="str">
        <f t="shared" si="77"/>
        <v/>
      </c>
      <c r="BE53" s="167" t="str">
        <f t="shared" si="77"/>
        <v/>
      </c>
      <c r="BF53" s="167" t="str">
        <f t="shared" si="78"/>
        <v/>
      </c>
      <c r="BG53" s="167" t="str">
        <f t="shared" si="78"/>
        <v/>
      </c>
      <c r="BH53" s="167" t="str">
        <f t="shared" si="78"/>
        <v/>
      </c>
      <c r="BI53" s="167" t="str">
        <f t="shared" si="78"/>
        <v/>
      </c>
      <c r="BJ53" s="167" t="str">
        <f t="shared" si="78"/>
        <v/>
      </c>
      <c r="BK53" s="167" t="str">
        <f t="shared" si="78"/>
        <v/>
      </c>
      <c r="BL53" s="167" t="str">
        <f t="shared" si="78"/>
        <v/>
      </c>
      <c r="BM53" s="167" t="str">
        <f t="shared" si="78"/>
        <v/>
      </c>
      <c r="BN53" s="167" t="str">
        <f t="shared" si="78"/>
        <v/>
      </c>
      <c r="BO53" s="167" t="str">
        <f t="shared" si="78"/>
        <v/>
      </c>
      <c r="BP53" s="167" t="str">
        <f t="shared" si="78"/>
        <v/>
      </c>
      <c r="BQ53" s="167" t="str">
        <f t="shared" si="78"/>
        <v/>
      </c>
      <c r="BR53" s="167" t="str">
        <f t="shared" si="78"/>
        <v/>
      </c>
      <c r="BS53" s="167" t="str">
        <f t="shared" si="78"/>
        <v/>
      </c>
      <c r="BT53" s="167" t="str">
        <f t="shared" si="78"/>
        <v/>
      </c>
      <c r="BU53" s="167" t="str">
        <f t="shared" si="78"/>
        <v/>
      </c>
      <c r="BV53" s="167" t="str">
        <f t="shared" si="78"/>
        <v/>
      </c>
      <c r="BW53" s="167" t="str">
        <f t="shared" si="78"/>
        <v/>
      </c>
      <c r="BX53" s="167" t="str">
        <f t="shared" si="78"/>
        <v/>
      </c>
      <c r="BY53" s="167" t="str">
        <f t="shared" si="78"/>
        <v/>
      </c>
      <c r="BZ53" s="167" t="str">
        <f t="shared" si="78"/>
        <v/>
      </c>
      <c r="CA53" s="167" t="str">
        <f t="shared" si="78"/>
        <v/>
      </c>
      <c r="CB53" s="167" t="str">
        <f t="shared" si="78"/>
        <v/>
      </c>
      <c r="CC53" s="167" t="str">
        <f t="shared" si="78"/>
        <v/>
      </c>
      <c r="CD53" s="167" t="str">
        <f t="shared" si="78"/>
        <v/>
      </c>
      <c r="CE53" s="167" t="str">
        <f t="shared" si="78"/>
        <v/>
      </c>
      <c r="CF53" s="167" t="str">
        <f t="shared" si="78"/>
        <v/>
      </c>
      <c r="CG53" s="167" t="str">
        <f t="shared" si="78"/>
        <v/>
      </c>
      <c r="CH53" s="167" t="str">
        <f t="shared" si="78"/>
        <v/>
      </c>
      <c r="CI53" s="167" t="str">
        <f t="shared" si="78"/>
        <v/>
      </c>
      <c r="CJ53" s="167" t="str">
        <f t="shared" si="78"/>
        <v/>
      </c>
      <c r="CK53" s="167" t="str">
        <f t="shared" si="78"/>
        <v/>
      </c>
      <c r="CL53" s="167" t="str">
        <f t="shared" si="78"/>
        <v/>
      </c>
      <c r="CM53" s="167" t="str">
        <f t="shared" si="78"/>
        <v/>
      </c>
      <c r="CN53" s="167" t="str">
        <f t="shared" si="78"/>
        <v/>
      </c>
      <c r="CO53" s="167" t="str">
        <f t="shared" si="78"/>
        <v/>
      </c>
      <c r="CP53" s="167" t="str">
        <f t="shared" si="78"/>
        <v/>
      </c>
      <c r="CQ53" s="167" t="str">
        <f t="shared" si="78"/>
        <v/>
      </c>
      <c r="CR53" s="167" t="str">
        <f t="shared" si="78"/>
        <v/>
      </c>
      <c r="CS53" s="167" t="str">
        <f t="shared" si="78"/>
        <v/>
      </c>
      <c r="CT53" s="167" t="str">
        <f t="shared" si="78"/>
        <v/>
      </c>
      <c r="CU53" s="167" t="str">
        <f t="shared" si="78"/>
        <v/>
      </c>
      <c r="CV53" s="167" t="str">
        <f t="shared" si="78"/>
        <v/>
      </c>
      <c r="CW53" s="167" t="str">
        <f t="shared" si="78"/>
        <v/>
      </c>
      <c r="CX53" s="167" t="str">
        <f t="shared" si="78"/>
        <v/>
      </c>
      <c r="CY53" s="167" t="str">
        <f t="shared" si="78"/>
        <v/>
      </c>
      <c r="CZ53" s="167" t="str">
        <f t="shared" si="78"/>
        <v/>
      </c>
      <c r="DA53" s="167" t="str">
        <f t="shared" si="78"/>
        <v/>
      </c>
      <c r="DB53" s="167" t="str">
        <f t="shared" si="78"/>
        <v/>
      </c>
      <c r="DC53" s="167" t="str">
        <f t="shared" si="78"/>
        <v/>
      </c>
      <c r="DD53" s="167" t="str">
        <f t="shared" si="78"/>
        <v/>
      </c>
      <c r="DE53" s="167" t="str">
        <f t="shared" si="78"/>
        <v/>
      </c>
      <c r="DF53" s="167" t="str">
        <f t="shared" si="78"/>
        <v/>
      </c>
      <c r="DO53" s="47"/>
      <c r="DP53" s="118"/>
    </row>
    <row r="54" spans="1:120" ht="24.75" customHeight="1" x14ac:dyDescent="0.4">
      <c r="A54" s="91">
        <v>42</v>
      </c>
      <c r="B54" s="164" t="str">
        <f>IFERROR(VLOOKUP(A54,wk!$A$3:$H$362, 2, 0)&amp;"", "")</f>
        <v/>
      </c>
      <c r="C54" s="169" t="str">
        <f>IFERROR(VLOOKUP(A54, wk!$A$3:$H$362, 4, 0), "")</f>
        <v/>
      </c>
      <c r="D54" s="169" t="str">
        <f>IFERROR(VLOOKUP(A54, wk!$A$3:$H$362, 5, 0), "")</f>
        <v/>
      </c>
      <c r="E54" s="169" t="str">
        <f>IFERROR(VLOOKUP(A54, wk!$A$3:$H$362, 6, 0), "")</f>
        <v/>
      </c>
      <c r="F54" s="169" t="str">
        <f>IFERROR(VLOOKUP(A54, wk!$A$3:$H$362, 7, 0), "")</f>
        <v/>
      </c>
      <c r="G54" s="169" t="str">
        <f>IFERROR(VLOOKUP(A54, wk!$A$3:$H$362, 8, 0), "")</f>
        <v/>
      </c>
      <c r="H54" s="182">
        <f t="shared" si="56"/>
        <v>0</v>
      </c>
      <c r="I54" s="167" t="str">
        <f t="shared" si="57"/>
        <v/>
      </c>
      <c r="J54" s="167" t="str">
        <f t="shared" si="77"/>
        <v/>
      </c>
      <c r="K54" s="167" t="str">
        <f t="shared" si="77"/>
        <v/>
      </c>
      <c r="L54" s="167" t="str">
        <f t="shared" si="77"/>
        <v/>
      </c>
      <c r="M54" s="167" t="str">
        <f t="shared" si="77"/>
        <v/>
      </c>
      <c r="N54" s="167" t="str">
        <f t="shared" si="77"/>
        <v/>
      </c>
      <c r="O54" s="167" t="str">
        <f t="shared" ref="J54:BE59" si="79">IF(AND($C54&lt;&gt;"", O$12&gt;=$C54, O$12&lt;=$G54), IF($D54&lt;&gt;"", IF(OR(AND(O$12=$C54, O$12=$D54), AND(O$12&gt;$D54, O$12&lt;$E54)), "入院中", 1), 1), "")</f>
        <v/>
      </c>
      <c r="P54" s="167" t="str">
        <f t="shared" si="79"/>
        <v/>
      </c>
      <c r="Q54" s="167" t="str">
        <f t="shared" si="79"/>
        <v/>
      </c>
      <c r="R54" s="167" t="str">
        <f t="shared" si="79"/>
        <v/>
      </c>
      <c r="S54" s="167" t="str">
        <f t="shared" si="79"/>
        <v/>
      </c>
      <c r="T54" s="167" t="str">
        <f t="shared" si="79"/>
        <v/>
      </c>
      <c r="U54" s="167" t="str">
        <f t="shared" si="79"/>
        <v/>
      </c>
      <c r="V54" s="167" t="str">
        <f t="shared" si="79"/>
        <v/>
      </c>
      <c r="W54" s="167" t="str">
        <f t="shared" si="79"/>
        <v/>
      </c>
      <c r="X54" s="167" t="str">
        <f t="shared" si="79"/>
        <v/>
      </c>
      <c r="Y54" s="167" t="str">
        <f t="shared" si="79"/>
        <v/>
      </c>
      <c r="Z54" s="167" t="str">
        <f t="shared" si="79"/>
        <v/>
      </c>
      <c r="AA54" s="167" t="str">
        <f t="shared" si="79"/>
        <v/>
      </c>
      <c r="AB54" s="167" t="str">
        <f t="shared" si="79"/>
        <v/>
      </c>
      <c r="AC54" s="167" t="str">
        <f t="shared" si="79"/>
        <v/>
      </c>
      <c r="AD54" s="167" t="str">
        <f t="shared" si="79"/>
        <v/>
      </c>
      <c r="AE54" s="167" t="str">
        <f t="shared" si="79"/>
        <v/>
      </c>
      <c r="AF54" s="167" t="str">
        <f t="shared" si="79"/>
        <v/>
      </c>
      <c r="AG54" s="167" t="str">
        <f t="shared" si="79"/>
        <v/>
      </c>
      <c r="AH54" s="167" t="str">
        <f t="shared" si="79"/>
        <v/>
      </c>
      <c r="AI54" s="167" t="str">
        <f t="shared" si="79"/>
        <v/>
      </c>
      <c r="AJ54" s="167" t="str">
        <f t="shared" si="79"/>
        <v/>
      </c>
      <c r="AK54" s="167" t="str">
        <f t="shared" si="79"/>
        <v/>
      </c>
      <c r="AL54" s="167" t="str">
        <f t="shared" si="79"/>
        <v/>
      </c>
      <c r="AM54" s="167" t="str">
        <f t="shared" si="79"/>
        <v/>
      </c>
      <c r="AN54" s="167" t="str">
        <f t="shared" si="79"/>
        <v/>
      </c>
      <c r="AO54" s="167" t="str">
        <f t="shared" si="79"/>
        <v/>
      </c>
      <c r="AP54" s="167" t="str">
        <f t="shared" si="79"/>
        <v/>
      </c>
      <c r="AQ54" s="167" t="str">
        <f t="shared" si="79"/>
        <v/>
      </c>
      <c r="AR54" s="167" t="str">
        <f t="shared" si="79"/>
        <v/>
      </c>
      <c r="AS54" s="167" t="str">
        <f t="shared" si="79"/>
        <v/>
      </c>
      <c r="AT54" s="167" t="str">
        <f t="shared" si="79"/>
        <v/>
      </c>
      <c r="AU54" s="167" t="str">
        <f t="shared" si="79"/>
        <v/>
      </c>
      <c r="AV54" s="167" t="str">
        <f t="shared" si="79"/>
        <v/>
      </c>
      <c r="AW54" s="167" t="str">
        <f t="shared" si="79"/>
        <v/>
      </c>
      <c r="AX54" s="167" t="str">
        <f t="shared" si="79"/>
        <v/>
      </c>
      <c r="AY54" s="167" t="str">
        <f t="shared" si="79"/>
        <v/>
      </c>
      <c r="AZ54" s="167" t="str">
        <f t="shared" si="79"/>
        <v/>
      </c>
      <c r="BA54" s="167" t="str">
        <f t="shared" si="79"/>
        <v/>
      </c>
      <c r="BB54" s="167" t="str">
        <f t="shared" si="79"/>
        <v/>
      </c>
      <c r="BC54" s="167" t="str">
        <f t="shared" si="79"/>
        <v/>
      </c>
      <c r="BD54" s="167" t="str">
        <f t="shared" si="79"/>
        <v/>
      </c>
      <c r="BE54" s="167" t="str">
        <f t="shared" si="79"/>
        <v/>
      </c>
      <c r="BF54" s="167" t="str">
        <f t="shared" si="78"/>
        <v/>
      </c>
      <c r="BG54" s="167" t="str">
        <f t="shared" si="78"/>
        <v/>
      </c>
      <c r="BH54" s="167" t="str">
        <f t="shared" si="78"/>
        <v/>
      </c>
      <c r="BI54" s="167" t="str">
        <f t="shared" si="78"/>
        <v/>
      </c>
      <c r="BJ54" s="167" t="str">
        <f t="shared" si="78"/>
        <v/>
      </c>
      <c r="BK54" s="167" t="str">
        <f t="shared" si="78"/>
        <v/>
      </c>
      <c r="BL54" s="167" t="str">
        <f t="shared" si="78"/>
        <v/>
      </c>
      <c r="BM54" s="167" t="str">
        <f t="shared" si="78"/>
        <v/>
      </c>
      <c r="BN54" s="167" t="str">
        <f t="shared" si="78"/>
        <v/>
      </c>
      <c r="BO54" s="167" t="str">
        <f t="shared" si="78"/>
        <v/>
      </c>
      <c r="BP54" s="167" t="str">
        <f t="shared" si="78"/>
        <v/>
      </c>
      <c r="BQ54" s="167" t="str">
        <f t="shared" si="78"/>
        <v/>
      </c>
      <c r="BR54" s="167" t="str">
        <f t="shared" si="78"/>
        <v/>
      </c>
      <c r="BS54" s="167" t="str">
        <f t="shared" si="78"/>
        <v/>
      </c>
      <c r="BT54" s="167" t="str">
        <f t="shared" si="78"/>
        <v/>
      </c>
      <c r="BU54" s="167" t="str">
        <f t="shared" si="78"/>
        <v/>
      </c>
      <c r="BV54" s="167" t="str">
        <f t="shared" si="78"/>
        <v/>
      </c>
      <c r="BW54" s="167" t="str">
        <f t="shared" si="78"/>
        <v/>
      </c>
      <c r="BX54" s="167" t="str">
        <f t="shared" si="78"/>
        <v/>
      </c>
      <c r="BY54" s="167" t="str">
        <f t="shared" si="78"/>
        <v/>
      </c>
      <c r="BZ54" s="167" t="str">
        <f t="shared" si="78"/>
        <v/>
      </c>
      <c r="CA54" s="167" t="str">
        <f t="shared" si="78"/>
        <v/>
      </c>
      <c r="CB54" s="167" t="str">
        <f t="shared" si="78"/>
        <v/>
      </c>
      <c r="CC54" s="167" t="str">
        <f t="shared" si="78"/>
        <v/>
      </c>
      <c r="CD54" s="167" t="str">
        <f t="shared" si="78"/>
        <v/>
      </c>
      <c r="CE54" s="167" t="str">
        <f t="shared" si="78"/>
        <v/>
      </c>
      <c r="CF54" s="167" t="str">
        <f t="shared" si="78"/>
        <v/>
      </c>
      <c r="CG54" s="167" t="str">
        <f t="shared" si="78"/>
        <v/>
      </c>
      <c r="CH54" s="167" t="str">
        <f t="shared" si="78"/>
        <v/>
      </c>
      <c r="CI54" s="167" t="str">
        <f t="shared" si="78"/>
        <v/>
      </c>
      <c r="CJ54" s="167" t="str">
        <f t="shared" si="78"/>
        <v/>
      </c>
      <c r="CK54" s="167" t="str">
        <f t="shared" si="78"/>
        <v/>
      </c>
      <c r="CL54" s="167" t="str">
        <f t="shared" si="78"/>
        <v/>
      </c>
      <c r="CM54" s="167" t="str">
        <f t="shared" si="78"/>
        <v/>
      </c>
      <c r="CN54" s="167" t="str">
        <f t="shared" si="78"/>
        <v/>
      </c>
      <c r="CO54" s="167" t="str">
        <f t="shared" si="78"/>
        <v/>
      </c>
      <c r="CP54" s="167" t="str">
        <f t="shared" si="78"/>
        <v/>
      </c>
      <c r="CQ54" s="167" t="str">
        <f t="shared" si="78"/>
        <v/>
      </c>
      <c r="CR54" s="167" t="str">
        <f t="shared" si="78"/>
        <v/>
      </c>
      <c r="CS54" s="167" t="str">
        <f t="shared" si="78"/>
        <v/>
      </c>
      <c r="CT54" s="167" t="str">
        <f t="shared" si="78"/>
        <v/>
      </c>
      <c r="CU54" s="167" t="str">
        <f t="shared" si="78"/>
        <v/>
      </c>
      <c r="CV54" s="167" t="str">
        <f t="shared" si="78"/>
        <v/>
      </c>
      <c r="CW54" s="167" t="str">
        <f t="shared" si="78"/>
        <v/>
      </c>
      <c r="CX54" s="167" t="str">
        <f t="shared" si="78"/>
        <v/>
      </c>
      <c r="CY54" s="167" t="str">
        <f t="shared" si="78"/>
        <v/>
      </c>
      <c r="CZ54" s="167" t="str">
        <f t="shared" si="78"/>
        <v/>
      </c>
      <c r="DA54" s="167" t="str">
        <f t="shared" si="78"/>
        <v/>
      </c>
      <c r="DB54" s="167" t="str">
        <f t="shared" si="78"/>
        <v/>
      </c>
      <c r="DC54" s="167" t="str">
        <f t="shared" si="78"/>
        <v/>
      </c>
      <c r="DD54" s="167" t="str">
        <f t="shared" si="78"/>
        <v/>
      </c>
      <c r="DE54" s="167" t="str">
        <f t="shared" si="78"/>
        <v/>
      </c>
      <c r="DF54" s="167" t="str">
        <f t="shared" si="78"/>
        <v/>
      </c>
      <c r="DO54" s="47"/>
      <c r="DP54" s="118"/>
    </row>
    <row r="55" spans="1:120" ht="24.75" customHeight="1" x14ac:dyDescent="0.4">
      <c r="A55" s="91">
        <v>43</v>
      </c>
      <c r="B55" s="164" t="str">
        <f>IFERROR(VLOOKUP(A55,wk!$A$3:$H$362, 2, 0)&amp;"", "")</f>
        <v/>
      </c>
      <c r="C55" s="169" t="str">
        <f>IFERROR(VLOOKUP(A55, wk!$A$3:$H$362, 4, 0), "")</f>
        <v/>
      </c>
      <c r="D55" s="169" t="str">
        <f>IFERROR(VLOOKUP(A55, wk!$A$3:$H$362, 5, 0), "")</f>
        <v/>
      </c>
      <c r="E55" s="169" t="str">
        <f>IFERROR(VLOOKUP(A55, wk!$A$3:$H$362, 6, 0), "")</f>
        <v/>
      </c>
      <c r="F55" s="169" t="str">
        <f>IFERROR(VLOOKUP(A55, wk!$A$3:$H$362, 7, 0), "")</f>
        <v/>
      </c>
      <c r="G55" s="169" t="str">
        <f>IFERROR(VLOOKUP(A55, wk!$A$3:$H$362, 8, 0), "")</f>
        <v/>
      </c>
      <c r="H55" s="182">
        <f t="shared" si="56"/>
        <v>0</v>
      </c>
      <c r="I55" s="167" t="str">
        <f t="shared" si="57"/>
        <v/>
      </c>
      <c r="J55" s="167" t="str">
        <f t="shared" si="79"/>
        <v/>
      </c>
      <c r="K55" s="167" t="str">
        <f t="shared" si="79"/>
        <v/>
      </c>
      <c r="L55" s="167" t="str">
        <f t="shared" si="79"/>
        <v/>
      </c>
      <c r="M55" s="167" t="str">
        <f t="shared" si="79"/>
        <v/>
      </c>
      <c r="N55" s="167" t="str">
        <f t="shared" si="79"/>
        <v/>
      </c>
      <c r="O55" s="167" t="str">
        <f t="shared" si="79"/>
        <v/>
      </c>
      <c r="P55" s="167" t="str">
        <f t="shared" si="79"/>
        <v/>
      </c>
      <c r="Q55" s="167" t="str">
        <f t="shared" si="79"/>
        <v/>
      </c>
      <c r="R55" s="167" t="str">
        <f t="shared" si="79"/>
        <v/>
      </c>
      <c r="S55" s="167" t="str">
        <f t="shared" si="79"/>
        <v/>
      </c>
      <c r="T55" s="167" t="str">
        <f t="shared" si="79"/>
        <v/>
      </c>
      <c r="U55" s="167" t="str">
        <f t="shared" si="79"/>
        <v/>
      </c>
      <c r="V55" s="167" t="str">
        <f t="shared" si="79"/>
        <v/>
      </c>
      <c r="W55" s="167" t="str">
        <f t="shared" si="79"/>
        <v/>
      </c>
      <c r="X55" s="167" t="str">
        <f t="shared" si="79"/>
        <v/>
      </c>
      <c r="Y55" s="167" t="str">
        <f t="shared" si="79"/>
        <v/>
      </c>
      <c r="Z55" s="167" t="str">
        <f t="shared" si="79"/>
        <v/>
      </c>
      <c r="AA55" s="167" t="str">
        <f t="shared" si="79"/>
        <v/>
      </c>
      <c r="AB55" s="167" t="str">
        <f t="shared" si="79"/>
        <v/>
      </c>
      <c r="AC55" s="167" t="str">
        <f t="shared" si="79"/>
        <v/>
      </c>
      <c r="AD55" s="167" t="str">
        <f t="shared" si="79"/>
        <v/>
      </c>
      <c r="AE55" s="167" t="str">
        <f t="shared" si="79"/>
        <v/>
      </c>
      <c r="AF55" s="167" t="str">
        <f t="shared" si="79"/>
        <v/>
      </c>
      <c r="AG55" s="167" t="str">
        <f t="shared" si="79"/>
        <v/>
      </c>
      <c r="AH55" s="167" t="str">
        <f t="shared" si="79"/>
        <v/>
      </c>
      <c r="AI55" s="167" t="str">
        <f t="shared" si="79"/>
        <v/>
      </c>
      <c r="AJ55" s="167" t="str">
        <f t="shared" si="79"/>
        <v/>
      </c>
      <c r="AK55" s="167" t="str">
        <f t="shared" si="79"/>
        <v/>
      </c>
      <c r="AL55" s="167" t="str">
        <f t="shared" si="79"/>
        <v/>
      </c>
      <c r="AM55" s="167" t="str">
        <f t="shared" si="79"/>
        <v/>
      </c>
      <c r="AN55" s="167" t="str">
        <f t="shared" si="79"/>
        <v/>
      </c>
      <c r="AO55" s="167" t="str">
        <f t="shared" si="79"/>
        <v/>
      </c>
      <c r="AP55" s="167" t="str">
        <f t="shared" si="79"/>
        <v/>
      </c>
      <c r="AQ55" s="167" t="str">
        <f t="shared" si="79"/>
        <v/>
      </c>
      <c r="AR55" s="167" t="str">
        <f t="shared" si="79"/>
        <v/>
      </c>
      <c r="AS55" s="167" t="str">
        <f t="shared" si="79"/>
        <v/>
      </c>
      <c r="AT55" s="167" t="str">
        <f t="shared" si="79"/>
        <v/>
      </c>
      <c r="AU55" s="167" t="str">
        <f t="shared" si="79"/>
        <v/>
      </c>
      <c r="AV55" s="167" t="str">
        <f t="shared" si="79"/>
        <v/>
      </c>
      <c r="AW55" s="167" t="str">
        <f t="shared" si="79"/>
        <v/>
      </c>
      <c r="AX55" s="167" t="str">
        <f t="shared" si="79"/>
        <v/>
      </c>
      <c r="AY55" s="167" t="str">
        <f t="shared" si="79"/>
        <v/>
      </c>
      <c r="AZ55" s="167" t="str">
        <f t="shared" si="79"/>
        <v/>
      </c>
      <c r="BA55" s="167" t="str">
        <f t="shared" si="79"/>
        <v/>
      </c>
      <c r="BB55" s="167" t="str">
        <f t="shared" si="79"/>
        <v/>
      </c>
      <c r="BC55" s="167" t="str">
        <f t="shared" si="79"/>
        <v/>
      </c>
      <c r="BD55" s="167" t="str">
        <f t="shared" si="79"/>
        <v/>
      </c>
      <c r="BE55" s="167" t="str">
        <f t="shared" si="79"/>
        <v/>
      </c>
      <c r="BF55" s="167" t="str">
        <f t="shared" si="78"/>
        <v/>
      </c>
      <c r="BG55" s="167" t="str">
        <f t="shared" si="78"/>
        <v/>
      </c>
      <c r="BH55" s="167" t="str">
        <f t="shared" si="78"/>
        <v/>
      </c>
      <c r="BI55" s="167" t="str">
        <f t="shared" si="78"/>
        <v/>
      </c>
      <c r="BJ55" s="167" t="str">
        <f t="shared" si="78"/>
        <v/>
      </c>
      <c r="BK55" s="167" t="str">
        <f t="shared" si="78"/>
        <v/>
      </c>
      <c r="BL55" s="167" t="str">
        <f t="shared" si="78"/>
        <v/>
      </c>
      <c r="BM55" s="167" t="str">
        <f t="shared" si="78"/>
        <v/>
      </c>
      <c r="BN55" s="167" t="str">
        <f t="shared" si="78"/>
        <v/>
      </c>
      <c r="BO55" s="167" t="str">
        <f t="shared" si="78"/>
        <v/>
      </c>
      <c r="BP55" s="167" t="str">
        <f t="shared" si="78"/>
        <v/>
      </c>
      <c r="BQ55" s="167" t="str">
        <f t="shared" si="78"/>
        <v/>
      </c>
      <c r="BR55" s="167" t="str">
        <f t="shared" si="78"/>
        <v/>
      </c>
      <c r="BS55" s="167" t="str">
        <f t="shared" si="78"/>
        <v/>
      </c>
      <c r="BT55" s="167" t="str">
        <f t="shared" si="78"/>
        <v/>
      </c>
      <c r="BU55" s="167" t="str">
        <f t="shared" si="78"/>
        <v/>
      </c>
      <c r="BV55" s="167" t="str">
        <f t="shared" si="78"/>
        <v/>
      </c>
      <c r="BW55" s="167" t="str">
        <f t="shared" si="78"/>
        <v/>
      </c>
      <c r="BX55" s="167" t="str">
        <f t="shared" si="78"/>
        <v/>
      </c>
      <c r="BY55" s="167" t="str">
        <f t="shared" si="78"/>
        <v/>
      </c>
      <c r="BZ55" s="167" t="str">
        <f t="shared" si="78"/>
        <v/>
      </c>
      <c r="CA55" s="167" t="str">
        <f t="shared" si="78"/>
        <v/>
      </c>
      <c r="CB55" s="167" t="str">
        <f t="shared" si="78"/>
        <v/>
      </c>
      <c r="CC55" s="167" t="str">
        <f t="shared" si="78"/>
        <v/>
      </c>
      <c r="CD55" s="167" t="str">
        <f t="shared" si="78"/>
        <v/>
      </c>
      <c r="CE55" s="167" t="str">
        <f t="shared" si="78"/>
        <v/>
      </c>
      <c r="CF55" s="167" t="str">
        <f t="shared" si="78"/>
        <v/>
      </c>
      <c r="CG55" s="167" t="str">
        <f t="shared" si="78"/>
        <v/>
      </c>
      <c r="CH55" s="167" t="str">
        <f t="shared" si="78"/>
        <v/>
      </c>
      <c r="CI55" s="167" t="str">
        <f t="shared" si="78"/>
        <v/>
      </c>
      <c r="CJ55" s="167" t="str">
        <f t="shared" si="78"/>
        <v/>
      </c>
      <c r="CK55" s="167" t="str">
        <f t="shared" si="78"/>
        <v/>
      </c>
      <c r="CL55" s="167" t="str">
        <f t="shared" si="78"/>
        <v/>
      </c>
      <c r="CM55" s="167" t="str">
        <f t="shared" si="78"/>
        <v/>
      </c>
      <c r="CN55" s="167" t="str">
        <f t="shared" si="78"/>
        <v/>
      </c>
      <c r="CO55" s="167" t="str">
        <f t="shared" si="78"/>
        <v/>
      </c>
      <c r="CP55" s="167" t="str">
        <f t="shared" si="78"/>
        <v/>
      </c>
      <c r="CQ55" s="167" t="str">
        <f t="shared" si="78"/>
        <v/>
      </c>
      <c r="CR55" s="167" t="str">
        <f t="shared" si="78"/>
        <v/>
      </c>
      <c r="CS55" s="167" t="str">
        <f t="shared" si="78"/>
        <v/>
      </c>
      <c r="CT55" s="167" t="str">
        <f t="shared" si="78"/>
        <v/>
      </c>
      <c r="CU55" s="167" t="str">
        <f t="shared" si="78"/>
        <v/>
      </c>
      <c r="CV55" s="167" t="str">
        <f t="shared" si="78"/>
        <v/>
      </c>
      <c r="CW55" s="167" t="str">
        <f t="shared" si="78"/>
        <v/>
      </c>
      <c r="CX55" s="167" t="str">
        <f t="shared" si="78"/>
        <v/>
      </c>
      <c r="CY55" s="167" t="str">
        <f t="shared" si="78"/>
        <v/>
      </c>
      <c r="CZ55" s="167" t="str">
        <f t="shared" si="78"/>
        <v/>
      </c>
      <c r="DA55" s="167" t="str">
        <f t="shared" si="78"/>
        <v/>
      </c>
      <c r="DB55" s="167" t="str">
        <f t="shared" si="78"/>
        <v/>
      </c>
      <c r="DC55" s="167" t="str">
        <f t="shared" si="78"/>
        <v/>
      </c>
      <c r="DD55" s="167" t="str">
        <f t="shared" si="78"/>
        <v/>
      </c>
      <c r="DE55" s="167" t="str">
        <f t="shared" si="78"/>
        <v/>
      </c>
      <c r="DF55" s="167" t="str">
        <f t="shared" si="78"/>
        <v/>
      </c>
      <c r="DO55" s="47"/>
      <c r="DP55" s="118"/>
    </row>
    <row r="56" spans="1:120" ht="24.75" customHeight="1" x14ac:dyDescent="0.4">
      <c r="A56" s="91">
        <v>44</v>
      </c>
      <c r="B56" s="164" t="str">
        <f>IFERROR(VLOOKUP(A56,wk!$A$3:$H$362, 2, 0)&amp;"", "")</f>
        <v/>
      </c>
      <c r="C56" s="169" t="str">
        <f>IFERROR(VLOOKUP(A56, wk!$A$3:$H$362, 4, 0), "")</f>
        <v/>
      </c>
      <c r="D56" s="169" t="str">
        <f>IFERROR(VLOOKUP(A56, wk!$A$3:$H$362, 5, 0), "")</f>
        <v/>
      </c>
      <c r="E56" s="169" t="str">
        <f>IFERROR(VLOOKUP(A56, wk!$A$3:$H$362, 6, 0), "")</f>
        <v/>
      </c>
      <c r="F56" s="169" t="str">
        <f>IFERROR(VLOOKUP(A56, wk!$A$3:$H$362, 7, 0), "")</f>
        <v/>
      </c>
      <c r="G56" s="169" t="str">
        <f>IFERROR(VLOOKUP(A56, wk!$A$3:$H$362, 8, 0), "")</f>
        <v/>
      </c>
      <c r="H56" s="182">
        <f t="shared" si="56"/>
        <v>0</v>
      </c>
      <c r="I56" s="167" t="str">
        <f t="shared" si="57"/>
        <v/>
      </c>
      <c r="J56" s="167" t="str">
        <f t="shared" si="79"/>
        <v/>
      </c>
      <c r="K56" s="167" t="str">
        <f t="shared" si="79"/>
        <v/>
      </c>
      <c r="L56" s="167" t="str">
        <f t="shared" si="79"/>
        <v/>
      </c>
      <c r="M56" s="167" t="str">
        <f t="shared" si="79"/>
        <v/>
      </c>
      <c r="N56" s="167" t="str">
        <f t="shared" si="79"/>
        <v/>
      </c>
      <c r="O56" s="167" t="str">
        <f t="shared" si="79"/>
        <v/>
      </c>
      <c r="P56" s="167" t="str">
        <f t="shared" si="79"/>
        <v/>
      </c>
      <c r="Q56" s="167" t="str">
        <f t="shared" si="79"/>
        <v/>
      </c>
      <c r="R56" s="167" t="str">
        <f t="shared" si="79"/>
        <v/>
      </c>
      <c r="S56" s="167" t="str">
        <f t="shared" si="79"/>
        <v/>
      </c>
      <c r="T56" s="167" t="str">
        <f t="shared" si="79"/>
        <v/>
      </c>
      <c r="U56" s="167" t="str">
        <f t="shared" si="79"/>
        <v/>
      </c>
      <c r="V56" s="167" t="str">
        <f t="shared" si="79"/>
        <v/>
      </c>
      <c r="W56" s="167" t="str">
        <f t="shared" si="79"/>
        <v/>
      </c>
      <c r="X56" s="167" t="str">
        <f t="shared" si="79"/>
        <v/>
      </c>
      <c r="Y56" s="167" t="str">
        <f t="shared" si="79"/>
        <v/>
      </c>
      <c r="Z56" s="167" t="str">
        <f t="shared" si="79"/>
        <v/>
      </c>
      <c r="AA56" s="167" t="str">
        <f t="shared" si="79"/>
        <v/>
      </c>
      <c r="AB56" s="167" t="str">
        <f t="shared" si="79"/>
        <v/>
      </c>
      <c r="AC56" s="167" t="str">
        <f t="shared" si="79"/>
        <v/>
      </c>
      <c r="AD56" s="167" t="str">
        <f t="shared" si="79"/>
        <v/>
      </c>
      <c r="AE56" s="167" t="str">
        <f t="shared" si="79"/>
        <v/>
      </c>
      <c r="AF56" s="167" t="str">
        <f t="shared" si="79"/>
        <v/>
      </c>
      <c r="AG56" s="167" t="str">
        <f t="shared" si="79"/>
        <v/>
      </c>
      <c r="AH56" s="167" t="str">
        <f t="shared" si="79"/>
        <v/>
      </c>
      <c r="AI56" s="167" t="str">
        <f t="shared" si="79"/>
        <v/>
      </c>
      <c r="AJ56" s="167" t="str">
        <f t="shared" si="79"/>
        <v/>
      </c>
      <c r="AK56" s="167" t="str">
        <f t="shared" si="79"/>
        <v/>
      </c>
      <c r="AL56" s="167" t="str">
        <f t="shared" si="79"/>
        <v/>
      </c>
      <c r="AM56" s="167" t="str">
        <f t="shared" si="79"/>
        <v/>
      </c>
      <c r="AN56" s="167" t="str">
        <f t="shared" si="79"/>
        <v/>
      </c>
      <c r="AO56" s="167" t="str">
        <f t="shared" si="79"/>
        <v/>
      </c>
      <c r="AP56" s="167" t="str">
        <f t="shared" si="79"/>
        <v/>
      </c>
      <c r="AQ56" s="167" t="str">
        <f t="shared" si="79"/>
        <v/>
      </c>
      <c r="AR56" s="167" t="str">
        <f t="shared" si="79"/>
        <v/>
      </c>
      <c r="AS56" s="167" t="str">
        <f t="shared" si="79"/>
        <v/>
      </c>
      <c r="AT56" s="167" t="str">
        <f t="shared" si="79"/>
        <v/>
      </c>
      <c r="AU56" s="167" t="str">
        <f t="shared" si="79"/>
        <v/>
      </c>
      <c r="AV56" s="167" t="str">
        <f t="shared" si="79"/>
        <v/>
      </c>
      <c r="AW56" s="167" t="str">
        <f t="shared" si="79"/>
        <v/>
      </c>
      <c r="AX56" s="167" t="str">
        <f t="shared" si="79"/>
        <v/>
      </c>
      <c r="AY56" s="167" t="str">
        <f t="shared" si="79"/>
        <v/>
      </c>
      <c r="AZ56" s="167" t="str">
        <f t="shared" si="79"/>
        <v/>
      </c>
      <c r="BA56" s="167" t="str">
        <f t="shared" si="79"/>
        <v/>
      </c>
      <c r="BB56" s="167" t="str">
        <f t="shared" si="79"/>
        <v/>
      </c>
      <c r="BC56" s="167" t="str">
        <f t="shared" si="79"/>
        <v/>
      </c>
      <c r="BD56" s="167" t="str">
        <f t="shared" si="79"/>
        <v/>
      </c>
      <c r="BE56" s="167" t="str">
        <f t="shared" si="79"/>
        <v/>
      </c>
      <c r="BF56" s="167" t="str">
        <f t="shared" si="78"/>
        <v/>
      </c>
      <c r="BG56" s="167" t="str">
        <f t="shared" si="78"/>
        <v/>
      </c>
      <c r="BH56" s="167" t="str">
        <f t="shared" si="78"/>
        <v/>
      </c>
      <c r="BI56" s="167" t="str">
        <f t="shared" si="78"/>
        <v/>
      </c>
      <c r="BJ56" s="167" t="str">
        <f t="shared" si="78"/>
        <v/>
      </c>
      <c r="BK56" s="167" t="str">
        <f t="shared" si="78"/>
        <v/>
      </c>
      <c r="BL56" s="167" t="str">
        <f t="shared" si="78"/>
        <v/>
      </c>
      <c r="BM56" s="167" t="str">
        <f t="shared" si="78"/>
        <v/>
      </c>
      <c r="BN56" s="167" t="str">
        <f t="shared" si="78"/>
        <v/>
      </c>
      <c r="BO56" s="167" t="str">
        <f t="shared" si="78"/>
        <v/>
      </c>
      <c r="BP56" s="167" t="str">
        <f t="shared" si="78"/>
        <v/>
      </c>
      <c r="BQ56" s="167" t="str">
        <f t="shared" si="78"/>
        <v/>
      </c>
      <c r="BR56" s="167" t="str">
        <f t="shared" si="78"/>
        <v/>
      </c>
      <c r="BS56" s="167" t="str">
        <f t="shared" si="78"/>
        <v/>
      </c>
      <c r="BT56" s="167" t="str">
        <f t="shared" si="78"/>
        <v/>
      </c>
      <c r="BU56" s="167" t="str">
        <f t="shared" si="78"/>
        <v/>
      </c>
      <c r="BV56" s="167" t="str">
        <f t="shared" si="78"/>
        <v/>
      </c>
      <c r="BW56" s="167" t="str">
        <f t="shared" si="78"/>
        <v/>
      </c>
      <c r="BX56" s="167" t="str">
        <f t="shared" si="78"/>
        <v/>
      </c>
      <c r="BY56" s="167" t="str">
        <f t="shared" si="78"/>
        <v/>
      </c>
      <c r="BZ56" s="167" t="str">
        <f t="shared" si="78"/>
        <v/>
      </c>
      <c r="CA56" s="167" t="str">
        <f t="shared" si="78"/>
        <v/>
      </c>
      <c r="CB56" s="167" t="str">
        <f t="shared" si="78"/>
        <v/>
      </c>
      <c r="CC56" s="167" t="str">
        <f t="shared" si="78"/>
        <v/>
      </c>
      <c r="CD56" s="167" t="str">
        <f t="shared" si="78"/>
        <v/>
      </c>
      <c r="CE56" s="167" t="str">
        <f t="shared" si="78"/>
        <v/>
      </c>
      <c r="CF56" s="167" t="str">
        <f t="shared" si="78"/>
        <v/>
      </c>
      <c r="CG56" s="167" t="str">
        <f t="shared" si="78"/>
        <v/>
      </c>
      <c r="CH56" s="167" t="str">
        <f t="shared" si="78"/>
        <v/>
      </c>
      <c r="CI56" s="167" t="str">
        <f t="shared" si="78"/>
        <v/>
      </c>
      <c r="CJ56" s="167" t="str">
        <f t="shared" si="78"/>
        <v/>
      </c>
      <c r="CK56" s="167" t="str">
        <f t="shared" si="78"/>
        <v/>
      </c>
      <c r="CL56" s="167" t="str">
        <f t="shared" si="78"/>
        <v/>
      </c>
      <c r="CM56" s="167" t="str">
        <f t="shared" si="78"/>
        <v/>
      </c>
      <c r="CN56" s="167" t="str">
        <f t="shared" si="78"/>
        <v/>
      </c>
      <c r="CO56" s="167" t="str">
        <f t="shared" si="78"/>
        <v/>
      </c>
      <c r="CP56" s="167" t="str">
        <f t="shared" si="78"/>
        <v/>
      </c>
      <c r="CQ56" s="167" t="str">
        <f t="shared" si="78"/>
        <v/>
      </c>
      <c r="CR56" s="167" t="str">
        <f t="shared" si="78"/>
        <v/>
      </c>
      <c r="CS56" s="167" t="str">
        <f t="shared" si="78"/>
        <v/>
      </c>
      <c r="CT56" s="167" t="str">
        <f t="shared" si="78"/>
        <v/>
      </c>
      <c r="CU56" s="167" t="str">
        <f t="shared" si="78"/>
        <v/>
      </c>
      <c r="CV56" s="167" t="str">
        <f t="shared" si="78"/>
        <v/>
      </c>
      <c r="CW56" s="167" t="str">
        <f t="shared" si="78"/>
        <v/>
      </c>
      <c r="CX56" s="167" t="str">
        <f t="shared" si="78"/>
        <v/>
      </c>
      <c r="CY56" s="167" t="str">
        <f t="shared" si="78"/>
        <v/>
      </c>
      <c r="CZ56" s="167" t="str">
        <f t="shared" si="78"/>
        <v/>
      </c>
      <c r="DA56" s="167" t="str">
        <f t="shared" si="78"/>
        <v/>
      </c>
      <c r="DB56" s="167" t="str">
        <f t="shared" si="78"/>
        <v/>
      </c>
      <c r="DC56" s="167" t="str">
        <f t="shared" si="78"/>
        <v/>
      </c>
      <c r="DD56" s="167" t="str">
        <f t="shared" si="78"/>
        <v/>
      </c>
      <c r="DE56" s="167" t="str">
        <f t="shared" si="78"/>
        <v/>
      </c>
      <c r="DF56" s="167" t="str">
        <f t="shared" si="78"/>
        <v/>
      </c>
      <c r="DO56" s="47"/>
      <c r="DP56" s="118"/>
    </row>
    <row r="57" spans="1:120" ht="24.75" customHeight="1" x14ac:dyDescent="0.4">
      <c r="A57" s="91">
        <v>45</v>
      </c>
      <c r="B57" s="164" t="str">
        <f>IFERROR(VLOOKUP(A57,wk!$A$3:$H$362, 2, 0)&amp;"", "")</f>
        <v/>
      </c>
      <c r="C57" s="169" t="str">
        <f>IFERROR(VLOOKUP(A57, wk!$A$3:$H$362, 4, 0), "")</f>
        <v/>
      </c>
      <c r="D57" s="169" t="str">
        <f>IFERROR(VLOOKUP(A57, wk!$A$3:$H$362, 5, 0), "")</f>
        <v/>
      </c>
      <c r="E57" s="169" t="str">
        <f>IFERROR(VLOOKUP(A57, wk!$A$3:$H$362, 6, 0), "")</f>
        <v/>
      </c>
      <c r="F57" s="169" t="str">
        <f>IFERROR(VLOOKUP(A57, wk!$A$3:$H$362, 7, 0), "")</f>
        <v/>
      </c>
      <c r="G57" s="169" t="str">
        <f>IFERROR(VLOOKUP(A57, wk!$A$3:$H$362, 8, 0), "")</f>
        <v/>
      </c>
      <c r="H57" s="182">
        <f t="shared" si="56"/>
        <v>0</v>
      </c>
      <c r="I57" s="167" t="str">
        <f t="shared" si="57"/>
        <v/>
      </c>
      <c r="J57" s="167" t="str">
        <f t="shared" si="79"/>
        <v/>
      </c>
      <c r="K57" s="167" t="str">
        <f t="shared" si="79"/>
        <v/>
      </c>
      <c r="L57" s="167" t="str">
        <f t="shared" si="79"/>
        <v/>
      </c>
      <c r="M57" s="167" t="str">
        <f t="shared" si="79"/>
        <v/>
      </c>
      <c r="N57" s="167" t="str">
        <f t="shared" si="79"/>
        <v/>
      </c>
      <c r="O57" s="167" t="str">
        <f t="shared" si="79"/>
        <v/>
      </c>
      <c r="P57" s="167" t="str">
        <f t="shared" si="79"/>
        <v/>
      </c>
      <c r="Q57" s="167" t="str">
        <f t="shared" si="79"/>
        <v/>
      </c>
      <c r="R57" s="167" t="str">
        <f t="shared" si="79"/>
        <v/>
      </c>
      <c r="S57" s="167" t="str">
        <f t="shared" si="79"/>
        <v/>
      </c>
      <c r="T57" s="167" t="str">
        <f t="shared" si="79"/>
        <v/>
      </c>
      <c r="U57" s="167" t="str">
        <f t="shared" si="79"/>
        <v/>
      </c>
      <c r="V57" s="167" t="str">
        <f t="shared" si="79"/>
        <v/>
      </c>
      <c r="W57" s="167" t="str">
        <f t="shared" si="79"/>
        <v/>
      </c>
      <c r="X57" s="167" t="str">
        <f t="shared" si="79"/>
        <v/>
      </c>
      <c r="Y57" s="167" t="str">
        <f t="shared" si="79"/>
        <v/>
      </c>
      <c r="Z57" s="167" t="str">
        <f t="shared" si="79"/>
        <v/>
      </c>
      <c r="AA57" s="167" t="str">
        <f t="shared" si="79"/>
        <v/>
      </c>
      <c r="AB57" s="167" t="str">
        <f t="shared" si="79"/>
        <v/>
      </c>
      <c r="AC57" s="167" t="str">
        <f t="shared" si="79"/>
        <v/>
      </c>
      <c r="AD57" s="167" t="str">
        <f t="shared" si="79"/>
        <v/>
      </c>
      <c r="AE57" s="167" t="str">
        <f t="shared" si="79"/>
        <v/>
      </c>
      <c r="AF57" s="167" t="str">
        <f t="shared" si="79"/>
        <v/>
      </c>
      <c r="AG57" s="167" t="str">
        <f t="shared" si="79"/>
        <v/>
      </c>
      <c r="AH57" s="167" t="str">
        <f t="shared" si="79"/>
        <v/>
      </c>
      <c r="AI57" s="167" t="str">
        <f t="shared" si="79"/>
        <v/>
      </c>
      <c r="AJ57" s="167" t="str">
        <f t="shared" si="79"/>
        <v/>
      </c>
      <c r="AK57" s="167" t="str">
        <f t="shared" si="79"/>
        <v/>
      </c>
      <c r="AL57" s="167" t="str">
        <f t="shared" si="79"/>
        <v/>
      </c>
      <c r="AM57" s="167" t="str">
        <f t="shared" si="79"/>
        <v/>
      </c>
      <c r="AN57" s="167" t="str">
        <f t="shared" si="79"/>
        <v/>
      </c>
      <c r="AO57" s="167" t="str">
        <f t="shared" si="79"/>
        <v/>
      </c>
      <c r="AP57" s="167" t="str">
        <f t="shared" si="79"/>
        <v/>
      </c>
      <c r="AQ57" s="167" t="str">
        <f t="shared" si="79"/>
        <v/>
      </c>
      <c r="AR57" s="167" t="str">
        <f t="shared" si="79"/>
        <v/>
      </c>
      <c r="AS57" s="167" t="str">
        <f t="shared" si="79"/>
        <v/>
      </c>
      <c r="AT57" s="167" t="str">
        <f t="shared" si="79"/>
        <v/>
      </c>
      <c r="AU57" s="167" t="str">
        <f t="shared" si="79"/>
        <v/>
      </c>
      <c r="AV57" s="167" t="str">
        <f t="shared" si="79"/>
        <v/>
      </c>
      <c r="AW57" s="167" t="str">
        <f t="shared" si="79"/>
        <v/>
      </c>
      <c r="AX57" s="167" t="str">
        <f t="shared" si="79"/>
        <v/>
      </c>
      <c r="AY57" s="167" t="str">
        <f t="shared" si="79"/>
        <v/>
      </c>
      <c r="AZ57" s="167" t="str">
        <f t="shared" si="79"/>
        <v/>
      </c>
      <c r="BA57" s="167" t="str">
        <f t="shared" si="79"/>
        <v/>
      </c>
      <c r="BB57" s="167" t="str">
        <f t="shared" si="79"/>
        <v/>
      </c>
      <c r="BC57" s="167" t="str">
        <f t="shared" si="79"/>
        <v/>
      </c>
      <c r="BD57" s="167" t="str">
        <f t="shared" si="79"/>
        <v/>
      </c>
      <c r="BE57" s="167" t="str">
        <f t="shared" si="79"/>
        <v/>
      </c>
      <c r="BF57" s="167" t="str">
        <f t="shared" si="78"/>
        <v/>
      </c>
      <c r="BG57" s="167" t="str">
        <f t="shared" si="78"/>
        <v/>
      </c>
      <c r="BH57" s="167" t="str">
        <f t="shared" si="78"/>
        <v/>
      </c>
      <c r="BI57" s="167" t="str">
        <f t="shared" si="78"/>
        <v/>
      </c>
      <c r="BJ57" s="167" t="str">
        <f t="shared" si="78"/>
        <v/>
      </c>
      <c r="BK57" s="167" t="str">
        <f t="shared" si="78"/>
        <v/>
      </c>
      <c r="BL57" s="167" t="str">
        <f t="shared" si="78"/>
        <v/>
      </c>
      <c r="BM57" s="167" t="str">
        <f t="shared" si="78"/>
        <v/>
      </c>
      <c r="BN57" s="167" t="str">
        <f t="shared" si="78"/>
        <v/>
      </c>
      <c r="BO57" s="167" t="str">
        <f t="shared" si="78"/>
        <v/>
      </c>
      <c r="BP57" s="167" t="str">
        <f t="shared" si="78"/>
        <v/>
      </c>
      <c r="BQ57" s="167" t="str">
        <f t="shared" si="78"/>
        <v/>
      </c>
      <c r="BR57" s="167" t="str">
        <f t="shared" si="78"/>
        <v/>
      </c>
      <c r="BS57" s="167" t="str">
        <f t="shared" si="78"/>
        <v/>
      </c>
      <c r="BT57" s="167" t="str">
        <f t="shared" si="78"/>
        <v/>
      </c>
      <c r="BU57" s="167" t="str">
        <f t="shared" si="78"/>
        <v/>
      </c>
      <c r="BV57" s="167" t="str">
        <f t="shared" si="78"/>
        <v/>
      </c>
      <c r="BW57" s="167" t="str">
        <f t="shared" si="78"/>
        <v/>
      </c>
      <c r="BX57" s="167" t="str">
        <f t="shared" si="78"/>
        <v/>
      </c>
      <c r="BY57" s="167" t="str">
        <f t="shared" si="78"/>
        <v/>
      </c>
      <c r="BZ57" s="167" t="str">
        <f t="shared" si="78"/>
        <v/>
      </c>
      <c r="CA57" s="167" t="str">
        <f t="shared" si="78"/>
        <v/>
      </c>
      <c r="CB57" s="167" t="str">
        <f t="shared" si="78"/>
        <v/>
      </c>
      <c r="CC57" s="167" t="str">
        <f t="shared" ref="BF57:DF62" si="80">IF(AND($C57&lt;&gt;"", CC$12&gt;=$C57, CC$12&lt;=$G57), IF($D57&lt;&gt;"", IF(OR(AND(CC$12=$C57, CC$12=$D57), AND(CC$12&gt;$D57, CC$12&lt;$E57)), "入院中", 1), 1), "")</f>
        <v/>
      </c>
      <c r="CD57" s="167" t="str">
        <f t="shared" si="80"/>
        <v/>
      </c>
      <c r="CE57" s="167" t="str">
        <f t="shared" si="80"/>
        <v/>
      </c>
      <c r="CF57" s="167" t="str">
        <f t="shared" si="80"/>
        <v/>
      </c>
      <c r="CG57" s="167" t="str">
        <f t="shared" si="80"/>
        <v/>
      </c>
      <c r="CH57" s="167" t="str">
        <f t="shared" si="80"/>
        <v/>
      </c>
      <c r="CI57" s="167" t="str">
        <f t="shared" si="80"/>
        <v/>
      </c>
      <c r="CJ57" s="167" t="str">
        <f t="shared" si="80"/>
        <v/>
      </c>
      <c r="CK57" s="167" t="str">
        <f t="shared" si="80"/>
        <v/>
      </c>
      <c r="CL57" s="167" t="str">
        <f t="shared" si="80"/>
        <v/>
      </c>
      <c r="CM57" s="167" t="str">
        <f t="shared" si="80"/>
        <v/>
      </c>
      <c r="CN57" s="167" t="str">
        <f t="shared" si="80"/>
        <v/>
      </c>
      <c r="CO57" s="167" t="str">
        <f t="shared" si="80"/>
        <v/>
      </c>
      <c r="CP57" s="167" t="str">
        <f t="shared" si="80"/>
        <v/>
      </c>
      <c r="CQ57" s="167" t="str">
        <f t="shared" si="80"/>
        <v/>
      </c>
      <c r="CR57" s="167" t="str">
        <f t="shared" si="80"/>
        <v/>
      </c>
      <c r="CS57" s="167" t="str">
        <f t="shared" si="80"/>
        <v/>
      </c>
      <c r="CT57" s="167" t="str">
        <f t="shared" si="80"/>
        <v/>
      </c>
      <c r="CU57" s="167" t="str">
        <f t="shared" si="80"/>
        <v/>
      </c>
      <c r="CV57" s="167" t="str">
        <f t="shared" si="80"/>
        <v/>
      </c>
      <c r="CW57" s="167" t="str">
        <f t="shared" si="80"/>
        <v/>
      </c>
      <c r="CX57" s="167" t="str">
        <f t="shared" si="80"/>
        <v/>
      </c>
      <c r="CY57" s="167" t="str">
        <f t="shared" si="80"/>
        <v/>
      </c>
      <c r="CZ57" s="167" t="str">
        <f t="shared" si="80"/>
        <v/>
      </c>
      <c r="DA57" s="167" t="str">
        <f t="shared" si="80"/>
        <v/>
      </c>
      <c r="DB57" s="167" t="str">
        <f t="shared" si="80"/>
        <v/>
      </c>
      <c r="DC57" s="167" t="str">
        <f t="shared" si="80"/>
        <v/>
      </c>
      <c r="DD57" s="167" t="str">
        <f t="shared" si="80"/>
        <v/>
      </c>
      <c r="DE57" s="167" t="str">
        <f t="shared" si="80"/>
        <v/>
      </c>
      <c r="DF57" s="167" t="str">
        <f t="shared" si="80"/>
        <v/>
      </c>
      <c r="DO57" s="47"/>
      <c r="DP57" s="118"/>
    </row>
    <row r="58" spans="1:120" ht="24.75" customHeight="1" x14ac:dyDescent="0.4">
      <c r="A58" s="91">
        <v>46</v>
      </c>
      <c r="B58" s="164" t="str">
        <f>IFERROR(VLOOKUP(A58,wk!$A$3:$H$362, 2, 0)&amp;"", "")</f>
        <v/>
      </c>
      <c r="C58" s="169" t="str">
        <f>IFERROR(VLOOKUP(A58, wk!$A$3:$H$362, 4, 0), "")</f>
        <v/>
      </c>
      <c r="D58" s="169" t="str">
        <f>IFERROR(VLOOKUP(A58, wk!$A$3:$H$362, 5, 0), "")</f>
        <v/>
      </c>
      <c r="E58" s="169" t="str">
        <f>IFERROR(VLOOKUP(A58, wk!$A$3:$H$362, 6, 0), "")</f>
        <v/>
      </c>
      <c r="F58" s="169" t="str">
        <f>IFERROR(VLOOKUP(A58, wk!$A$3:$H$362, 7, 0), "")</f>
        <v/>
      </c>
      <c r="G58" s="169" t="str">
        <f>IFERROR(VLOOKUP(A58, wk!$A$3:$H$362, 8, 0), "")</f>
        <v/>
      </c>
      <c r="H58" s="182">
        <f t="shared" si="56"/>
        <v>0</v>
      </c>
      <c r="I58" s="167" t="str">
        <f t="shared" si="57"/>
        <v/>
      </c>
      <c r="J58" s="167" t="str">
        <f t="shared" si="79"/>
        <v/>
      </c>
      <c r="K58" s="167" t="str">
        <f t="shared" si="79"/>
        <v/>
      </c>
      <c r="L58" s="167" t="str">
        <f t="shared" si="79"/>
        <v/>
      </c>
      <c r="M58" s="167" t="str">
        <f t="shared" si="79"/>
        <v/>
      </c>
      <c r="N58" s="167" t="str">
        <f t="shared" si="79"/>
        <v/>
      </c>
      <c r="O58" s="167" t="str">
        <f t="shared" si="79"/>
        <v/>
      </c>
      <c r="P58" s="167" t="str">
        <f t="shared" si="79"/>
        <v/>
      </c>
      <c r="Q58" s="167" t="str">
        <f t="shared" si="79"/>
        <v/>
      </c>
      <c r="R58" s="167" t="str">
        <f t="shared" si="79"/>
        <v/>
      </c>
      <c r="S58" s="167" t="str">
        <f t="shared" si="79"/>
        <v/>
      </c>
      <c r="T58" s="167" t="str">
        <f t="shared" si="79"/>
        <v/>
      </c>
      <c r="U58" s="167" t="str">
        <f t="shared" si="79"/>
        <v/>
      </c>
      <c r="V58" s="167" t="str">
        <f t="shared" si="79"/>
        <v/>
      </c>
      <c r="W58" s="167" t="str">
        <f t="shared" si="79"/>
        <v/>
      </c>
      <c r="X58" s="167" t="str">
        <f t="shared" si="79"/>
        <v/>
      </c>
      <c r="Y58" s="167" t="str">
        <f t="shared" si="79"/>
        <v/>
      </c>
      <c r="Z58" s="167" t="str">
        <f t="shared" si="79"/>
        <v/>
      </c>
      <c r="AA58" s="167" t="str">
        <f t="shared" si="79"/>
        <v/>
      </c>
      <c r="AB58" s="167" t="str">
        <f t="shared" si="79"/>
        <v/>
      </c>
      <c r="AC58" s="167" t="str">
        <f t="shared" si="79"/>
        <v/>
      </c>
      <c r="AD58" s="167" t="str">
        <f t="shared" si="79"/>
        <v/>
      </c>
      <c r="AE58" s="167" t="str">
        <f t="shared" si="79"/>
        <v/>
      </c>
      <c r="AF58" s="167" t="str">
        <f t="shared" si="79"/>
        <v/>
      </c>
      <c r="AG58" s="167" t="str">
        <f t="shared" si="79"/>
        <v/>
      </c>
      <c r="AH58" s="167" t="str">
        <f t="shared" si="79"/>
        <v/>
      </c>
      <c r="AI58" s="167" t="str">
        <f t="shared" si="79"/>
        <v/>
      </c>
      <c r="AJ58" s="167" t="str">
        <f t="shared" si="79"/>
        <v/>
      </c>
      <c r="AK58" s="167" t="str">
        <f t="shared" si="79"/>
        <v/>
      </c>
      <c r="AL58" s="167" t="str">
        <f t="shared" si="79"/>
        <v/>
      </c>
      <c r="AM58" s="167" t="str">
        <f t="shared" si="79"/>
        <v/>
      </c>
      <c r="AN58" s="167" t="str">
        <f t="shared" si="79"/>
        <v/>
      </c>
      <c r="AO58" s="167" t="str">
        <f t="shared" si="79"/>
        <v/>
      </c>
      <c r="AP58" s="167" t="str">
        <f t="shared" si="79"/>
        <v/>
      </c>
      <c r="AQ58" s="167" t="str">
        <f t="shared" si="79"/>
        <v/>
      </c>
      <c r="AR58" s="167" t="str">
        <f t="shared" si="79"/>
        <v/>
      </c>
      <c r="AS58" s="167" t="str">
        <f t="shared" si="79"/>
        <v/>
      </c>
      <c r="AT58" s="167" t="str">
        <f t="shared" si="79"/>
        <v/>
      </c>
      <c r="AU58" s="167" t="str">
        <f t="shared" si="79"/>
        <v/>
      </c>
      <c r="AV58" s="167" t="str">
        <f t="shared" si="79"/>
        <v/>
      </c>
      <c r="AW58" s="167" t="str">
        <f t="shared" si="79"/>
        <v/>
      </c>
      <c r="AX58" s="167" t="str">
        <f t="shared" si="79"/>
        <v/>
      </c>
      <c r="AY58" s="167" t="str">
        <f t="shared" si="79"/>
        <v/>
      </c>
      <c r="AZ58" s="167" t="str">
        <f t="shared" si="79"/>
        <v/>
      </c>
      <c r="BA58" s="167" t="str">
        <f t="shared" si="79"/>
        <v/>
      </c>
      <c r="BB58" s="167" t="str">
        <f t="shared" si="79"/>
        <v/>
      </c>
      <c r="BC58" s="167" t="str">
        <f t="shared" si="79"/>
        <v/>
      </c>
      <c r="BD58" s="167" t="str">
        <f t="shared" si="79"/>
        <v/>
      </c>
      <c r="BE58" s="167" t="str">
        <f t="shared" si="79"/>
        <v/>
      </c>
      <c r="BF58" s="167" t="str">
        <f t="shared" si="80"/>
        <v/>
      </c>
      <c r="BG58" s="167" t="str">
        <f t="shared" si="80"/>
        <v/>
      </c>
      <c r="BH58" s="167" t="str">
        <f t="shared" si="80"/>
        <v/>
      </c>
      <c r="BI58" s="167" t="str">
        <f t="shared" si="80"/>
        <v/>
      </c>
      <c r="BJ58" s="167" t="str">
        <f t="shared" si="80"/>
        <v/>
      </c>
      <c r="BK58" s="167" t="str">
        <f t="shared" si="80"/>
        <v/>
      </c>
      <c r="BL58" s="167" t="str">
        <f t="shared" si="80"/>
        <v/>
      </c>
      <c r="BM58" s="167" t="str">
        <f t="shared" si="80"/>
        <v/>
      </c>
      <c r="BN58" s="167" t="str">
        <f t="shared" si="80"/>
        <v/>
      </c>
      <c r="BO58" s="167" t="str">
        <f t="shared" si="80"/>
        <v/>
      </c>
      <c r="BP58" s="167" t="str">
        <f t="shared" si="80"/>
        <v/>
      </c>
      <c r="BQ58" s="167" t="str">
        <f t="shared" si="80"/>
        <v/>
      </c>
      <c r="BR58" s="167" t="str">
        <f t="shared" si="80"/>
        <v/>
      </c>
      <c r="BS58" s="167" t="str">
        <f t="shared" si="80"/>
        <v/>
      </c>
      <c r="BT58" s="167" t="str">
        <f t="shared" si="80"/>
        <v/>
      </c>
      <c r="BU58" s="167" t="str">
        <f t="shared" si="80"/>
        <v/>
      </c>
      <c r="BV58" s="167" t="str">
        <f t="shared" si="80"/>
        <v/>
      </c>
      <c r="BW58" s="167" t="str">
        <f t="shared" si="80"/>
        <v/>
      </c>
      <c r="BX58" s="167" t="str">
        <f t="shared" si="80"/>
        <v/>
      </c>
      <c r="BY58" s="167" t="str">
        <f t="shared" si="80"/>
        <v/>
      </c>
      <c r="BZ58" s="167" t="str">
        <f t="shared" si="80"/>
        <v/>
      </c>
      <c r="CA58" s="167" t="str">
        <f t="shared" si="80"/>
        <v/>
      </c>
      <c r="CB58" s="167" t="str">
        <f t="shared" si="80"/>
        <v/>
      </c>
      <c r="CC58" s="167" t="str">
        <f t="shared" si="80"/>
        <v/>
      </c>
      <c r="CD58" s="167" t="str">
        <f t="shared" si="80"/>
        <v/>
      </c>
      <c r="CE58" s="167" t="str">
        <f t="shared" si="80"/>
        <v/>
      </c>
      <c r="CF58" s="167" t="str">
        <f t="shared" si="80"/>
        <v/>
      </c>
      <c r="CG58" s="167" t="str">
        <f t="shared" si="80"/>
        <v/>
      </c>
      <c r="CH58" s="167" t="str">
        <f t="shared" si="80"/>
        <v/>
      </c>
      <c r="CI58" s="167" t="str">
        <f t="shared" si="80"/>
        <v/>
      </c>
      <c r="CJ58" s="167" t="str">
        <f t="shared" si="80"/>
        <v/>
      </c>
      <c r="CK58" s="167" t="str">
        <f t="shared" si="80"/>
        <v/>
      </c>
      <c r="CL58" s="167" t="str">
        <f t="shared" si="80"/>
        <v/>
      </c>
      <c r="CM58" s="167" t="str">
        <f t="shared" si="80"/>
        <v/>
      </c>
      <c r="CN58" s="167" t="str">
        <f t="shared" si="80"/>
        <v/>
      </c>
      <c r="CO58" s="167" t="str">
        <f t="shared" si="80"/>
        <v/>
      </c>
      <c r="CP58" s="167" t="str">
        <f t="shared" si="80"/>
        <v/>
      </c>
      <c r="CQ58" s="167" t="str">
        <f t="shared" si="80"/>
        <v/>
      </c>
      <c r="CR58" s="167" t="str">
        <f t="shared" si="80"/>
        <v/>
      </c>
      <c r="CS58" s="167" t="str">
        <f t="shared" si="80"/>
        <v/>
      </c>
      <c r="CT58" s="167" t="str">
        <f t="shared" si="80"/>
        <v/>
      </c>
      <c r="CU58" s="167" t="str">
        <f t="shared" si="80"/>
        <v/>
      </c>
      <c r="CV58" s="167" t="str">
        <f t="shared" si="80"/>
        <v/>
      </c>
      <c r="CW58" s="167" t="str">
        <f t="shared" si="80"/>
        <v/>
      </c>
      <c r="CX58" s="167" t="str">
        <f t="shared" si="80"/>
        <v/>
      </c>
      <c r="CY58" s="167" t="str">
        <f t="shared" si="80"/>
        <v/>
      </c>
      <c r="CZ58" s="167" t="str">
        <f t="shared" si="80"/>
        <v/>
      </c>
      <c r="DA58" s="167" t="str">
        <f t="shared" si="80"/>
        <v/>
      </c>
      <c r="DB58" s="167" t="str">
        <f t="shared" si="80"/>
        <v/>
      </c>
      <c r="DC58" s="167" t="str">
        <f t="shared" si="80"/>
        <v/>
      </c>
      <c r="DD58" s="167" t="str">
        <f t="shared" si="80"/>
        <v/>
      </c>
      <c r="DE58" s="167" t="str">
        <f t="shared" si="80"/>
        <v/>
      </c>
      <c r="DF58" s="167" t="str">
        <f t="shared" si="80"/>
        <v/>
      </c>
      <c r="DO58" s="47"/>
      <c r="DP58" s="118"/>
    </row>
    <row r="59" spans="1:120" ht="24.75" customHeight="1" x14ac:dyDescent="0.4">
      <c r="A59" s="91">
        <v>47</v>
      </c>
      <c r="B59" s="164" t="str">
        <f>IFERROR(VLOOKUP(A59,wk!$A$3:$H$362, 2, 0)&amp;"", "")</f>
        <v/>
      </c>
      <c r="C59" s="169" t="str">
        <f>IFERROR(VLOOKUP(A59, wk!$A$3:$H$362, 4, 0), "")</f>
        <v/>
      </c>
      <c r="D59" s="169" t="str">
        <f>IFERROR(VLOOKUP(A59, wk!$A$3:$H$362, 5, 0), "")</f>
        <v/>
      </c>
      <c r="E59" s="169" t="str">
        <f>IFERROR(VLOOKUP(A59, wk!$A$3:$H$362, 6, 0), "")</f>
        <v/>
      </c>
      <c r="F59" s="169" t="str">
        <f>IFERROR(VLOOKUP(A59, wk!$A$3:$H$362, 7, 0), "")</f>
        <v/>
      </c>
      <c r="G59" s="169" t="str">
        <f>IFERROR(VLOOKUP(A59, wk!$A$3:$H$362, 8, 0), "")</f>
        <v/>
      </c>
      <c r="H59" s="182">
        <f t="shared" si="56"/>
        <v>0</v>
      </c>
      <c r="I59" s="167" t="str">
        <f t="shared" si="57"/>
        <v/>
      </c>
      <c r="J59" s="167" t="str">
        <f t="shared" si="79"/>
        <v/>
      </c>
      <c r="K59" s="167" t="str">
        <f t="shared" si="79"/>
        <v/>
      </c>
      <c r="L59" s="167" t="str">
        <f t="shared" si="79"/>
        <v/>
      </c>
      <c r="M59" s="167" t="str">
        <f t="shared" si="79"/>
        <v/>
      </c>
      <c r="N59" s="167" t="str">
        <f t="shared" si="79"/>
        <v/>
      </c>
      <c r="O59" s="167" t="str">
        <f t="shared" si="79"/>
        <v/>
      </c>
      <c r="P59" s="167" t="str">
        <f t="shared" si="79"/>
        <v/>
      </c>
      <c r="Q59" s="167" t="str">
        <f t="shared" si="79"/>
        <v/>
      </c>
      <c r="R59" s="167" t="str">
        <f t="shared" si="79"/>
        <v/>
      </c>
      <c r="S59" s="167" t="str">
        <f t="shared" si="79"/>
        <v/>
      </c>
      <c r="T59" s="167" t="str">
        <f t="shared" ref="J59:BE64" si="81">IF(AND($C59&lt;&gt;"", T$12&gt;=$C59, T$12&lt;=$G59), IF($D59&lt;&gt;"", IF(OR(AND(T$12=$C59, T$12=$D59), AND(T$12&gt;$D59, T$12&lt;$E59)), "入院中", 1), 1), "")</f>
        <v/>
      </c>
      <c r="U59" s="167" t="str">
        <f t="shared" si="81"/>
        <v/>
      </c>
      <c r="V59" s="167" t="str">
        <f t="shared" si="81"/>
        <v/>
      </c>
      <c r="W59" s="167" t="str">
        <f t="shared" si="81"/>
        <v/>
      </c>
      <c r="X59" s="167" t="str">
        <f t="shared" si="81"/>
        <v/>
      </c>
      <c r="Y59" s="167" t="str">
        <f t="shared" si="81"/>
        <v/>
      </c>
      <c r="Z59" s="167" t="str">
        <f t="shared" si="81"/>
        <v/>
      </c>
      <c r="AA59" s="167" t="str">
        <f t="shared" si="81"/>
        <v/>
      </c>
      <c r="AB59" s="167" t="str">
        <f t="shared" si="81"/>
        <v/>
      </c>
      <c r="AC59" s="167" t="str">
        <f t="shared" si="81"/>
        <v/>
      </c>
      <c r="AD59" s="167" t="str">
        <f t="shared" si="81"/>
        <v/>
      </c>
      <c r="AE59" s="167" t="str">
        <f t="shared" si="81"/>
        <v/>
      </c>
      <c r="AF59" s="167" t="str">
        <f t="shared" si="81"/>
        <v/>
      </c>
      <c r="AG59" s="167" t="str">
        <f t="shared" si="81"/>
        <v/>
      </c>
      <c r="AH59" s="167" t="str">
        <f t="shared" si="81"/>
        <v/>
      </c>
      <c r="AI59" s="167" t="str">
        <f t="shared" si="81"/>
        <v/>
      </c>
      <c r="AJ59" s="167" t="str">
        <f t="shared" si="81"/>
        <v/>
      </c>
      <c r="AK59" s="167" t="str">
        <f t="shared" si="81"/>
        <v/>
      </c>
      <c r="AL59" s="167" t="str">
        <f t="shared" si="81"/>
        <v/>
      </c>
      <c r="AM59" s="167" t="str">
        <f t="shared" si="81"/>
        <v/>
      </c>
      <c r="AN59" s="167" t="str">
        <f t="shared" si="81"/>
        <v/>
      </c>
      <c r="AO59" s="167" t="str">
        <f t="shared" si="81"/>
        <v/>
      </c>
      <c r="AP59" s="167" t="str">
        <f t="shared" si="81"/>
        <v/>
      </c>
      <c r="AQ59" s="167" t="str">
        <f t="shared" si="81"/>
        <v/>
      </c>
      <c r="AR59" s="167" t="str">
        <f t="shared" si="81"/>
        <v/>
      </c>
      <c r="AS59" s="167" t="str">
        <f t="shared" si="81"/>
        <v/>
      </c>
      <c r="AT59" s="167" t="str">
        <f t="shared" si="81"/>
        <v/>
      </c>
      <c r="AU59" s="167" t="str">
        <f t="shared" si="81"/>
        <v/>
      </c>
      <c r="AV59" s="167" t="str">
        <f t="shared" si="81"/>
        <v/>
      </c>
      <c r="AW59" s="167" t="str">
        <f t="shared" si="81"/>
        <v/>
      </c>
      <c r="AX59" s="167" t="str">
        <f t="shared" si="81"/>
        <v/>
      </c>
      <c r="AY59" s="167" t="str">
        <f t="shared" si="81"/>
        <v/>
      </c>
      <c r="AZ59" s="167" t="str">
        <f t="shared" si="81"/>
        <v/>
      </c>
      <c r="BA59" s="167" t="str">
        <f t="shared" si="81"/>
        <v/>
      </c>
      <c r="BB59" s="167" t="str">
        <f t="shared" si="81"/>
        <v/>
      </c>
      <c r="BC59" s="167" t="str">
        <f t="shared" si="81"/>
        <v/>
      </c>
      <c r="BD59" s="167" t="str">
        <f t="shared" si="81"/>
        <v/>
      </c>
      <c r="BE59" s="167" t="str">
        <f t="shared" si="81"/>
        <v/>
      </c>
      <c r="BF59" s="167" t="str">
        <f t="shared" si="80"/>
        <v/>
      </c>
      <c r="BG59" s="167" t="str">
        <f t="shared" si="80"/>
        <v/>
      </c>
      <c r="BH59" s="167" t="str">
        <f t="shared" si="80"/>
        <v/>
      </c>
      <c r="BI59" s="167" t="str">
        <f t="shared" si="80"/>
        <v/>
      </c>
      <c r="BJ59" s="167" t="str">
        <f t="shared" si="80"/>
        <v/>
      </c>
      <c r="BK59" s="167" t="str">
        <f t="shared" si="80"/>
        <v/>
      </c>
      <c r="BL59" s="167" t="str">
        <f t="shared" si="80"/>
        <v/>
      </c>
      <c r="BM59" s="167" t="str">
        <f t="shared" si="80"/>
        <v/>
      </c>
      <c r="BN59" s="167" t="str">
        <f t="shared" si="80"/>
        <v/>
      </c>
      <c r="BO59" s="167" t="str">
        <f t="shared" si="80"/>
        <v/>
      </c>
      <c r="BP59" s="167" t="str">
        <f t="shared" si="80"/>
        <v/>
      </c>
      <c r="BQ59" s="167" t="str">
        <f t="shared" si="80"/>
        <v/>
      </c>
      <c r="BR59" s="167" t="str">
        <f t="shared" si="80"/>
        <v/>
      </c>
      <c r="BS59" s="167" t="str">
        <f t="shared" si="80"/>
        <v/>
      </c>
      <c r="BT59" s="167" t="str">
        <f t="shared" si="80"/>
        <v/>
      </c>
      <c r="BU59" s="167" t="str">
        <f t="shared" si="80"/>
        <v/>
      </c>
      <c r="BV59" s="167" t="str">
        <f t="shared" si="80"/>
        <v/>
      </c>
      <c r="BW59" s="167" t="str">
        <f t="shared" si="80"/>
        <v/>
      </c>
      <c r="BX59" s="167" t="str">
        <f t="shared" si="80"/>
        <v/>
      </c>
      <c r="BY59" s="167" t="str">
        <f t="shared" si="80"/>
        <v/>
      </c>
      <c r="BZ59" s="167" t="str">
        <f t="shared" si="80"/>
        <v/>
      </c>
      <c r="CA59" s="167" t="str">
        <f t="shared" si="80"/>
        <v/>
      </c>
      <c r="CB59" s="167" t="str">
        <f t="shared" si="80"/>
        <v/>
      </c>
      <c r="CC59" s="167" t="str">
        <f t="shared" si="80"/>
        <v/>
      </c>
      <c r="CD59" s="167" t="str">
        <f t="shared" si="80"/>
        <v/>
      </c>
      <c r="CE59" s="167" t="str">
        <f t="shared" si="80"/>
        <v/>
      </c>
      <c r="CF59" s="167" t="str">
        <f t="shared" si="80"/>
        <v/>
      </c>
      <c r="CG59" s="167" t="str">
        <f t="shared" si="80"/>
        <v/>
      </c>
      <c r="CH59" s="167" t="str">
        <f t="shared" si="80"/>
        <v/>
      </c>
      <c r="CI59" s="167" t="str">
        <f t="shared" si="80"/>
        <v/>
      </c>
      <c r="CJ59" s="167" t="str">
        <f t="shared" si="80"/>
        <v/>
      </c>
      <c r="CK59" s="167" t="str">
        <f t="shared" si="80"/>
        <v/>
      </c>
      <c r="CL59" s="167" t="str">
        <f t="shared" si="80"/>
        <v/>
      </c>
      <c r="CM59" s="167" t="str">
        <f t="shared" si="80"/>
        <v/>
      </c>
      <c r="CN59" s="167" t="str">
        <f t="shared" si="80"/>
        <v/>
      </c>
      <c r="CO59" s="167" t="str">
        <f t="shared" si="80"/>
        <v/>
      </c>
      <c r="CP59" s="167" t="str">
        <f t="shared" si="80"/>
        <v/>
      </c>
      <c r="CQ59" s="167" t="str">
        <f t="shared" si="80"/>
        <v/>
      </c>
      <c r="CR59" s="167" t="str">
        <f t="shared" si="80"/>
        <v/>
      </c>
      <c r="CS59" s="167" t="str">
        <f t="shared" si="80"/>
        <v/>
      </c>
      <c r="CT59" s="167" t="str">
        <f t="shared" si="80"/>
        <v/>
      </c>
      <c r="CU59" s="167" t="str">
        <f t="shared" si="80"/>
        <v/>
      </c>
      <c r="CV59" s="167" t="str">
        <f t="shared" si="80"/>
        <v/>
      </c>
      <c r="CW59" s="167" t="str">
        <f t="shared" si="80"/>
        <v/>
      </c>
      <c r="CX59" s="167" t="str">
        <f t="shared" si="80"/>
        <v/>
      </c>
      <c r="CY59" s="167" t="str">
        <f t="shared" si="80"/>
        <v/>
      </c>
      <c r="CZ59" s="167" t="str">
        <f t="shared" si="80"/>
        <v/>
      </c>
      <c r="DA59" s="167" t="str">
        <f t="shared" si="80"/>
        <v/>
      </c>
      <c r="DB59" s="167" t="str">
        <f t="shared" si="80"/>
        <v/>
      </c>
      <c r="DC59" s="167" t="str">
        <f t="shared" si="80"/>
        <v/>
      </c>
      <c r="DD59" s="167" t="str">
        <f t="shared" si="80"/>
        <v/>
      </c>
      <c r="DE59" s="167" t="str">
        <f t="shared" si="80"/>
        <v/>
      </c>
      <c r="DF59" s="167" t="str">
        <f t="shared" si="80"/>
        <v/>
      </c>
      <c r="DO59" s="47"/>
      <c r="DP59" s="118"/>
    </row>
    <row r="60" spans="1:120" ht="24.75" customHeight="1" x14ac:dyDescent="0.4">
      <c r="A60" s="91">
        <v>48</v>
      </c>
      <c r="B60" s="164" t="str">
        <f>IFERROR(VLOOKUP(A60,wk!$A$3:$H$362, 2, 0)&amp;"", "")</f>
        <v/>
      </c>
      <c r="C60" s="169" t="str">
        <f>IFERROR(VLOOKUP(A60, wk!$A$3:$H$362, 4, 0), "")</f>
        <v/>
      </c>
      <c r="D60" s="169" t="str">
        <f>IFERROR(VLOOKUP(A60, wk!$A$3:$H$362, 5, 0), "")</f>
        <v/>
      </c>
      <c r="E60" s="169" t="str">
        <f>IFERROR(VLOOKUP(A60, wk!$A$3:$H$362, 6, 0), "")</f>
        <v/>
      </c>
      <c r="F60" s="169" t="str">
        <f>IFERROR(VLOOKUP(A60, wk!$A$3:$H$362, 7, 0), "")</f>
        <v/>
      </c>
      <c r="G60" s="169" t="str">
        <f>IFERROR(VLOOKUP(A60, wk!$A$3:$H$362, 8, 0), "")</f>
        <v/>
      </c>
      <c r="H60" s="182">
        <f t="shared" si="56"/>
        <v>0</v>
      </c>
      <c r="I60" s="167" t="str">
        <f t="shared" si="57"/>
        <v/>
      </c>
      <c r="J60" s="167" t="str">
        <f t="shared" si="81"/>
        <v/>
      </c>
      <c r="K60" s="167" t="str">
        <f t="shared" si="81"/>
        <v/>
      </c>
      <c r="L60" s="167" t="str">
        <f t="shared" si="81"/>
        <v/>
      </c>
      <c r="M60" s="167" t="str">
        <f t="shared" si="81"/>
        <v/>
      </c>
      <c r="N60" s="167" t="str">
        <f t="shared" si="81"/>
        <v/>
      </c>
      <c r="O60" s="167" t="str">
        <f t="shared" si="81"/>
        <v/>
      </c>
      <c r="P60" s="167" t="str">
        <f t="shared" si="81"/>
        <v/>
      </c>
      <c r="Q60" s="167" t="str">
        <f t="shared" si="81"/>
        <v/>
      </c>
      <c r="R60" s="167" t="str">
        <f t="shared" si="81"/>
        <v/>
      </c>
      <c r="S60" s="167" t="str">
        <f t="shared" si="81"/>
        <v/>
      </c>
      <c r="T60" s="167" t="str">
        <f t="shared" si="81"/>
        <v/>
      </c>
      <c r="U60" s="167" t="str">
        <f t="shared" si="81"/>
        <v/>
      </c>
      <c r="V60" s="167" t="str">
        <f t="shared" si="81"/>
        <v/>
      </c>
      <c r="W60" s="167" t="str">
        <f t="shared" si="81"/>
        <v/>
      </c>
      <c r="X60" s="167" t="str">
        <f t="shared" si="81"/>
        <v/>
      </c>
      <c r="Y60" s="167" t="str">
        <f t="shared" si="81"/>
        <v/>
      </c>
      <c r="Z60" s="167" t="str">
        <f t="shared" si="81"/>
        <v/>
      </c>
      <c r="AA60" s="167" t="str">
        <f t="shared" si="81"/>
        <v/>
      </c>
      <c r="AB60" s="167" t="str">
        <f t="shared" si="81"/>
        <v/>
      </c>
      <c r="AC60" s="167" t="str">
        <f t="shared" si="81"/>
        <v/>
      </c>
      <c r="AD60" s="167" t="str">
        <f t="shared" si="81"/>
        <v/>
      </c>
      <c r="AE60" s="167" t="str">
        <f t="shared" si="81"/>
        <v/>
      </c>
      <c r="AF60" s="167" t="str">
        <f t="shared" si="81"/>
        <v/>
      </c>
      <c r="AG60" s="167" t="str">
        <f t="shared" si="81"/>
        <v/>
      </c>
      <c r="AH60" s="167" t="str">
        <f t="shared" si="81"/>
        <v/>
      </c>
      <c r="AI60" s="167" t="str">
        <f t="shared" si="81"/>
        <v/>
      </c>
      <c r="AJ60" s="167" t="str">
        <f t="shared" si="81"/>
        <v/>
      </c>
      <c r="AK60" s="167" t="str">
        <f t="shared" si="81"/>
        <v/>
      </c>
      <c r="AL60" s="167" t="str">
        <f t="shared" si="81"/>
        <v/>
      </c>
      <c r="AM60" s="167" t="str">
        <f t="shared" si="81"/>
        <v/>
      </c>
      <c r="AN60" s="167" t="str">
        <f t="shared" si="81"/>
        <v/>
      </c>
      <c r="AO60" s="167" t="str">
        <f t="shared" si="81"/>
        <v/>
      </c>
      <c r="AP60" s="167" t="str">
        <f t="shared" si="81"/>
        <v/>
      </c>
      <c r="AQ60" s="167" t="str">
        <f t="shared" si="81"/>
        <v/>
      </c>
      <c r="AR60" s="167" t="str">
        <f t="shared" si="81"/>
        <v/>
      </c>
      <c r="AS60" s="167" t="str">
        <f t="shared" si="81"/>
        <v/>
      </c>
      <c r="AT60" s="167" t="str">
        <f t="shared" si="81"/>
        <v/>
      </c>
      <c r="AU60" s="167" t="str">
        <f t="shared" si="81"/>
        <v/>
      </c>
      <c r="AV60" s="167" t="str">
        <f t="shared" si="81"/>
        <v/>
      </c>
      <c r="AW60" s="167" t="str">
        <f t="shared" si="81"/>
        <v/>
      </c>
      <c r="AX60" s="167" t="str">
        <f t="shared" si="81"/>
        <v/>
      </c>
      <c r="AY60" s="167" t="str">
        <f t="shared" si="81"/>
        <v/>
      </c>
      <c r="AZ60" s="167" t="str">
        <f t="shared" si="81"/>
        <v/>
      </c>
      <c r="BA60" s="167" t="str">
        <f t="shared" si="81"/>
        <v/>
      </c>
      <c r="BB60" s="167" t="str">
        <f t="shared" si="81"/>
        <v/>
      </c>
      <c r="BC60" s="167" t="str">
        <f t="shared" si="81"/>
        <v/>
      </c>
      <c r="BD60" s="167" t="str">
        <f t="shared" si="81"/>
        <v/>
      </c>
      <c r="BE60" s="167" t="str">
        <f t="shared" si="81"/>
        <v/>
      </c>
      <c r="BF60" s="167" t="str">
        <f t="shared" si="80"/>
        <v/>
      </c>
      <c r="BG60" s="167" t="str">
        <f t="shared" si="80"/>
        <v/>
      </c>
      <c r="BH60" s="167" t="str">
        <f t="shared" si="80"/>
        <v/>
      </c>
      <c r="BI60" s="167" t="str">
        <f t="shared" si="80"/>
        <v/>
      </c>
      <c r="BJ60" s="167" t="str">
        <f t="shared" si="80"/>
        <v/>
      </c>
      <c r="BK60" s="167" t="str">
        <f t="shared" si="80"/>
        <v/>
      </c>
      <c r="BL60" s="167" t="str">
        <f t="shared" si="80"/>
        <v/>
      </c>
      <c r="BM60" s="167" t="str">
        <f t="shared" si="80"/>
        <v/>
      </c>
      <c r="BN60" s="167" t="str">
        <f t="shared" si="80"/>
        <v/>
      </c>
      <c r="BO60" s="167" t="str">
        <f t="shared" si="80"/>
        <v/>
      </c>
      <c r="BP60" s="167" t="str">
        <f t="shared" si="80"/>
        <v/>
      </c>
      <c r="BQ60" s="167" t="str">
        <f t="shared" si="80"/>
        <v/>
      </c>
      <c r="BR60" s="167" t="str">
        <f t="shared" si="80"/>
        <v/>
      </c>
      <c r="BS60" s="167" t="str">
        <f t="shared" si="80"/>
        <v/>
      </c>
      <c r="BT60" s="167" t="str">
        <f t="shared" si="80"/>
        <v/>
      </c>
      <c r="BU60" s="167" t="str">
        <f t="shared" si="80"/>
        <v/>
      </c>
      <c r="BV60" s="167" t="str">
        <f t="shared" si="80"/>
        <v/>
      </c>
      <c r="BW60" s="167" t="str">
        <f t="shared" si="80"/>
        <v/>
      </c>
      <c r="BX60" s="167" t="str">
        <f t="shared" si="80"/>
        <v/>
      </c>
      <c r="BY60" s="167" t="str">
        <f t="shared" si="80"/>
        <v/>
      </c>
      <c r="BZ60" s="167" t="str">
        <f t="shared" si="80"/>
        <v/>
      </c>
      <c r="CA60" s="167" t="str">
        <f t="shared" si="80"/>
        <v/>
      </c>
      <c r="CB60" s="167" t="str">
        <f t="shared" si="80"/>
        <v/>
      </c>
      <c r="CC60" s="167" t="str">
        <f t="shared" si="80"/>
        <v/>
      </c>
      <c r="CD60" s="167" t="str">
        <f t="shared" si="80"/>
        <v/>
      </c>
      <c r="CE60" s="167" t="str">
        <f t="shared" si="80"/>
        <v/>
      </c>
      <c r="CF60" s="167" t="str">
        <f t="shared" si="80"/>
        <v/>
      </c>
      <c r="CG60" s="167" t="str">
        <f t="shared" si="80"/>
        <v/>
      </c>
      <c r="CH60" s="167" t="str">
        <f t="shared" si="80"/>
        <v/>
      </c>
      <c r="CI60" s="167" t="str">
        <f t="shared" si="80"/>
        <v/>
      </c>
      <c r="CJ60" s="167" t="str">
        <f t="shared" si="80"/>
        <v/>
      </c>
      <c r="CK60" s="167" t="str">
        <f t="shared" si="80"/>
        <v/>
      </c>
      <c r="CL60" s="167" t="str">
        <f t="shared" si="80"/>
        <v/>
      </c>
      <c r="CM60" s="167" t="str">
        <f t="shared" si="80"/>
        <v/>
      </c>
      <c r="CN60" s="167" t="str">
        <f t="shared" si="80"/>
        <v/>
      </c>
      <c r="CO60" s="167" t="str">
        <f t="shared" si="80"/>
        <v/>
      </c>
      <c r="CP60" s="167" t="str">
        <f t="shared" si="80"/>
        <v/>
      </c>
      <c r="CQ60" s="167" t="str">
        <f t="shared" si="80"/>
        <v/>
      </c>
      <c r="CR60" s="167" t="str">
        <f t="shared" si="80"/>
        <v/>
      </c>
      <c r="CS60" s="167" t="str">
        <f t="shared" si="80"/>
        <v/>
      </c>
      <c r="CT60" s="167" t="str">
        <f t="shared" si="80"/>
        <v/>
      </c>
      <c r="CU60" s="167" t="str">
        <f t="shared" si="80"/>
        <v/>
      </c>
      <c r="CV60" s="167" t="str">
        <f t="shared" si="80"/>
        <v/>
      </c>
      <c r="CW60" s="167" t="str">
        <f t="shared" si="80"/>
        <v/>
      </c>
      <c r="CX60" s="167" t="str">
        <f t="shared" si="80"/>
        <v/>
      </c>
      <c r="CY60" s="167" t="str">
        <f t="shared" si="80"/>
        <v/>
      </c>
      <c r="CZ60" s="167" t="str">
        <f t="shared" si="80"/>
        <v/>
      </c>
      <c r="DA60" s="167" t="str">
        <f t="shared" si="80"/>
        <v/>
      </c>
      <c r="DB60" s="167" t="str">
        <f t="shared" si="80"/>
        <v/>
      </c>
      <c r="DC60" s="167" t="str">
        <f t="shared" si="80"/>
        <v/>
      </c>
      <c r="DD60" s="167" t="str">
        <f t="shared" si="80"/>
        <v/>
      </c>
      <c r="DE60" s="167" t="str">
        <f t="shared" si="80"/>
        <v/>
      </c>
      <c r="DF60" s="167" t="str">
        <f t="shared" si="80"/>
        <v/>
      </c>
      <c r="DO60" s="47"/>
      <c r="DP60" s="118"/>
    </row>
    <row r="61" spans="1:120" ht="24.75" customHeight="1" x14ac:dyDescent="0.4">
      <c r="A61" s="91">
        <v>49</v>
      </c>
      <c r="B61" s="164" t="str">
        <f>IFERROR(VLOOKUP(A61,wk!$A$3:$H$362, 2, 0)&amp;"", "")</f>
        <v/>
      </c>
      <c r="C61" s="169" t="str">
        <f>IFERROR(VLOOKUP(A61, wk!$A$3:$H$362, 4, 0), "")</f>
        <v/>
      </c>
      <c r="D61" s="169" t="str">
        <f>IFERROR(VLOOKUP(A61, wk!$A$3:$H$362, 5, 0), "")</f>
        <v/>
      </c>
      <c r="E61" s="169" t="str">
        <f>IFERROR(VLOOKUP(A61, wk!$A$3:$H$362, 6, 0), "")</f>
        <v/>
      </c>
      <c r="F61" s="169" t="str">
        <f>IFERROR(VLOOKUP(A61, wk!$A$3:$H$362, 7, 0), "")</f>
        <v/>
      </c>
      <c r="G61" s="169" t="str">
        <f>IFERROR(VLOOKUP(A61, wk!$A$3:$H$362, 8, 0), "")</f>
        <v/>
      </c>
      <c r="H61" s="182">
        <f t="shared" si="56"/>
        <v>0</v>
      </c>
      <c r="I61" s="167" t="str">
        <f t="shared" si="57"/>
        <v/>
      </c>
      <c r="J61" s="167" t="str">
        <f t="shared" si="81"/>
        <v/>
      </c>
      <c r="K61" s="167" t="str">
        <f t="shared" si="81"/>
        <v/>
      </c>
      <c r="L61" s="167" t="str">
        <f t="shared" si="81"/>
        <v/>
      </c>
      <c r="M61" s="167" t="str">
        <f t="shared" si="81"/>
        <v/>
      </c>
      <c r="N61" s="167" t="str">
        <f t="shared" si="81"/>
        <v/>
      </c>
      <c r="O61" s="167" t="str">
        <f t="shared" si="81"/>
        <v/>
      </c>
      <c r="P61" s="167" t="str">
        <f t="shared" si="81"/>
        <v/>
      </c>
      <c r="Q61" s="167" t="str">
        <f t="shared" si="81"/>
        <v/>
      </c>
      <c r="R61" s="167" t="str">
        <f t="shared" si="81"/>
        <v/>
      </c>
      <c r="S61" s="167" t="str">
        <f t="shared" si="81"/>
        <v/>
      </c>
      <c r="T61" s="167" t="str">
        <f t="shared" si="81"/>
        <v/>
      </c>
      <c r="U61" s="167" t="str">
        <f t="shared" si="81"/>
        <v/>
      </c>
      <c r="V61" s="167" t="str">
        <f t="shared" si="81"/>
        <v/>
      </c>
      <c r="W61" s="167" t="str">
        <f t="shared" si="81"/>
        <v/>
      </c>
      <c r="X61" s="167" t="str">
        <f t="shared" si="81"/>
        <v/>
      </c>
      <c r="Y61" s="167" t="str">
        <f t="shared" si="81"/>
        <v/>
      </c>
      <c r="Z61" s="167" t="str">
        <f t="shared" si="81"/>
        <v/>
      </c>
      <c r="AA61" s="167" t="str">
        <f t="shared" si="81"/>
        <v/>
      </c>
      <c r="AB61" s="167" t="str">
        <f t="shared" si="81"/>
        <v/>
      </c>
      <c r="AC61" s="167" t="str">
        <f t="shared" si="81"/>
        <v/>
      </c>
      <c r="AD61" s="167" t="str">
        <f t="shared" si="81"/>
        <v/>
      </c>
      <c r="AE61" s="167" t="str">
        <f t="shared" si="81"/>
        <v/>
      </c>
      <c r="AF61" s="167" t="str">
        <f t="shared" si="81"/>
        <v/>
      </c>
      <c r="AG61" s="167" t="str">
        <f t="shared" si="81"/>
        <v/>
      </c>
      <c r="AH61" s="167" t="str">
        <f t="shared" si="81"/>
        <v/>
      </c>
      <c r="AI61" s="167" t="str">
        <f t="shared" si="81"/>
        <v/>
      </c>
      <c r="AJ61" s="167" t="str">
        <f t="shared" si="81"/>
        <v/>
      </c>
      <c r="AK61" s="167" t="str">
        <f t="shared" si="81"/>
        <v/>
      </c>
      <c r="AL61" s="167" t="str">
        <f t="shared" si="81"/>
        <v/>
      </c>
      <c r="AM61" s="167" t="str">
        <f t="shared" si="81"/>
        <v/>
      </c>
      <c r="AN61" s="167" t="str">
        <f t="shared" si="81"/>
        <v/>
      </c>
      <c r="AO61" s="167" t="str">
        <f t="shared" si="81"/>
        <v/>
      </c>
      <c r="AP61" s="167" t="str">
        <f t="shared" si="81"/>
        <v/>
      </c>
      <c r="AQ61" s="167" t="str">
        <f t="shared" si="81"/>
        <v/>
      </c>
      <c r="AR61" s="167" t="str">
        <f t="shared" si="81"/>
        <v/>
      </c>
      <c r="AS61" s="167" t="str">
        <f t="shared" si="81"/>
        <v/>
      </c>
      <c r="AT61" s="167" t="str">
        <f t="shared" si="81"/>
        <v/>
      </c>
      <c r="AU61" s="167" t="str">
        <f t="shared" si="81"/>
        <v/>
      </c>
      <c r="AV61" s="167" t="str">
        <f t="shared" si="81"/>
        <v/>
      </c>
      <c r="AW61" s="167" t="str">
        <f t="shared" si="81"/>
        <v/>
      </c>
      <c r="AX61" s="167" t="str">
        <f t="shared" si="81"/>
        <v/>
      </c>
      <c r="AY61" s="167" t="str">
        <f t="shared" si="81"/>
        <v/>
      </c>
      <c r="AZ61" s="167" t="str">
        <f t="shared" si="81"/>
        <v/>
      </c>
      <c r="BA61" s="167" t="str">
        <f t="shared" si="81"/>
        <v/>
      </c>
      <c r="BB61" s="167" t="str">
        <f t="shared" si="81"/>
        <v/>
      </c>
      <c r="BC61" s="167" t="str">
        <f t="shared" si="81"/>
        <v/>
      </c>
      <c r="BD61" s="167" t="str">
        <f t="shared" si="81"/>
        <v/>
      </c>
      <c r="BE61" s="167" t="str">
        <f t="shared" si="81"/>
        <v/>
      </c>
      <c r="BF61" s="167" t="str">
        <f t="shared" si="80"/>
        <v/>
      </c>
      <c r="BG61" s="167" t="str">
        <f t="shared" si="80"/>
        <v/>
      </c>
      <c r="BH61" s="167" t="str">
        <f t="shared" si="80"/>
        <v/>
      </c>
      <c r="BI61" s="167" t="str">
        <f t="shared" si="80"/>
        <v/>
      </c>
      <c r="BJ61" s="167" t="str">
        <f t="shared" si="80"/>
        <v/>
      </c>
      <c r="BK61" s="167" t="str">
        <f t="shared" si="80"/>
        <v/>
      </c>
      <c r="BL61" s="167" t="str">
        <f t="shared" si="80"/>
        <v/>
      </c>
      <c r="BM61" s="167" t="str">
        <f t="shared" si="80"/>
        <v/>
      </c>
      <c r="BN61" s="167" t="str">
        <f t="shared" si="80"/>
        <v/>
      </c>
      <c r="BO61" s="167" t="str">
        <f t="shared" si="80"/>
        <v/>
      </c>
      <c r="BP61" s="167" t="str">
        <f t="shared" si="80"/>
        <v/>
      </c>
      <c r="BQ61" s="167" t="str">
        <f t="shared" si="80"/>
        <v/>
      </c>
      <c r="BR61" s="167" t="str">
        <f t="shared" si="80"/>
        <v/>
      </c>
      <c r="BS61" s="167" t="str">
        <f t="shared" si="80"/>
        <v/>
      </c>
      <c r="BT61" s="167" t="str">
        <f t="shared" si="80"/>
        <v/>
      </c>
      <c r="BU61" s="167" t="str">
        <f t="shared" si="80"/>
        <v/>
      </c>
      <c r="BV61" s="167" t="str">
        <f t="shared" si="80"/>
        <v/>
      </c>
      <c r="BW61" s="167" t="str">
        <f t="shared" si="80"/>
        <v/>
      </c>
      <c r="BX61" s="167" t="str">
        <f t="shared" si="80"/>
        <v/>
      </c>
      <c r="BY61" s="167" t="str">
        <f t="shared" si="80"/>
        <v/>
      </c>
      <c r="BZ61" s="167" t="str">
        <f t="shared" si="80"/>
        <v/>
      </c>
      <c r="CA61" s="167" t="str">
        <f t="shared" si="80"/>
        <v/>
      </c>
      <c r="CB61" s="167" t="str">
        <f t="shared" si="80"/>
        <v/>
      </c>
      <c r="CC61" s="167" t="str">
        <f t="shared" si="80"/>
        <v/>
      </c>
      <c r="CD61" s="167" t="str">
        <f t="shared" si="80"/>
        <v/>
      </c>
      <c r="CE61" s="167" t="str">
        <f t="shared" si="80"/>
        <v/>
      </c>
      <c r="CF61" s="167" t="str">
        <f t="shared" si="80"/>
        <v/>
      </c>
      <c r="CG61" s="167" t="str">
        <f t="shared" si="80"/>
        <v/>
      </c>
      <c r="CH61" s="167" t="str">
        <f t="shared" si="80"/>
        <v/>
      </c>
      <c r="CI61" s="167" t="str">
        <f t="shared" si="80"/>
        <v/>
      </c>
      <c r="CJ61" s="167" t="str">
        <f t="shared" si="80"/>
        <v/>
      </c>
      <c r="CK61" s="167" t="str">
        <f t="shared" si="80"/>
        <v/>
      </c>
      <c r="CL61" s="167" t="str">
        <f t="shared" si="80"/>
        <v/>
      </c>
      <c r="CM61" s="167" t="str">
        <f t="shared" si="80"/>
        <v/>
      </c>
      <c r="CN61" s="167" t="str">
        <f t="shared" si="80"/>
        <v/>
      </c>
      <c r="CO61" s="167" t="str">
        <f t="shared" si="80"/>
        <v/>
      </c>
      <c r="CP61" s="167" t="str">
        <f t="shared" si="80"/>
        <v/>
      </c>
      <c r="CQ61" s="167" t="str">
        <f t="shared" si="80"/>
        <v/>
      </c>
      <c r="CR61" s="167" t="str">
        <f t="shared" si="80"/>
        <v/>
      </c>
      <c r="CS61" s="167" t="str">
        <f t="shared" si="80"/>
        <v/>
      </c>
      <c r="CT61" s="167" t="str">
        <f t="shared" si="80"/>
        <v/>
      </c>
      <c r="CU61" s="167" t="str">
        <f t="shared" si="80"/>
        <v/>
      </c>
      <c r="CV61" s="167" t="str">
        <f t="shared" si="80"/>
        <v/>
      </c>
      <c r="CW61" s="167" t="str">
        <f t="shared" si="80"/>
        <v/>
      </c>
      <c r="CX61" s="167" t="str">
        <f t="shared" si="80"/>
        <v/>
      </c>
      <c r="CY61" s="167" t="str">
        <f t="shared" si="80"/>
        <v/>
      </c>
      <c r="CZ61" s="167" t="str">
        <f t="shared" si="80"/>
        <v/>
      </c>
      <c r="DA61" s="167" t="str">
        <f t="shared" si="80"/>
        <v/>
      </c>
      <c r="DB61" s="167" t="str">
        <f t="shared" si="80"/>
        <v/>
      </c>
      <c r="DC61" s="167" t="str">
        <f t="shared" si="80"/>
        <v/>
      </c>
      <c r="DD61" s="167" t="str">
        <f t="shared" si="80"/>
        <v/>
      </c>
      <c r="DE61" s="167" t="str">
        <f t="shared" si="80"/>
        <v/>
      </c>
      <c r="DF61" s="167" t="str">
        <f t="shared" si="80"/>
        <v/>
      </c>
      <c r="DO61" s="47"/>
      <c r="DP61" s="118"/>
    </row>
    <row r="62" spans="1:120" ht="24.75" customHeight="1" x14ac:dyDescent="0.4">
      <c r="A62" s="91">
        <v>50</v>
      </c>
      <c r="B62" s="164" t="str">
        <f>IFERROR(VLOOKUP(A62,wk!$A$3:$H$362, 2, 0)&amp;"", "")</f>
        <v/>
      </c>
      <c r="C62" s="169" t="str">
        <f>IFERROR(VLOOKUP(A62, wk!$A$3:$H$362, 4, 0), "")</f>
        <v/>
      </c>
      <c r="D62" s="169" t="str">
        <f>IFERROR(VLOOKUP(A62, wk!$A$3:$H$362, 5, 0), "")</f>
        <v/>
      </c>
      <c r="E62" s="169" t="str">
        <f>IFERROR(VLOOKUP(A62, wk!$A$3:$H$362, 6, 0), "")</f>
        <v/>
      </c>
      <c r="F62" s="169" t="str">
        <f>IFERROR(VLOOKUP(A62, wk!$A$3:$H$362, 7, 0), "")</f>
        <v/>
      </c>
      <c r="G62" s="169" t="str">
        <f>IFERROR(VLOOKUP(A62, wk!$A$3:$H$362, 8, 0), "")</f>
        <v/>
      </c>
      <c r="H62" s="182">
        <f t="shared" si="56"/>
        <v>0</v>
      </c>
      <c r="I62" s="167" t="str">
        <f t="shared" si="57"/>
        <v/>
      </c>
      <c r="J62" s="167" t="str">
        <f t="shared" si="81"/>
        <v/>
      </c>
      <c r="K62" s="167" t="str">
        <f t="shared" si="81"/>
        <v/>
      </c>
      <c r="L62" s="167" t="str">
        <f t="shared" si="81"/>
        <v/>
      </c>
      <c r="M62" s="167" t="str">
        <f t="shared" si="81"/>
        <v/>
      </c>
      <c r="N62" s="167" t="str">
        <f t="shared" si="81"/>
        <v/>
      </c>
      <c r="O62" s="167" t="str">
        <f t="shared" si="81"/>
        <v/>
      </c>
      <c r="P62" s="167" t="str">
        <f t="shared" si="81"/>
        <v/>
      </c>
      <c r="Q62" s="167" t="str">
        <f t="shared" si="81"/>
        <v/>
      </c>
      <c r="R62" s="167" t="str">
        <f t="shared" si="81"/>
        <v/>
      </c>
      <c r="S62" s="167" t="str">
        <f t="shared" si="81"/>
        <v/>
      </c>
      <c r="T62" s="167" t="str">
        <f t="shared" si="81"/>
        <v/>
      </c>
      <c r="U62" s="167" t="str">
        <f t="shared" si="81"/>
        <v/>
      </c>
      <c r="V62" s="167" t="str">
        <f t="shared" si="81"/>
        <v/>
      </c>
      <c r="W62" s="167" t="str">
        <f t="shared" si="81"/>
        <v/>
      </c>
      <c r="X62" s="167" t="str">
        <f t="shared" si="81"/>
        <v/>
      </c>
      <c r="Y62" s="167" t="str">
        <f t="shared" si="81"/>
        <v/>
      </c>
      <c r="Z62" s="167" t="str">
        <f t="shared" si="81"/>
        <v/>
      </c>
      <c r="AA62" s="167" t="str">
        <f t="shared" si="81"/>
        <v/>
      </c>
      <c r="AB62" s="167" t="str">
        <f t="shared" si="81"/>
        <v/>
      </c>
      <c r="AC62" s="167" t="str">
        <f t="shared" si="81"/>
        <v/>
      </c>
      <c r="AD62" s="167" t="str">
        <f t="shared" si="81"/>
        <v/>
      </c>
      <c r="AE62" s="167" t="str">
        <f t="shared" si="81"/>
        <v/>
      </c>
      <c r="AF62" s="167" t="str">
        <f t="shared" si="81"/>
        <v/>
      </c>
      <c r="AG62" s="167" t="str">
        <f t="shared" si="81"/>
        <v/>
      </c>
      <c r="AH62" s="167" t="str">
        <f t="shared" si="81"/>
        <v/>
      </c>
      <c r="AI62" s="167" t="str">
        <f t="shared" si="81"/>
        <v/>
      </c>
      <c r="AJ62" s="167" t="str">
        <f t="shared" si="81"/>
        <v/>
      </c>
      <c r="AK62" s="167" t="str">
        <f t="shared" si="81"/>
        <v/>
      </c>
      <c r="AL62" s="167" t="str">
        <f t="shared" si="81"/>
        <v/>
      </c>
      <c r="AM62" s="167" t="str">
        <f t="shared" si="81"/>
        <v/>
      </c>
      <c r="AN62" s="167" t="str">
        <f t="shared" si="81"/>
        <v/>
      </c>
      <c r="AO62" s="167" t="str">
        <f t="shared" si="81"/>
        <v/>
      </c>
      <c r="AP62" s="167" t="str">
        <f t="shared" si="81"/>
        <v/>
      </c>
      <c r="AQ62" s="167" t="str">
        <f t="shared" si="81"/>
        <v/>
      </c>
      <c r="AR62" s="167" t="str">
        <f t="shared" si="81"/>
        <v/>
      </c>
      <c r="AS62" s="167" t="str">
        <f t="shared" si="81"/>
        <v/>
      </c>
      <c r="AT62" s="167" t="str">
        <f t="shared" si="81"/>
        <v/>
      </c>
      <c r="AU62" s="167" t="str">
        <f t="shared" si="81"/>
        <v/>
      </c>
      <c r="AV62" s="167" t="str">
        <f t="shared" si="81"/>
        <v/>
      </c>
      <c r="AW62" s="167" t="str">
        <f t="shared" si="81"/>
        <v/>
      </c>
      <c r="AX62" s="167" t="str">
        <f t="shared" si="81"/>
        <v/>
      </c>
      <c r="AY62" s="167" t="str">
        <f t="shared" si="81"/>
        <v/>
      </c>
      <c r="AZ62" s="167" t="str">
        <f t="shared" si="81"/>
        <v/>
      </c>
      <c r="BA62" s="167" t="str">
        <f t="shared" si="81"/>
        <v/>
      </c>
      <c r="BB62" s="167" t="str">
        <f t="shared" si="81"/>
        <v/>
      </c>
      <c r="BC62" s="167" t="str">
        <f t="shared" si="81"/>
        <v/>
      </c>
      <c r="BD62" s="167" t="str">
        <f t="shared" si="81"/>
        <v/>
      </c>
      <c r="BE62" s="167" t="str">
        <f t="shared" si="81"/>
        <v/>
      </c>
      <c r="BF62" s="167" t="str">
        <f t="shared" si="80"/>
        <v/>
      </c>
      <c r="BG62" s="167" t="str">
        <f t="shared" si="80"/>
        <v/>
      </c>
      <c r="BH62" s="167" t="str">
        <f t="shared" si="80"/>
        <v/>
      </c>
      <c r="BI62" s="167" t="str">
        <f t="shared" si="80"/>
        <v/>
      </c>
      <c r="BJ62" s="167" t="str">
        <f t="shared" si="80"/>
        <v/>
      </c>
      <c r="BK62" s="167" t="str">
        <f t="shared" si="80"/>
        <v/>
      </c>
      <c r="BL62" s="167" t="str">
        <f t="shared" si="80"/>
        <v/>
      </c>
      <c r="BM62" s="167" t="str">
        <f t="shared" si="80"/>
        <v/>
      </c>
      <c r="BN62" s="167" t="str">
        <f t="shared" si="80"/>
        <v/>
      </c>
      <c r="BO62" s="167" t="str">
        <f t="shared" si="80"/>
        <v/>
      </c>
      <c r="BP62" s="167" t="str">
        <f t="shared" si="80"/>
        <v/>
      </c>
      <c r="BQ62" s="167" t="str">
        <f t="shared" si="80"/>
        <v/>
      </c>
      <c r="BR62" s="167" t="str">
        <f t="shared" si="80"/>
        <v/>
      </c>
      <c r="BS62" s="167" t="str">
        <f t="shared" ref="BF62:DF67" si="82">IF(AND($C62&lt;&gt;"", BS$12&gt;=$C62, BS$12&lt;=$G62), IF($D62&lt;&gt;"", IF(OR(AND(BS$12=$C62, BS$12=$D62), AND(BS$12&gt;$D62, BS$12&lt;$E62)), "入院中", 1), 1), "")</f>
        <v/>
      </c>
      <c r="BT62" s="167" t="str">
        <f t="shared" si="82"/>
        <v/>
      </c>
      <c r="BU62" s="167" t="str">
        <f t="shared" si="82"/>
        <v/>
      </c>
      <c r="BV62" s="167" t="str">
        <f t="shared" si="82"/>
        <v/>
      </c>
      <c r="BW62" s="167" t="str">
        <f t="shared" si="82"/>
        <v/>
      </c>
      <c r="BX62" s="167" t="str">
        <f t="shared" si="82"/>
        <v/>
      </c>
      <c r="BY62" s="167" t="str">
        <f t="shared" si="82"/>
        <v/>
      </c>
      <c r="BZ62" s="167" t="str">
        <f t="shared" si="82"/>
        <v/>
      </c>
      <c r="CA62" s="167" t="str">
        <f t="shared" si="82"/>
        <v/>
      </c>
      <c r="CB62" s="167" t="str">
        <f t="shared" si="82"/>
        <v/>
      </c>
      <c r="CC62" s="167" t="str">
        <f t="shared" si="82"/>
        <v/>
      </c>
      <c r="CD62" s="167" t="str">
        <f t="shared" si="82"/>
        <v/>
      </c>
      <c r="CE62" s="167" t="str">
        <f t="shared" si="82"/>
        <v/>
      </c>
      <c r="CF62" s="167" t="str">
        <f t="shared" si="82"/>
        <v/>
      </c>
      <c r="CG62" s="167" t="str">
        <f t="shared" si="82"/>
        <v/>
      </c>
      <c r="CH62" s="167" t="str">
        <f t="shared" si="82"/>
        <v/>
      </c>
      <c r="CI62" s="167" t="str">
        <f t="shared" si="82"/>
        <v/>
      </c>
      <c r="CJ62" s="167" t="str">
        <f t="shared" si="82"/>
        <v/>
      </c>
      <c r="CK62" s="167" t="str">
        <f t="shared" si="82"/>
        <v/>
      </c>
      <c r="CL62" s="167" t="str">
        <f t="shared" si="82"/>
        <v/>
      </c>
      <c r="CM62" s="167" t="str">
        <f t="shared" si="82"/>
        <v/>
      </c>
      <c r="CN62" s="167" t="str">
        <f t="shared" si="82"/>
        <v/>
      </c>
      <c r="CO62" s="167" t="str">
        <f t="shared" si="82"/>
        <v/>
      </c>
      <c r="CP62" s="167" t="str">
        <f t="shared" si="82"/>
        <v/>
      </c>
      <c r="CQ62" s="167" t="str">
        <f t="shared" si="82"/>
        <v/>
      </c>
      <c r="CR62" s="167" t="str">
        <f t="shared" si="82"/>
        <v/>
      </c>
      <c r="CS62" s="167" t="str">
        <f t="shared" si="82"/>
        <v/>
      </c>
      <c r="CT62" s="167" t="str">
        <f t="shared" si="82"/>
        <v/>
      </c>
      <c r="CU62" s="167" t="str">
        <f t="shared" si="82"/>
        <v/>
      </c>
      <c r="CV62" s="167" t="str">
        <f t="shared" si="82"/>
        <v/>
      </c>
      <c r="CW62" s="167" t="str">
        <f t="shared" si="82"/>
        <v/>
      </c>
      <c r="CX62" s="167" t="str">
        <f t="shared" si="82"/>
        <v/>
      </c>
      <c r="CY62" s="167" t="str">
        <f t="shared" si="82"/>
        <v/>
      </c>
      <c r="CZ62" s="167" t="str">
        <f t="shared" si="82"/>
        <v/>
      </c>
      <c r="DA62" s="167" t="str">
        <f t="shared" si="82"/>
        <v/>
      </c>
      <c r="DB62" s="167" t="str">
        <f t="shared" si="82"/>
        <v/>
      </c>
      <c r="DC62" s="167" t="str">
        <f t="shared" si="82"/>
        <v/>
      </c>
      <c r="DD62" s="167" t="str">
        <f t="shared" si="82"/>
        <v/>
      </c>
      <c r="DE62" s="167" t="str">
        <f t="shared" si="82"/>
        <v/>
      </c>
      <c r="DF62" s="167" t="str">
        <f t="shared" si="82"/>
        <v/>
      </c>
      <c r="DO62" s="47"/>
      <c r="DP62" s="118"/>
    </row>
    <row r="63" spans="1:120" ht="24.75" customHeight="1" x14ac:dyDescent="0.4">
      <c r="A63" s="91">
        <v>51</v>
      </c>
      <c r="B63" s="164" t="str">
        <f>IFERROR(VLOOKUP(A63,wk!$A$3:$H$362, 2, 0)&amp;"", "")</f>
        <v/>
      </c>
      <c r="C63" s="169" t="str">
        <f>IFERROR(VLOOKUP(A63, wk!$A$3:$H$362, 4, 0), "")</f>
        <v/>
      </c>
      <c r="D63" s="169" t="str">
        <f>IFERROR(VLOOKUP(A63, wk!$A$3:$H$362, 5, 0), "")</f>
        <v/>
      </c>
      <c r="E63" s="169" t="str">
        <f>IFERROR(VLOOKUP(A63, wk!$A$3:$H$362, 6, 0), "")</f>
        <v/>
      </c>
      <c r="F63" s="169" t="str">
        <f>IFERROR(VLOOKUP(A63, wk!$A$3:$H$362, 7, 0), "")</f>
        <v/>
      </c>
      <c r="G63" s="169" t="str">
        <f>IFERROR(VLOOKUP(A63, wk!$A$3:$H$362, 8, 0), "")</f>
        <v/>
      </c>
      <c r="H63" s="182">
        <f t="shared" si="56"/>
        <v>0</v>
      </c>
      <c r="I63" s="167" t="str">
        <f t="shared" si="57"/>
        <v/>
      </c>
      <c r="J63" s="167" t="str">
        <f t="shared" si="81"/>
        <v/>
      </c>
      <c r="K63" s="167" t="str">
        <f t="shared" si="81"/>
        <v/>
      </c>
      <c r="L63" s="167" t="str">
        <f t="shared" si="81"/>
        <v/>
      </c>
      <c r="M63" s="167" t="str">
        <f t="shared" si="81"/>
        <v/>
      </c>
      <c r="N63" s="167" t="str">
        <f t="shared" si="81"/>
        <v/>
      </c>
      <c r="O63" s="167" t="str">
        <f t="shared" si="81"/>
        <v/>
      </c>
      <c r="P63" s="167" t="str">
        <f t="shared" si="81"/>
        <v/>
      </c>
      <c r="Q63" s="167" t="str">
        <f t="shared" si="81"/>
        <v/>
      </c>
      <c r="R63" s="167" t="str">
        <f t="shared" si="81"/>
        <v/>
      </c>
      <c r="S63" s="167" t="str">
        <f t="shared" si="81"/>
        <v/>
      </c>
      <c r="T63" s="167" t="str">
        <f t="shared" si="81"/>
        <v/>
      </c>
      <c r="U63" s="167" t="str">
        <f t="shared" si="81"/>
        <v/>
      </c>
      <c r="V63" s="167" t="str">
        <f t="shared" si="81"/>
        <v/>
      </c>
      <c r="W63" s="167" t="str">
        <f t="shared" si="81"/>
        <v/>
      </c>
      <c r="X63" s="167" t="str">
        <f t="shared" si="81"/>
        <v/>
      </c>
      <c r="Y63" s="167" t="str">
        <f t="shared" si="81"/>
        <v/>
      </c>
      <c r="Z63" s="167" t="str">
        <f t="shared" si="81"/>
        <v/>
      </c>
      <c r="AA63" s="167" t="str">
        <f t="shared" si="81"/>
        <v/>
      </c>
      <c r="AB63" s="167" t="str">
        <f t="shared" si="81"/>
        <v/>
      </c>
      <c r="AC63" s="167" t="str">
        <f t="shared" si="81"/>
        <v/>
      </c>
      <c r="AD63" s="167" t="str">
        <f t="shared" si="81"/>
        <v/>
      </c>
      <c r="AE63" s="167" t="str">
        <f t="shared" si="81"/>
        <v/>
      </c>
      <c r="AF63" s="167" t="str">
        <f t="shared" si="81"/>
        <v/>
      </c>
      <c r="AG63" s="167" t="str">
        <f t="shared" si="81"/>
        <v/>
      </c>
      <c r="AH63" s="167" t="str">
        <f t="shared" si="81"/>
        <v/>
      </c>
      <c r="AI63" s="167" t="str">
        <f t="shared" si="81"/>
        <v/>
      </c>
      <c r="AJ63" s="167" t="str">
        <f t="shared" si="81"/>
        <v/>
      </c>
      <c r="AK63" s="167" t="str">
        <f t="shared" si="81"/>
        <v/>
      </c>
      <c r="AL63" s="167" t="str">
        <f t="shared" si="81"/>
        <v/>
      </c>
      <c r="AM63" s="167" t="str">
        <f t="shared" si="81"/>
        <v/>
      </c>
      <c r="AN63" s="167" t="str">
        <f t="shared" si="81"/>
        <v/>
      </c>
      <c r="AO63" s="167" t="str">
        <f t="shared" si="81"/>
        <v/>
      </c>
      <c r="AP63" s="167" t="str">
        <f t="shared" si="81"/>
        <v/>
      </c>
      <c r="AQ63" s="167" t="str">
        <f t="shared" si="81"/>
        <v/>
      </c>
      <c r="AR63" s="167" t="str">
        <f t="shared" si="81"/>
        <v/>
      </c>
      <c r="AS63" s="167" t="str">
        <f t="shared" si="81"/>
        <v/>
      </c>
      <c r="AT63" s="167" t="str">
        <f t="shared" si="81"/>
        <v/>
      </c>
      <c r="AU63" s="167" t="str">
        <f t="shared" si="81"/>
        <v/>
      </c>
      <c r="AV63" s="167" t="str">
        <f t="shared" si="81"/>
        <v/>
      </c>
      <c r="AW63" s="167" t="str">
        <f t="shared" si="81"/>
        <v/>
      </c>
      <c r="AX63" s="167" t="str">
        <f t="shared" si="81"/>
        <v/>
      </c>
      <c r="AY63" s="167" t="str">
        <f t="shared" si="81"/>
        <v/>
      </c>
      <c r="AZ63" s="167" t="str">
        <f t="shared" si="81"/>
        <v/>
      </c>
      <c r="BA63" s="167" t="str">
        <f t="shared" si="81"/>
        <v/>
      </c>
      <c r="BB63" s="167" t="str">
        <f t="shared" si="81"/>
        <v/>
      </c>
      <c r="BC63" s="167" t="str">
        <f t="shared" si="81"/>
        <v/>
      </c>
      <c r="BD63" s="167" t="str">
        <f t="shared" si="81"/>
        <v/>
      </c>
      <c r="BE63" s="167" t="str">
        <f t="shared" si="81"/>
        <v/>
      </c>
      <c r="BF63" s="167" t="str">
        <f t="shared" si="82"/>
        <v/>
      </c>
      <c r="BG63" s="167" t="str">
        <f t="shared" si="82"/>
        <v/>
      </c>
      <c r="BH63" s="167" t="str">
        <f t="shared" si="82"/>
        <v/>
      </c>
      <c r="BI63" s="167" t="str">
        <f t="shared" si="82"/>
        <v/>
      </c>
      <c r="BJ63" s="167" t="str">
        <f t="shared" si="82"/>
        <v/>
      </c>
      <c r="BK63" s="167" t="str">
        <f t="shared" si="82"/>
        <v/>
      </c>
      <c r="BL63" s="167" t="str">
        <f t="shared" si="82"/>
        <v/>
      </c>
      <c r="BM63" s="167" t="str">
        <f t="shared" si="82"/>
        <v/>
      </c>
      <c r="BN63" s="167" t="str">
        <f t="shared" si="82"/>
        <v/>
      </c>
      <c r="BO63" s="167" t="str">
        <f t="shared" si="82"/>
        <v/>
      </c>
      <c r="BP63" s="167" t="str">
        <f t="shared" si="82"/>
        <v/>
      </c>
      <c r="BQ63" s="167" t="str">
        <f t="shared" si="82"/>
        <v/>
      </c>
      <c r="BR63" s="167" t="str">
        <f t="shared" si="82"/>
        <v/>
      </c>
      <c r="BS63" s="167" t="str">
        <f t="shared" si="82"/>
        <v/>
      </c>
      <c r="BT63" s="167" t="str">
        <f t="shared" si="82"/>
        <v/>
      </c>
      <c r="BU63" s="167" t="str">
        <f t="shared" si="82"/>
        <v/>
      </c>
      <c r="BV63" s="167" t="str">
        <f t="shared" si="82"/>
        <v/>
      </c>
      <c r="BW63" s="167" t="str">
        <f t="shared" si="82"/>
        <v/>
      </c>
      <c r="BX63" s="167" t="str">
        <f t="shared" si="82"/>
        <v/>
      </c>
      <c r="BY63" s="167" t="str">
        <f t="shared" si="82"/>
        <v/>
      </c>
      <c r="BZ63" s="167" t="str">
        <f t="shared" si="82"/>
        <v/>
      </c>
      <c r="CA63" s="167" t="str">
        <f t="shared" si="82"/>
        <v/>
      </c>
      <c r="CB63" s="167" t="str">
        <f t="shared" si="82"/>
        <v/>
      </c>
      <c r="CC63" s="167" t="str">
        <f t="shared" si="82"/>
        <v/>
      </c>
      <c r="CD63" s="167" t="str">
        <f t="shared" si="82"/>
        <v/>
      </c>
      <c r="CE63" s="167" t="str">
        <f t="shared" si="82"/>
        <v/>
      </c>
      <c r="CF63" s="167" t="str">
        <f t="shared" si="82"/>
        <v/>
      </c>
      <c r="CG63" s="167" t="str">
        <f t="shared" si="82"/>
        <v/>
      </c>
      <c r="CH63" s="167" t="str">
        <f t="shared" si="82"/>
        <v/>
      </c>
      <c r="CI63" s="167" t="str">
        <f t="shared" si="82"/>
        <v/>
      </c>
      <c r="CJ63" s="167" t="str">
        <f t="shared" si="82"/>
        <v/>
      </c>
      <c r="CK63" s="167" t="str">
        <f t="shared" si="82"/>
        <v/>
      </c>
      <c r="CL63" s="167" t="str">
        <f t="shared" si="82"/>
        <v/>
      </c>
      <c r="CM63" s="167" t="str">
        <f t="shared" si="82"/>
        <v/>
      </c>
      <c r="CN63" s="167" t="str">
        <f t="shared" si="82"/>
        <v/>
      </c>
      <c r="CO63" s="167" t="str">
        <f t="shared" si="82"/>
        <v/>
      </c>
      <c r="CP63" s="167" t="str">
        <f t="shared" si="82"/>
        <v/>
      </c>
      <c r="CQ63" s="167" t="str">
        <f t="shared" si="82"/>
        <v/>
      </c>
      <c r="CR63" s="167" t="str">
        <f t="shared" si="82"/>
        <v/>
      </c>
      <c r="CS63" s="167" t="str">
        <f t="shared" si="82"/>
        <v/>
      </c>
      <c r="CT63" s="167" t="str">
        <f t="shared" si="82"/>
        <v/>
      </c>
      <c r="CU63" s="167" t="str">
        <f t="shared" si="82"/>
        <v/>
      </c>
      <c r="CV63" s="167" t="str">
        <f t="shared" si="82"/>
        <v/>
      </c>
      <c r="CW63" s="167" t="str">
        <f t="shared" si="82"/>
        <v/>
      </c>
      <c r="CX63" s="167" t="str">
        <f t="shared" si="82"/>
        <v/>
      </c>
      <c r="CY63" s="167" t="str">
        <f t="shared" si="82"/>
        <v/>
      </c>
      <c r="CZ63" s="167" t="str">
        <f t="shared" si="82"/>
        <v/>
      </c>
      <c r="DA63" s="167" t="str">
        <f t="shared" si="82"/>
        <v/>
      </c>
      <c r="DB63" s="167" t="str">
        <f t="shared" si="82"/>
        <v/>
      </c>
      <c r="DC63" s="167" t="str">
        <f t="shared" si="82"/>
        <v/>
      </c>
      <c r="DD63" s="167" t="str">
        <f t="shared" si="82"/>
        <v/>
      </c>
      <c r="DE63" s="167" t="str">
        <f t="shared" si="82"/>
        <v/>
      </c>
      <c r="DF63" s="167" t="str">
        <f t="shared" si="82"/>
        <v/>
      </c>
      <c r="DO63" s="47"/>
      <c r="DP63" s="118"/>
    </row>
    <row r="64" spans="1:120" ht="24.75" customHeight="1" x14ac:dyDescent="0.4">
      <c r="A64" s="91">
        <v>52</v>
      </c>
      <c r="B64" s="164" t="str">
        <f>IFERROR(VLOOKUP(A64,wk!$A$3:$H$362, 2, 0)&amp;"", "")</f>
        <v/>
      </c>
      <c r="C64" s="169" t="str">
        <f>IFERROR(VLOOKUP(A64, wk!$A$3:$H$362, 4, 0), "")</f>
        <v/>
      </c>
      <c r="D64" s="169" t="str">
        <f>IFERROR(VLOOKUP(A64, wk!$A$3:$H$362, 5, 0), "")</f>
        <v/>
      </c>
      <c r="E64" s="169" t="str">
        <f>IFERROR(VLOOKUP(A64, wk!$A$3:$H$362, 6, 0), "")</f>
        <v/>
      </c>
      <c r="F64" s="169" t="str">
        <f>IFERROR(VLOOKUP(A64, wk!$A$3:$H$362, 7, 0), "")</f>
        <v/>
      </c>
      <c r="G64" s="169" t="str">
        <f>IFERROR(VLOOKUP(A64, wk!$A$3:$H$362, 8, 0), "")</f>
        <v/>
      </c>
      <c r="H64" s="182">
        <f t="shared" si="56"/>
        <v>0</v>
      </c>
      <c r="I64" s="167" t="str">
        <f t="shared" si="57"/>
        <v/>
      </c>
      <c r="J64" s="167" t="str">
        <f t="shared" si="81"/>
        <v/>
      </c>
      <c r="K64" s="167" t="str">
        <f t="shared" si="81"/>
        <v/>
      </c>
      <c r="L64" s="167" t="str">
        <f t="shared" si="81"/>
        <v/>
      </c>
      <c r="M64" s="167" t="str">
        <f t="shared" si="81"/>
        <v/>
      </c>
      <c r="N64" s="167" t="str">
        <f t="shared" si="81"/>
        <v/>
      </c>
      <c r="O64" s="167" t="str">
        <f t="shared" si="81"/>
        <v/>
      </c>
      <c r="P64" s="167" t="str">
        <f t="shared" si="81"/>
        <v/>
      </c>
      <c r="Q64" s="167" t="str">
        <f t="shared" si="81"/>
        <v/>
      </c>
      <c r="R64" s="167" t="str">
        <f t="shared" si="81"/>
        <v/>
      </c>
      <c r="S64" s="167" t="str">
        <f t="shared" si="81"/>
        <v/>
      </c>
      <c r="T64" s="167" t="str">
        <f t="shared" si="81"/>
        <v/>
      </c>
      <c r="U64" s="167" t="str">
        <f t="shared" si="81"/>
        <v/>
      </c>
      <c r="V64" s="167" t="str">
        <f t="shared" si="81"/>
        <v/>
      </c>
      <c r="W64" s="167" t="str">
        <f t="shared" si="81"/>
        <v/>
      </c>
      <c r="X64" s="167" t="str">
        <f t="shared" si="81"/>
        <v/>
      </c>
      <c r="Y64" s="167" t="str">
        <f t="shared" ref="J64:BE69" si="83">IF(AND($C64&lt;&gt;"", Y$12&gt;=$C64, Y$12&lt;=$G64), IF($D64&lt;&gt;"", IF(OR(AND(Y$12=$C64, Y$12=$D64), AND(Y$12&gt;$D64, Y$12&lt;$E64)), "入院中", 1), 1), "")</f>
        <v/>
      </c>
      <c r="Z64" s="167" t="str">
        <f t="shared" si="83"/>
        <v/>
      </c>
      <c r="AA64" s="167" t="str">
        <f t="shared" si="83"/>
        <v/>
      </c>
      <c r="AB64" s="167" t="str">
        <f t="shared" si="83"/>
        <v/>
      </c>
      <c r="AC64" s="167" t="str">
        <f t="shared" si="83"/>
        <v/>
      </c>
      <c r="AD64" s="167" t="str">
        <f t="shared" si="83"/>
        <v/>
      </c>
      <c r="AE64" s="167" t="str">
        <f t="shared" si="83"/>
        <v/>
      </c>
      <c r="AF64" s="167" t="str">
        <f t="shared" si="83"/>
        <v/>
      </c>
      <c r="AG64" s="167" t="str">
        <f t="shared" si="83"/>
        <v/>
      </c>
      <c r="AH64" s="167" t="str">
        <f t="shared" si="83"/>
        <v/>
      </c>
      <c r="AI64" s="167" t="str">
        <f t="shared" si="83"/>
        <v/>
      </c>
      <c r="AJ64" s="167" t="str">
        <f t="shared" si="83"/>
        <v/>
      </c>
      <c r="AK64" s="167" t="str">
        <f t="shared" si="83"/>
        <v/>
      </c>
      <c r="AL64" s="167" t="str">
        <f t="shared" si="83"/>
        <v/>
      </c>
      <c r="AM64" s="167" t="str">
        <f t="shared" si="83"/>
        <v/>
      </c>
      <c r="AN64" s="167" t="str">
        <f t="shared" si="83"/>
        <v/>
      </c>
      <c r="AO64" s="167" t="str">
        <f t="shared" si="83"/>
        <v/>
      </c>
      <c r="AP64" s="167" t="str">
        <f t="shared" si="83"/>
        <v/>
      </c>
      <c r="AQ64" s="167" t="str">
        <f t="shared" si="83"/>
        <v/>
      </c>
      <c r="AR64" s="167" t="str">
        <f t="shared" si="83"/>
        <v/>
      </c>
      <c r="AS64" s="167" t="str">
        <f t="shared" si="83"/>
        <v/>
      </c>
      <c r="AT64" s="167" t="str">
        <f t="shared" si="83"/>
        <v/>
      </c>
      <c r="AU64" s="167" t="str">
        <f t="shared" si="83"/>
        <v/>
      </c>
      <c r="AV64" s="167" t="str">
        <f t="shared" si="83"/>
        <v/>
      </c>
      <c r="AW64" s="167" t="str">
        <f t="shared" si="83"/>
        <v/>
      </c>
      <c r="AX64" s="167" t="str">
        <f t="shared" si="83"/>
        <v/>
      </c>
      <c r="AY64" s="167" t="str">
        <f t="shared" si="83"/>
        <v/>
      </c>
      <c r="AZ64" s="167" t="str">
        <f t="shared" si="83"/>
        <v/>
      </c>
      <c r="BA64" s="167" t="str">
        <f t="shared" si="83"/>
        <v/>
      </c>
      <c r="BB64" s="167" t="str">
        <f t="shared" si="83"/>
        <v/>
      </c>
      <c r="BC64" s="167" t="str">
        <f t="shared" si="83"/>
        <v/>
      </c>
      <c r="BD64" s="167" t="str">
        <f t="shared" si="83"/>
        <v/>
      </c>
      <c r="BE64" s="167" t="str">
        <f t="shared" si="83"/>
        <v/>
      </c>
      <c r="BF64" s="167" t="str">
        <f t="shared" si="82"/>
        <v/>
      </c>
      <c r="BG64" s="167" t="str">
        <f t="shared" si="82"/>
        <v/>
      </c>
      <c r="BH64" s="167" t="str">
        <f t="shared" si="82"/>
        <v/>
      </c>
      <c r="BI64" s="167" t="str">
        <f t="shared" si="82"/>
        <v/>
      </c>
      <c r="BJ64" s="167" t="str">
        <f t="shared" si="82"/>
        <v/>
      </c>
      <c r="BK64" s="167" t="str">
        <f t="shared" si="82"/>
        <v/>
      </c>
      <c r="BL64" s="167" t="str">
        <f t="shared" si="82"/>
        <v/>
      </c>
      <c r="BM64" s="167" t="str">
        <f t="shared" si="82"/>
        <v/>
      </c>
      <c r="BN64" s="167" t="str">
        <f t="shared" si="82"/>
        <v/>
      </c>
      <c r="BO64" s="167" t="str">
        <f t="shared" si="82"/>
        <v/>
      </c>
      <c r="BP64" s="167" t="str">
        <f t="shared" si="82"/>
        <v/>
      </c>
      <c r="BQ64" s="167" t="str">
        <f t="shared" si="82"/>
        <v/>
      </c>
      <c r="BR64" s="167" t="str">
        <f t="shared" si="82"/>
        <v/>
      </c>
      <c r="BS64" s="167" t="str">
        <f t="shared" si="82"/>
        <v/>
      </c>
      <c r="BT64" s="167" t="str">
        <f t="shared" si="82"/>
        <v/>
      </c>
      <c r="BU64" s="167" t="str">
        <f t="shared" si="82"/>
        <v/>
      </c>
      <c r="BV64" s="167" t="str">
        <f t="shared" si="82"/>
        <v/>
      </c>
      <c r="BW64" s="167" t="str">
        <f t="shared" si="82"/>
        <v/>
      </c>
      <c r="BX64" s="167" t="str">
        <f t="shared" si="82"/>
        <v/>
      </c>
      <c r="BY64" s="167" t="str">
        <f t="shared" si="82"/>
        <v/>
      </c>
      <c r="BZ64" s="167" t="str">
        <f t="shared" si="82"/>
        <v/>
      </c>
      <c r="CA64" s="167" t="str">
        <f t="shared" si="82"/>
        <v/>
      </c>
      <c r="CB64" s="167" t="str">
        <f t="shared" si="82"/>
        <v/>
      </c>
      <c r="CC64" s="167" t="str">
        <f t="shared" si="82"/>
        <v/>
      </c>
      <c r="CD64" s="167" t="str">
        <f t="shared" si="82"/>
        <v/>
      </c>
      <c r="CE64" s="167" t="str">
        <f t="shared" si="82"/>
        <v/>
      </c>
      <c r="CF64" s="167" t="str">
        <f t="shared" si="82"/>
        <v/>
      </c>
      <c r="CG64" s="167" t="str">
        <f t="shared" si="82"/>
        <v/>
      </c>
      <c r="CH64" s="167" t="str">
        <f t="shared" si="82"/>
        <v/>
      </c>
      <c r="CI64" s="167" t="str">
        <f t="shared" si="82"/>
        <v/>
      </c>
      <c r="CJ64" s="167" t="str">
        <f t="shared" si="82"/>
        <v/>
      </c>
      <c r="CK64" s="167" t="str">
        <f t="shared" si="82"/>
        <v/>
      </c>
      <c r="CL64" s="167" t="str">
        <f t="shared" si="82"/>
        <v/>
      </c>
      <c r="CM64" s="167" t="str">
        <f t="shared" si="82"/>
        <v/>
      </c>
      <c r="CN64" s="167" t="str">
        <f t="shared" si="82"/>
        <v/>
      </c>
      <c r="CO64" s="167" t="str">
        <f t="shared" si="82"/>
        <v/>
      </c>
      <c r="CP64" s="167" t="str">
        <f t="shared" si="82"/>
        <v/>
      </c>
      <c r="CQ64" s="167" t="str">
        <f t="shared" si="82"/>
        <v/>
      </c>
      <c r="CR64" s="167" t="str">
        <f t="shared" si="82"/>
        <v/>
      </c>
      <c r="CS64" s="167" t="str">
        <f t="shared" si="82"/>
        <v/>
      </c>
      <c r="CT64" s="167" t="str">
        <f t="shared" si="82"/>
        <v/>
      </c>
      <c r="CU64" s="167" t="str">
        <f t="shared" si="82"/>
        <v/>
      </c>
      <c r="CV64" s="167" t="str">
        <f t="shared" si="82"/>
        <v/>
      </c>
      <c r="CW64" s="167" t="str">
        <f t="shared" si="82"/>
        <v/>
      </c>
      <c r="CX64" s="167" t="str">
        <f t="shared" si="82"/>
        <v/>
      </c>
      <c r="CY64" s="167" t="str">
        <f t="shared" si="82"/>
        <v/>
      </c>
      <c r="CZ64" s="167" t="str">
        <f t="shared" si="82"/>
        <v/>
      </c>
      <c r="DA64" s="167" t="str">
        <f t="shared" si="82"/>
        <v/>
      </c>
      <c r="DB64" s="167" t="str">
        <f t="shared" si="82"/>
        <v/>
      </c>
      <c r="DC64" s="167" t="str">
        <f t="shared" si="82"/>
        <v/>
      </c>
      <c r="DD64" s="167" t="str">
        <f t="shared" si="82"/>
        <v/>
      </c>
      <c r="DE64" s="167" t="str">
        <f t="shared" si="82"/>
        <v/>
      </c>
      <c r="DF64" s="167" t="str">
        <f t="shared" si="82"/>
        <v/>
      </c>
      <c r="DO64" s="47"/>
      <c r="DP64" s="118"/>
    </row>
    <row r="65" spans="1:120" ht="24.75" customHeight="1" x14ac:dyDescent="0.4">
      <c r="A65" s="91">
        <v>53</v>
      </c>
      <c r="B65" s="164" t="str">
        <f>IFERROR(VLOOKUP(A65,wk!$A$3:$H$362, 2, 0)&amp;"", "")</f>
        <v/>
      </c>
      <c r="C65" s="169" t="str">
        <f>IFERROR(VLOOKUP(A65, wk!$A$3:$H$362, 4, 0), "")</f>
        <v/>
      </c>
      <c r="D65" s="169" t="str">
        <f>IFERROR(VLOOKUP(A65, wk!$A$3:$H$362, 5, 0), "")</f>
        <v/>
      </c>
      <c r="E65" s="169" t="str">
        <f>IFERROR(VLOOKUP(A65, wk!$A$3:$H$362, 6, 0), "")</f>
        <v/>
      </c>
      <c r="F65" s="169" t="str">
        <f>IFERROR(VLOOKUP(A65, wk!$A$3:$H$362, 7, 0), "")</f>
        <v/>
      </c>
      <c r="G65" s="169" t="str">
        <f>IFERROR(VLOOKUP(A65, wk!$A$3:$H$362, 8, 0), "")</f>
        <v/>
      </c>
      <c r="H65" s="182">
        <f t="shared" si="56"/>
        <v>0</v>
      </c>
      <c r="I65" s="167" t="str">
        <f t="shared" si="57"/>
        <v/>
      </c>
      <c r="J65" s="167" t="str">
        <f t="shared" si="83"/>
        <v/>
      </c>
      <c r="K65" s="167" t="str">
        <f t="shared" si="83"/>
        <v/>
      </c>
      <c r="L65" s="167" t="str">
        <f t="shared" si="83"/>
        <v/>
      </c>
      <c r="M65" s="167" t="str">
        <f t="shared" si="83"/>
        <v/>
      </c>
      <c r="N65" s="167" t="str">
        <f t="shared" si="83"/>
        <v/>
      </c>
      <c r="O65" s="167" t="str">
        <f t="shared" si="83"/>
        <v/>
      </c>
      <c r="P65" s="167" t="str">
        <f t="shared" si="83"/>
        <v/>
      </c>
      <c r="Q65" s="167" t="str">
        <f t="shared" si="83"/>
        <v/>
      </c>
      <c r="R65" s="167" t="str">
        <f t="shared" si="83"/>
        <v/>
      </c>
      <c r="S65" s="167" t="str">
        <f t="shared" si="83"/>
        <v/>
      </c>
      <c r="T65" s="167" t="str">
        <f t="shared" si="83"/>
        <v/>
      </c>
      <c r="U65" s="167" t="str">
        <f t="shared" si="83"/>
        <v/>
      </c>
      <c r="V65" s="167" t="str">
        <f t="shared" si="83"/>
        <v/>
      </c>
      <c r="W65" s="167" t="str">
        <f t="shared" si="83"/>
        <v/>
      </c>
      <c r="X65" s="167" t="str">
        <f t="shared" si="83"/>
        <v/>
      </c>
      <c r="Y65" s="167" t="str">
        <f t="shared" si="83"/>
        <v/>
      </c>
      <c r="Z65" s="167" t="str">
        <f t="shared" si="83"/>
        <v/>
      </c>
      <c r="AA65" s="167" t="str">
        <f t="shared" si="83"/>
        <v/>
      </c>
      <c r="AB65" s="167" t="str">
        <f t="shared" si="83"/>
        <v/>
      </c>
      <c r="AC65" s="167" t="str">
        <f t="shared" si="83"/>
        <v/>
      </c>
      <c r="AD65" s="167" t="str">
        <f t="shared" si="83"/>
        <v/>
      </c>
      <c r="AE65" s="167" t="str">
        <f t="shared" si="83"/>
        <v/>
      </c>
      <c r="AF65" s="167" t="str">
        <f t="shared" si="83"/>
        <v/>
      </c>
      <c r="AG65" s="167" t="str">
        <f t="shared" si="83"/>
        <v/>
      </c>
      <c r="AH65" s="167" t="str">
        <f t="shared" si="83"/>
        <v/>
      </c>
      <c r="AI65" s="167" t="str">
        <f t="shared" si="83"/>
        <v/>
      </c>
      <c r="AJ65" s="167" t="str">
        <f t="shared" si="83"/>
        <v/>
      </c>
      <c r="AK65" s="167" t="str">
        <f t="shared" si="83"/>
        <v/>
      </c>
      <c r="AL65" s="167" t="str">
        <f t="shared" si="83"/>
        <v/>
      </c>
      <c r="AM65" s="167" t="str">
        <f t="shared" si="83"/>
        <v/>
      </c>
      <c r="AN65" s="167" t="str">
        <f t="shared" si="83"/>
        <v/>
      </c>
      <c r="AO65" s="167" t="str">
        <f t="shared" si="83"/>
        <v/>
      </c>
      <c r="AP65" s="167" t="str">
        <f t="shared" si="83"/>
        <v/>
      </c>
      <c r="AQ65" s="167" t="str">
        <f t="shared" si="83"/>
        <v/>
      </c>
      <c r="AR65" s="167" t="str">
        <f t="shared" si="83"/>
        <v/>
      </c>
      <c r="AS65" s="167" t="str">
        <f t="shared" si="83"/>
        <v/>
      </c>
      <c r="AT65" s="167" t="str">
        <f t="shared" si="83"/>
        <v/>
      </c>
      <c r="AU65" s="167" t="str">
        <f t="shared" si="83"/>
        <v/>
      </c>
      <c r="AV65" s="167" t="str">
        <f t="shared" si="83"/>
        <v/>
      </c>
      <c r="AW65" s="167" t="str">
        <f t="shared" si="83"/>
        <v/>
      </c>
      <c r="AX65" s="167" t="str">
        <f t="shared" si="83"/>
        <v/>
      </c>
      <c r="AY65" s="167" t="str">
        <f t="shared" si="83"/>
        <v/>
      </c>
      <c r="AZ65" s="167" t="str">
        <f t="shared" si="83"/>
        <v/>
      </c>
      <c r="BA65" s="167" t="str">
        <f t="shared" si="83"/>
        <v/>
      </c>
      <c r="BB65" s="167" t="str">
        <f t="shared" si="83"/>
        <v/>
      </c>
      <c r="BC65" s="167" t="str">
        <f t="shared" si="83"/>
        <v/>
      </c>
      <c r="BD65" s="167" t="str">
        <f t="shared" si="83"/>
        <v/>
      </c>
      <c r="BE65" s="167" t="str">
        <f t="shared" si="83"/>
        <v/>
      </c>
      <c r="BF65" s="167" t="str">
        <f t="shared" si="82"/>
        <v/>
      </c>
      <c r="BG65" s="167" t="str">
        <f t="shared" si="82"/>
        <v/>
      </c>
      <c r="BH65" s="167" t="str">
        <f t="shared" si="82"/>
        <v/>
      </c>
      <c r="BI65" s="167" t="str">
        <f t="shared" si="82"/>
        <v/>
      </c>
      <c r="BJ65" s="167" t="str">
        <f t="shared" si="82"/>
        <v/>
      </c>
      <c r="BK65" s="167" t="str">
        <f t="shared" si="82"/>
        <v/>
      </c>
      <c r="BL65" s="167" t="str">
        <f t="shared" si="82"/>
        <v/>
      </c>
      <c r="BM65" s="167" t="str">
        <f t="shared" si="82"/>
        <v/>
      </c>
      <c r="BN65" s="167" t="str">
        <f t="shared" si="82"/>
        <v/>
      </c>
      <c r="BO65" s="167" t="str">
        <f t="shared" si="82"/>
        <v/>
      </c>
      <c r="BP65" s="167" t="str">
        <f t="shared" si="82"/>
        <v/>
      </c>
      <c r="BQ65" s="167" t="str">
        <f t="shared" si="82"/>
        <v/>
      </c>
      <c r="BR65" s="167" t="str">
        <f t="shared" si="82"/>
        <v/>
      </c>
      <c r="BS65" s="167" t="str">
        <f t="shared" si="82"/>
        <v/>
      </c>
      <c r="BT65" s="167" t="str">
        <f t="shared" si="82"/>
        <v/>
      </c>
      <c r="BU65" s="167" t="str">
        <f t="shared" si="82"/>
        <v/>
      </c>
      <c r="BV65" s="167" t="str">
        <f t="shared" si="82"/>
        <v/>
      </c>
      <c r="BW65" s="167" t="str">
        <f t="shared" si="82"/>
        <v/>
      </c>
      <c r="BX65" s="167" t="str">
        <f t="shared" si="82"/>
        <v/>
      </c>
      <c r="BY65" s="167" t="str">
        <f t="shared" si="82"/>
        <v/>
      </c>
      <c r="BZ65" s="167" t="str">
        <f t="shared" si="82"/>
        <v/>
      </c>
      <c r="CA65" s="167" t="str">
        <f t="shared" si="82"/>
        <v/>
      </c>
      <c r="CB65" s="167" t="str">
        <f t="shared" si="82"/>
        <v/>
      </c>
      <c r="CC65" s="167" t="str">
        <f t="shared" si="82"/>
        <v/>
      </c>
      <c r="CD65" s="167" t="str">
        <f t="shared" si="82"/>
        <v/>
      </c>
      <c r="CE65" s="167" t="str">
        <f t="shared" si="82"/>
        <v/>
      </c>
      <c r="CF65" s="167" t="str">
        <f t="shared" si="82"/>
        <v/>
      </c>
      <c r="CG65" s="167" t="str">
        <f t="shared" si="82"/>
        <v/>
      </c>
      <c r="CH65" s="167" t="str">
        <f t="shared" si="82"/>
        <v/>
      </c>
      <c r="CI65" s="167" t="str">
        <f t="shared" si="82"/>
        <v/>
      </c>
      <c r="CJ65" s="167" t="str">
        <f t="shared" si="82"/>
        <v/>
      </c>
      <c r="CK65" s="167" t="str">
        <f t="shared" si="82"/>
        <v/>
      </c>
      <c r="CL65" s="167" t="str">
        <f t="shared" si="82"/>
        <v/>
      </c>
      <c r="CM65" s="167" t="str">
        <f t="shared" si="82"/>
        <v/>
      </c>
      <c r="CN65" s="167" t="str">
        <f t="shared" si="82"/>
        <v/>
      </c>
      <c r="CO65" s="167" t="str">
        <f t="shared" si="82"/>
        <v/>
      </c>
      <c r="CP65" s="167" t="str">
        <f t="shared" si="82"/>
        <v/>
      </c>
      <c r="CQ65" s="167" t="str">
        <f t="shared" si="82"/>
        <v/>
      </c>
      <c r="CR65" s="167" t="str">
        <f t="shared" si="82"/>
        <v/>
      </c>
      <c r="CS65" s="167" t="str">
        <f t="shared" si="82"/>
        <v/>
      </c>
      <c r="CT65" s="167" t="str">
        <f t="shared" si="82"/>
        <v/>
      </c>
      <c r="CU65" s="167" t="str">
        <f t="shared" si="82"/>
        <v/>
      </c>
      <c r="CV65" s="167" t="str">
        <f t="shared" si="82"/>
        <v/>
      </c>
      <c r="CW65" s="167" t="str">
        <f t="shared" si="82"/>
        <v/>
      </c>
      <c r="CX65" s="167" t="str">
        <f t="shared" si="82"/>
        <v/>
      </c>
      <c r="CY65" s="167" t="str">
        <f t="shared" si="82"/>
        <v/>
      </c>
      <c r="CZ65" s="167" t="str">
        <f t="shared" si="82"/>
        <v/>
      </c>
      <c r="DA65" s="167" t="str">
        <f t="shared" si="82"/>
        <v/>
      </c>
      <c r="DB65" s="167" t="str">
        <f t="shared" si="82"/>
        <v/>
      </c>
      <c r="DC65" s="167" t="str">
        <f t="shared" si="82"/>
        <v/>
      </c>
      <c r="DD65" s="167" t="str">
        <f t="shared" si="82"/>
        <v/>
      </c>
      <c r="DE65" s="167" t="str">
        <f t="shared" si="82"/>
        <v/>
      </c>
      <c r="DF65" s="167" t="str">
        <f t="shared" si="82"/>
        <v/>
      </c>
      <c r="DO65" s="47"/>
      <c r="DP65" s="118"/>
    </row>
    <row r="66" spans="1:120" ht="24.75" customHeight="1" x14ac:dyDescent="0.4">
      <c r="A66" s="91">
        <v>54</v>
      </c>
      <c r="B66" s="164" t="str">
        <f>IFERROR(VLOOKUP(A66,wk!$A$3:$H$362, 2, 0)&amp;"", "")</f>
        <v/>
      </c>
      <c r="C66" s="169" t="str">
        <f>IFERROR(VLOOKUP(A66, wk!$A$3:$H$362, 4, 0), "")</f>
        <v/>
      </c>
      <c r="D66" s="169" t="str">
        <f>IFERROR(VLOOKUP(A66, wk!$A$3:$H$362, 5, 0), "")</f>
        <v/>
      </c>
      <c r="E66" s="169" t="str">
        <f>IFERROR(VLOOKUP(A66, wk!$A$3:$H$362, 6, 0), "")</f>
        <v/>
      </c>
      <c r="F66" s="169" t="str">
        <f>IFERROR(VLOOKUP(A66, wk!$A$3:$H$362, 7, 0), "")</f>
        <v/>
      </c>
      <c r="G66" s="169" t="str">
        <f>IFERROR(VLOOKUP(A66, wk!$A$3:$H$362, 8, 0), "")</f>
        <v/>
      </c>
      <c r="H66" s="182">
        <f t="shared" si="56"/>
        <v>0</v>
      </c>
      <c r="I66" s="167" t="str">
        <f t="shared" si="57"/>
        <v/>
      </c>
      <c r="J66" s="167" t="str">
        <f t="shared" si="83"/>
        <v/>
      </c>
      <c r="K66" s="167" t="str">
        <f t="shared" si="83"/>
        <v/>
      </c>
      <c r="L66" s="167" t="str">
        <f t="shared" si="83"/>
        <v/>
      </c>
      <c r="M66" s="167" t="str">
        <f t="shared" si="83"/>
        <v/>
      </c>
      <c r="N66" s="167" t="str">
        <f t="shared" si="83"/>
        <v/>
      </c>
      <c r="O66" s="167" t="str">
        <f t="shared" si="83"/>
        <v/>
      </c>
      <c r="P66" s="167" t="str">
        <f t="shared" si="83"/>
        <v/>
      </c>
      <c r="Q66" s="167" t="str">
        <f t="shared" si="83"/>
        <v/>
      </c>
      <c r="R66" s="167" t="str">
        <f t="shared" si="83"/>
        <v/>
      </c>
      <c r="S66" s="167" t="str">
        <f t="shared" si="83"/>
        <v/>
      </c>
      <c r="T66" s="167" t="str">
        <f t="shared" si="83"/>
        <v/>
      </c>
      <c r="U66" s="167" t="str">
        <f t="shared" si="83"/>
        <v/>
      </c>
      <c r="V66" s="167" t="str">
        <f t="shared" si="83"/>
        <v/>
      </c>
      <c r="W66" s="167" t="str">
        <f t="shared" si="83"/>
        <v/>
      </c>
      <c r="X66" s="167" t="str">
        <f t="shared" si="83"/>
        <v/>
      </c>
      <c r="Y66" s="167" t="str">
        <f t="shared" si="83"/>
        <v/>
      </c>
      <c r="Z66" s="167" t="str">
        <f t="shared" si="83"/>
        <v/>
      </c>
      <c r="AA66" s="167" t="str">
        <f t="shared" si="83"/>
        <v/>
      </c>
      <c r="AB66" s="167" t="str">
        <f t="shared" si="83"/>
        <v/>
      </c>
      <c r="AC66" s="167" t="str">
        <f t="shared" si="83"/>
        <v/>
      </c>
      <c r="AD66" s="167" t="str">
        <f t="shared" si="83"/>
        <v/>
      </c>
      <c r="AE66" s="167" t="str">
        <f t="shared" si="83"/>
        <v/>
      </c>
      <c r="AF66" s="167" t="str">
        <f t="shared" si="83"/>
        <v/>
      </c>
      <c r="AG66" s="167" t="str">
        <f t="shared" si="83"/>
        <v/>
      </c>
      <c r="AH66" s="167" t="str">
        <f t="shared" si="83"/>
        <v/>
      </c>
      <c r="AI66" s="167" t="str">
        <f t="shared" si="83"/>
        <v/>
      </c>
      <c r="AJ66" s="167" t="str">
        <f t="shared" si="83"/>
        <v/>
      </c>
      <c r="AK66" s="167" t="str">
        <f t="shared" si="83"/>
        <v/>
      </c>
      <c r="AL66" s="167" t="str">
        <f t="shared" si="83"/>
        <v/>
      </c>
      <c r="AM66" s="167" t="str">
        <f t="shared" si="83"/>
        <v/>
      </c>
      <c r="AN66" s="167" t="str">
        <f t="shared" si="83"/>
        <v/>
      </c>
      <c r="AO66" s="167" t="str">
        <f t="shared" si="83"/>
        <v/>
      </c>
      <c r="AP66" s="167" t="str">
        <f t="shared" si="83"/>
        <v/>
      </c>
      <c r="AQ66" s="167" t="str">
        <f t="shared" si="83"/>
        <v/>
      </c>
      <c r="AR66" s="167" t="str">
        <f t="shared" si="83"/>
        <v/>
      </c>
      <c r="AS66" s="167" t="str">
        <f t="shared" si="83"/>
        <v/>
      </c>
      <c r="AT66" s="167" t="str">
        <f t="shared" si="83"/>
        <v/>
      </c>
      <c r="AU66" s="167" t="str">
        <f t="shared" si="83"/>
        <v/>
      </c>
      <c r="AV66" s="167" t="str">
        <f t="shared" si="83"/>
        <v/>
      </c>
      <c r="AW66" s="167" t="str">
        <f t="shared" si="83"/>
        <v/>
      </c>
      <c r="AX66" s="167" t="str">
        <f t="shared" si="83"/>
        <v/>
      </c>
      <c r="AY66" s="167" t="str">
        <f t="shared" si="83"/>
        <v/>
      </c>
      <c r="AZ66" s="167" t="str">
        <f t="shared" si="83"/>
        <v/>
      </c>
      <c r="BA66" s="167" t="str">
        <f t="shared" si="83"/>
        <v/>
      </c>
      <c r="BB66" s="167" t="str">
        <f t="shared" si="83"/>
        <v/>
      </c>
      <c r="BC66" s="167" t="str">
        <f t="shared" si="83"/>
        <v/>
      </c>
      <c r="BD66" s="167" t="str">
        <f t="shared" si="83"/>
        <v/>
      </c>
      <c r="BE66" s="167" t="str">
        <f t="shared" si="83"/>
        <v/>
      </c>
      <c r="BF66" s="167" t="str">
        <f t="shared" si="82"/>
        <v/>
      </c>
      <c r="BG66" s="167" t="str">
        <f t="shared" si="82"/>
        <v/>
      </c>
      <c r="BH66" s="167" t="str">
        <f t="shared" si="82"/>
        <v/>
      </c>
      <c r="BI66" s="167" t="str">
        <f t="shared" si="82"/>
        <v/>
      </c>
      <c r="BJ66" s="167" t="str">
        <f t="shared" si="82"/>
        <v/>
      </c>
      <c r="BK66" s="167" t="str">
        <f t="shared" si="82"/>
        <v/>
      </c>
      <c r="BL66" s="167" t="str">
        <f t="shared" si="82"/>
        <v/>
      </c>
      <c r="BM66" s="167" t="str">
        <f t="shared" si="82"/>
        <v/>
      </c>
      <c r="BN66" s="167" t="str">
        <f t="shared" si="82"/>
        <v/>
      </c>
      <c r="BO66" s="167" t="str">
        <f t="shared" si="82"/>
        <v/>
      </c>
      <c r="BP66" s="167" t="str">
        <f t="shared" si="82"/>
        <v/>
      </c>
      <c r="BQ66" s="167" t="str">
        <f t="shared" si="82"/>
        <v/>
      </c>
      <c r="BR66" s="167" t="str">
        <f t="shared" si="82"/>
        <v/>
      </c>
      <c r="BS66" s="167" t="str">
        <f t="shared" si="82"/>
        <v/>
      </c>
      <c r="BT66" s="167" t="str">
        <f t="shared" si="82"/>
        <v/>
      </c>
      <c r="BU66" s="167" t="str">
        <f t="shared" si="82"/>
        <v/>
      </c>
      <c r="BV66" s="167" t="str">
        <f t="shared" si="82"/>
        <v/>
      </c>
      <c r="BW66" s="167" t="str">
        <f t="shared" si="82"/>
        <v/>
      </c>
      <c r="BX66" s="167" t="str">
        <f t="shared" si="82"/>
        <v/>
      </c>
      <c r="BY66" s="167" t="str">
        <f t="shared" si="82"/>
        <v/>
      </c>
      <c r="BZ66" s="167" t="str">
        <f t="shared" si="82"/>
        <v/>
      </c>
      <c r="CA66" s="167" t="str">
        <f t="shared" si="82"/>
        <v/>
      </c>
      <c r="CB66" s="167" t="str">
        <f t="shared" si="82"/>
        <v/>
      </c>
      <c r="CC66" s="167" t="str">
        <f t="shared" si="82"/>
        <v/>
      </c>
      <c r="CD66" s="167" t="str">
        <f t="shared" si="82"/>
        <v/>
      </c>
      <c r="CE66" s="167" t="str">
        <f t="shared" si="82"/>
        <v/>
      </c>
      <c r="CF66" s="167" t="str">
        <f t="shared" si="82"/>
        <v/>
      </c>
      <c r="CG66" s="167" t="str">
        <f t="shared" si="82"/>
        <v/>
      </c>
      <c r="CH66" s="167" t="str">
        <f t="shared" si="82"/>
        <v/>
      </c>
      <c r="CI66" s="167" t="str">
        <f t="shared" si="82"/>
        <v/>
      </c>
      <c r="CJ66" s="167" t="str">
        <f t="shared" si="82"/>
        <v/>
      </c>
      <c r="CK66" s="167" t="str">
        <f t="shared" si="82"/>
        <v/>
      </c>
      <c r="CL66" s="167" t="str">
        <f t="shared" si="82"/>
        <v/>
      </c>
      <c r="CM66" s="167" t="str">
        <f t="shared" si="82"/>
        <v/>
      </c>
      <c r="CN66" s="167" t="str">
        <f t="shared" si="82"/>
        <v/>
      </c>
      <c r="CO66" s="167" t="str">
        <f t="shared" si="82"/>
        <v/>
      </c>
      <c r="CP66" s="167" t="str">
        <f t="shared" si="82"/>
        <v/>
      </c>
      <c r="CQ66" s="167" t="str">
        <f t="shared" si="82"/>
        <v/>
      </c>
      <c r="CR66" s="167" t="str">
        <f t="shared" si="82"/>
        <v/>
      </c>
      <c r="CS66" s="167" t="str">
        <f t="shared" si="82"/>
        <v/>
      </c>
      <c r="CT66" s="167" t="str">
        <f t="shared" si="82"/>
        <v/>
      </c>
      <c r="CU66" s="167" t="str">
        <f t="shared" si="82"/>
        <v/>
      </c>
      <c r="CV66" s="167" t="str">
        <f t="shared" si="82"/>
        <v/>
      </c>
      <c r="CW66" s="167" t="str">
        <f t="shared" si="82"/>
        <v/>
      </c>
      <c r="CX66" s="167" t="str">
        <f t="shared" si="82"/>
        <v/>
      </c>
      <c r="CY66" s="167" t="str">
        <f t="shared" si="82"/>
        <v/>
      </c>
      <c r="CZ66" s="167" t="str">
        <f t="shared" si="82"/>
        <v/>
      </c>
      <c r="DA66" s="167" t="str">
        <f t="shared" si="82"/>
        <v/>
      </c>
      <c r="DB66" s="167" t="str">
        <f t="shared" si="82"/>
        <v/>
      </c>
      <c r="DC66" s="167" t="str">
        <f t="shared" si="82"/>
        <v/>
      </c>
      <c r="DD66" s="167" t="str">
        <f t="shared" si="82"/>
        <v/>
      </c>
      <c r="DE66" s="167" t="str">
        <f t="shared" si="82"/>
        <v/>
      </c>
      <c r="DF66" s="167" t="str">
        <f t="shared" si="82"/>
        <v/>
      </c>
      <c r="DO66" s="47"/>
      <c r="DP66" s="118"/>
    </row>
    <row r="67" spans="1:120" ht="24.75" customHeight="1" x14ac:dyDescent="0.4">
      <c r="A67" s="91">
        <v>55</v>
      </c>
      <c r="B67" s="164" t="str">
        <f>IFERROR(VLOOKUP(A67,wk!$A$3:$H$362, 2, 0)&amp;"", "")</f>
        <v/>
      </c>
      <c r="C67" s="169" t="str">
        <f>IFERROR(VLOOKUP(A67, wk!$A$3:$H$362, 4, 0), "")</f>
        <v/>
      </c>
      <c r="D67" s="169" t="str">
        <f>IFERROR(VLOOKUP(A67, wk!$A$3:$H$362, 5, 0), "")</f>
        <v/>
      </c>
      <c r="E67" s="169" t="str">
        <f>IFERROR(VLOOKUP(A67, wk!$A$3:$H$362, 6, 0), "")</f>
        <v/>
      </c>
      <c r="F67" s="169" t="str">
        <f>IFERROR(VLOOKUP(A67, wk!$A$3:$H$362, 7, 0), "")</f>
        <v/>
      </c>
      <c r="G67" s="169" t="str">
        <f>IFERROR(VLOOKUP(A67, wk!$A$3:$H$362, 8, 0), "")</f>
        <v/>
      </c>
      <c r="H67" s="182">
        <f t="shared" si="56"/>
        <v>0</v>
      </c>
      <c r="I67" s="167" t="str">
        <f t="shared" si="57"/>
        <v/>
      </c>
      <c r="J67" s="167" t="str">
        <f t="shared" si="83"/>
        <v/>
      </c>
      <c r="K67" s="167" t="str">
        <f t="shared" si="83"/>
        <v/>
      </c>
      <c r="L67" s="167" t="str">
        <f t="shared" si="83"/>
        <v/>
      </c>
      <c r="M67" s="167" t="str">
        <f t="shared" si="83"/>
        <v/>
      </c>
      <c r="N67" s="167" t="str">
        <f t="shared" si="83"/>
        <v/>
      </c>
      <c r="O67" s="167" t="str">
        <f t="shared" si="83"/>
        <v/>
      </c>
      <c r="P67" s="167" t="str">
        <f t="shared" si="83"/>
        <v/>
      </c>
      <c r="Q67" s="167" t="str">
        <f t="shared" si="83"/>
        <v/>
      </c>
      <c r="R67" s="167" t="str">
        <f t="shared" si="83"/>
        <v/>
      </c>
      <c r="S67" s="167" t="str">
        <f t="shared" si="83"/>
        <v/>
      </c>
      <c r="T67" s="167" t="str">
        <f t="shared" si="83"/>
        <v/>
      </c>
      <c r="U67" s="167" t="str">
        <f t="shared" si="83"/>
        <v/>
      </c>
      <c r="V67" s="167" t="str">
        <f t="shared" si="83"/>
        <v/>
      </c>
      <c r="W67" s="167" t="str">
        <f t="shared" si="83"/>
        <v/>
      </c>
      <c r="X67" s="167" t="str">
        <f t="shared" si="83"/>
        <v/>
      </c>
      <c r="Y67" s="167" t="str">
        <f t="shared" si="83"/>
        <v/>
      </c>
      <c r="Z67" s="167" t="str">
        <f t="shared" si="83"/>
        <v/>
      </c>
      <c r="AA67" s="167" t="str">
        <f t="shared" si="83"/>
        <v/>
      </c>
      <c r="AB67" s="167" t="str">
        <f t="shared" si="83"/>
        <v/>
      </c>
      <c r="AC67" s="167" t="str">
        <f t="shared" si="83"/>
        <v/>
      </c>
      <c r="AD67" s="167" t="str">
        <f t="shared" si="83"/>
        <v/>
      </c>
      <c r="AE67" s="167" t="str">
        <f t="shared" si="83"/>
        <v/>
      </c>
      <c r="AF67" s="167" t="str">
        <f t="shared" si="83"/>
        <v/>
      </c>
      <c r="AG67" s="167" t="str">
        <f t="shared" si="83"/>
        <v/>
      </c>
      <c r="AH67" s="167" t="str">
        <f t="shared" si="83"/>
        <v/>
      </c>
      <c r="AI67" s="167" t="str">
        <f t="shared" si="83"/>
        <v/>
      </c>
      <c r="AJ67" s="167" t="str">
        <f t="shared" si="83"/>
        <v/>
      </c>
      <c r="AK67" s="167" t="str">
        <f t="shared" si="83"/>
        <v/>
      </c>
      <c r="AL67" s="167" t="str">
        <f t="shared" si="83"/>
        <v/>
      </c>
      <c r="AM67" s="167" t="str">
        <f t="shared" si="83"/>
        <v/>
      </c>
      <c r="AN67" s="167" t="str">
        <f t="shared" si="83"/>
        <v/>
      </c>
      <c r="AO67" s="167" t="str">
        <f t="shared" si="83"/>
        <v/>
      </c>
      <c r="AP67" s="167" t="str">
        <f t="shared" si="83"/>
        <v/>
      </c>
      <c r="AQ67" s="167" t="str">
        <f t="shared" si="83"/>
        <v/>
      </c>
      <c r="AR67" s="167" t="str">
        <f t="shared" si="83"/>
        <v/>
      </c>
      <c r="AS67" s="167" t="str">
        <f t="shared" si="83"/>
        <v/>
      </c>
      <c r="AT67" s="167" t="str">
        <f t="shared" si="83"/>
        <v/>
      </c>
      <c r="AU67" s="167" t="str">
        <f t="shared" si="83"/>
        <v/>
      </c>
      <c r="AV67" s="167" t="str">
        <f t="shared" si="83"/>
        <v/>
      </c>
      <c r="AW67" s="167" t="str">
        <f t="shared" si="83"/>
        <v/>
      </c>
      <c r="AX67" s="167" t="str">
        <f t="shared" si="83"/>
        <v/>
      </c>
      <c r="AY67" s="167" t="str">
        <f t="shared" si="83"/>
        <v/>
      </c>
      <c r="AZ67" s="167" t="str">
        <f t="shared" si="83"/>
        <v/>
      </c>
      <c r="BA67" s="167" t="str">
        <f t="shared" si="83"/>
        <v/>
      </c>
      <c r="BB67" s="167" t="str">
        <f t="shared" si="83"/>
        <v/>
      </c>
      <c r="BC67" s="167" t="str">
        <f t="shared" si="83"/>
        <v/>
      </c>
      <c r="BD67" s="167" t="str">
        <f t="shared" si="83"/>
        <v/>
      </c>
      <c r="BE67" s="167" t="str">
        <f t="shared" si="83"/>
        <v/>
      </c>
      <c r="BF67" s="167" t="str">
        <f t="shared" si="82"/>
        <v/>
      </c>
      <c r="BG67" s="167" t="str">
        <f t="shared" si="82"/>
        <v/>
      </c>
      <c r="BH67" s="167" t="str">
        <f t="shared" si="82"/>
        <v/>
      </c>
      <c r="BI67" s="167" t="str">
        <f t="shared" ref="BF67:DF68" si="84">IF(AND($C67&lt;&gt;"", BI$12&gt;=$C67, BI$12&lt;=$G67), IF($D67&lt;&gt;"", IF(OR(AND(BI$12=$C67, BI$12=$D67), AND(BI$12&gt;$D67, BI$12&lt;$E67)), "入院中", 1), 1), "")</f>
        <v/>
      </c>
      <c r="BJ67" s="167" t="str">
        <f t="shared" si="84"/>
        <v/>
      </c>
      <c r="BK67" s="167" t="str">
        <f t="shared" si="84"/>
        <v/>
      </c>
      <c r="BL67" s="167" t="str">
        <f t="shared" si="84"/>
        <v/>
      </c>
      <c r="BM67" s="167" t="str">
        <f t="shared" si="84"/>
        <v/>
      </c>
      <c r="BN67" s="167" t="str">
        <f t="shared" si="84"/>
        <v/>
      </c>
      <c r="BO67" s="167" t="str">
        <f t="shared" si="84"/>
        <v/>
      </c>
      <c r="BP67" s="167" t="str">
        <f t="shared" si="84"/>
        <v/>
      </c>
      <c r="BQ67" s="167" t="str">
        <f t="shared" si="84"/>
        <v/>
      </c>
      <c r="BR67" s="167" t="str">
        <f t="shared" si="84"/>
        <v/>
      </c>
      <c r="BS67" s="167" t="str">
        <f t="shared" si="84"/>
        <v/>
      </c>
      <c r="BT67" s="167" t="str">
        <f t="shared" si="84"/>
        <v/>
      </c>
      <c r="BU67" s="167" t="str">
        <f t="shared" si="84"/>
        <v/>
      </c>
      <c r="BV67" s="167" t="str">
        <f t="shared" si="84"/>
        <v/>
      </c>
      <c r="BW67" s="167" t="str">
        <f t="shared" si="84"/>
        <v/>
      </c>
      <c r="BX67" s="167" t="str">
        <f t="shared" si="84"/>
        <v/>
      </c>
      <c r="BY67" s="167" t="str">
        <f t="shared" si="84"/>
        <v/>
      </c>
      <c r="BZ67" s="167" t="str">
        <f t="shared" si="84"/>
        <v/>
      </c>
      <c r="CA67" s="167" t="str">
        <f t="shared" si="84"/>
        <v/>
      </c>
      <c r="CB67" s="167" t="str">
        <f t="shared" si="84"/>
        <v/>
      </c>
      <c r="CC67" s="167" t="str">
        <f t="shared" si="84"/>
        <v/>
      </c>
      <c r="CD67" s="167" t="str">
        <f t="shared" si="84"/>
        <v/>
      </c>
      <c r="CE67" s="167" t="str">
        <f t="shared" si="84"/>
        <v/>
      </c>
      <c r="CF67" s="167" t="str">
        <f t="shared" si="84"/>
        <v/>
      </c>
      <c r="CG67" s="167" t="str">
        <f t="shared" si="84"/>
        <v/>
      </c>
      <c r="CH67" s="167" t="str">
        <f t="shared" si="84"/>
        <v/>
      </c>
      <c r="CI67" s="167" t="str">
        <f t="shared" si="84"/>
        <v/>
      </c>
      <c r="CJ67" s="167" t="str">
        <f t="shared" si="84"/>
        <v/>
      </c>
      <c r="CK67" s="167" t="str">
        <f t="shared" si="84"/>
        <v/>
      </c>
      <c r="CL67" s="167" t="str">
        <f t="shared" si="84"/>
        <v/>
      </c>
      <c r="CM67" s="167" t="str">
        <f t="shared" si="84"/>
        <v/>
      </c>
      <c r="CN67" s="167" t="str">
        <f t="shared" si="84"/>
        <v/>
      </c>
      <c r="CO67" s="167" t="str">
        <f t="shared" si="84"/>
        <v/>
      </c>
      <c r="CP67" s="167" t="str">
        <f t="shared" si="84"/>
        <v/>
      </c>
      <c r="CQ67" s="167" t="str">
        <f t="shared" si="84"/>
        <v/>
      </c>
      <c r="CR67" s="167" t="str">
        <f t="shared" si="84"/>
        <v/>
      </c>
      <c r="CS67" s="167" t="str">
        <f t="shared" si="84"/>
        <v/>
      </c>
      <c r="CT67" s="167" t="str">
        <f t="shared" si="84"/>
        <v/>
      </c>
      <c r="CU67" s="167" t="str">
        <f t="shared" si="84"/>
        <v/>
      </c>
      <c r="CV67" s="167" t="str">
        <f t="shared" si="84"/>
        <v/>
      </c>
      <c r="CW67" s="167" t="str">
        <f t="shared" si="84"/>
        <v/>
      </c>
      <c r="CX67" s="167" t="str">
        <f t="shared" si="84"/>
        <v/>
      </c>
      <c r="CY67" s="167" t="str">
        <f t="shared" si="84"/>
        <v/>
      </c>
      <c r="CZ67" s="167" t="str">
        <f t="shared" si="84"/>
        <v/>
      </c>
      <c r="DA67" s="167" t="str">
        <f t="shared" si="84"/>
        <v/>
      </c>
      <c r="DB67" s="167" t="str">
        <f t="shared" si="84"/>
        <v/>
      </c>
      <c r="DC67" s="167" t="str">
        <f t="shared" si="84"/>
        <v/>
      </c>
      <c r="DD67" s="167" t="str">
        <f t="shared" si="84"/>
        <v/>
      </c>
      <c r="DE67" s="167" t="str">
        <f t="shared" si="84"/>
        <v/>
      </c>
      <c r="DF67" s="167" t="str">
        <f t="shared" si="84"/>
        <v/>
      </c>
      <c r="DO67" s="47"/>
      <c r="DP67" s="118"/>
    </row>
    <row r="68" spans="1:120" ht="24.75" customHeight="1" x14ac:dyDescent="0.4">
      <c r="A68" s="91">
        <v>56</v>
      </c>
      <c r="B68" s="164" t="str">
        <f>IFERROR(VLOOKUP(A68,wk!$A$3:$H$362, 2, 0)&amp;"", "")</f>
        <v/>
      </c>
      <c r="C68" s="169" t="str">
        <f>IFERROR(VLOOKUP(A68, wk!$A$3:$H$362, 4, 0), "")</f>
        <v/>
      </c>
      <c r="D68" s="169" t="str">
        <f>IFERROR(VLOOKUP(A68, wk!$A$3:$H$362, 5, 0), "")</f>
        <v/>
      </c>
      <c r="E68" s="169" t="str">
        <f>IFERROR(VLOOKUP(A68, wk!$A$3:$H$362, 6, 0), "")</f>
        <v/>
      </c>
      <c r="F68" s="169" t="str">
        <f>IFERROR(VLOOKUP(A68, wk!$A$3:$H$362, 7, 0), "")</f>
        <v/>
      </c>
      <c r="G68" s="169" t="str">
        <f>IFERROR(VLOOKUP(A68, wk!$A$3:$H$362, 8, 0), "")</f>
        <v/>
      </c>
      <c r="H68" s="182">
        <f t="shared" si="56"/>
        <v>0</v>
      </c>
      <c r="I68" s="167" t="str">
        <f t="shared" si="57"/>
        <v/>
      </c>
      <c r="J68" s="167" t="str">
        <f t="shared" si="83"/>
        <v/>
      </c>
      <c r="K68" s="167" t="str">
        <f t="shared" si="83"/>
        <v/>
      </c>
      <c r="L68" s="167" t="str">
        <f t="shared" si="83"/>
        <v/>
      </c>
      <c r="M68" s="167" t="str">
        <f t="shared" si="83"/>
        <v/>
      </c>
      <c r="N68" s="167" t="str">
        <f t="shared" si="83"/>
        <v/>
      </c>
      <c r="O68" s="167" t="str">
        <f t="shared" si="83"/>
        <v/>
      </c>
      <c r="P68" s="167" t="str">
        <f t="shared" si="83"/>
        <v/>
      </c>
      <c r="Q68" s="167" t="str">
        <f t="shared" si="83"/>
        <v/>
      </c>
      <c r="R68" s="167" t="str">
        <f t="shared" si="83"/>
        <v/>
      </c>
      <c r="S68" s="167" t="str">
        <f t="shared" si="83"/>
        <v/>
      </c>
      <c r="T68" s="167" t="str">
        <f t="shared" si="83"/>
        <v/>
      </c>
      <c r="U68" s="167" t="str">
        <f t="shared" si="83"/>
        <v/>
      </c>
      <c r="V68" s="167" t="str">
        <f t="shared" si="83"/>
        <v/>
      </c>
      <c r="W68" s="167" t="str">
        <f t="shared" si="83"/>
        <v/>
      </c>
      <c r="X68" s="167" t="str">
        <f t="shared" si="83"/>
        <v/>
      </c>
      <c r="Y68" s="167" t="str">
        <f t="shared" si="83"/>
        <v/>
      </c>
      <c r="Z68" s="167" t="str">
        <f t="shared" si="83"/>
        <v/>
      </c>
      <c r="AA68" s="167" t="str">
        <f t="shared" si="83"/>
        <v/>
      </c>
      <c r="AB68" s="167" t="str">
        <f t="shared" si="83"/>
        <v/>
      </c>
      <c r="AC68" s="167" t="str">
        <f t="shared" si="83"/>
        <v/>
      </c>
      <c r="AD68" s="167" t="str">
        <f t="shared" si="83"/>
        <v/>
      </c>
      <c r="AE68" s="167" t="str">
        <f t="shared" si="83"/>
        <v/>
      </c>
      <c r="AF68" s="167" t="str">
        <f t="shared" si="83"/>
        <v/>
      </c>
      <c r="AG68" s="167" t="str">
        <f t="shared" si="83"/>
        <v/>
      </c>
      <c r="AH68" s="167" t="str">
        <f t="shared" si="83"/>
        <v/>
      </c>
      <c r="AI68" s="167" t="str">
        <f t="shared" si="83"/>
        <v/>
      </c>
      <c r="AJ68" s="167" t="str">
        <f t="shared" si="83"/>
        <v/>
      </c>
      <c r="AK68" s="167" t="str">
        <f t="shared" si="83"/>
        <v/>
      </c>
      <c r="AL68" s="167" t="str">
        <f t="shared" si="83"/>
        <v/>
      </c>
      <c r="AM68" s="167" t="str">
        <f t="shared" si="83"/>
        <v/>
      </c>
      <c r="AN68" s="167" t="str">
        <f t="shared" si="83"/>
        <v/>
      </c>
      <c r="AO68" s="167" t="str">
        <f t="shared" si="83"/>
        <v/>
      </c>
      <c r="AP68" s="167" t="str">
        <f t="shared" si="83"/>
        <v/>
      </c>
      <c r="AQ68" s="167" t="str">
        <f t="shared" si="83"/>
        <v/>
      </c>
      <c r="AR68" s="167" t="str">
        <f t="shared" si="83"/>
        <v/>
      </c>
      <c r="AS68" s="167" t="str">
        <f t="shared" si="83"/>
        <v/>
      </c>
      <c r="AT68" s="167" t="str">
        <f t="shared" si="83"/>
        <v/>
      </c>
      <c r="AU68" s="167" t="str">
        <f t="shared" si="83"/>
        <v/>
      </c>
      <c r="AV68" s="167" t="str">
        <f t="shared" si="83"/>
        <v/>
      </c>
      <c r="AW68" s="167" t="str">
        <f t="shared" si="83"/>
        <v/>
      </c>
      <c r="AX68" s="167" t="str">
        <f t="shared" si="83"/>
        <v/>
      </c>
      <c r="AY68" s="167" t="str">
        <f t="shared" si="83"/>
        <v/>
      </c>
      <c r="AZ68" s="167" t="str">
        <f t="shared" si="83"/>
        <v/>
      </c>
      <c r="BA68" s="167" t="str">
        <f t="shared" si="83"/>
        <v/>
      </c>
      <c r="BB68" s="167" t="str">
        <f t="shared" si="83"/>
        <v/>
      </c>
      <c r="BC68" s="167" t="str">
        <f t="shared" si="83"/>
        <v/>
      </c>
      <c r="BD68" s="167" t="str">
        <f t="shared" si="83"/>
        <v/>
      </c>
      <c r="BE68" s="167" t="str">
        <f t="shared" si="83"/>
        <v/>
      </c>
      <c r="BF68" s="167" t="str">
        <f t="shared" si="84"/>
        <v/>
      </c>
      <c r="BG68" s="167" t="str">
        <f t="shared" si="84"/>
        <v/>
      </c>
      <c r="BH68" s="167" t="str">
        <f t="shared" si="84"/>
        <v/>
      </c>
      <c r="BI68" s="167" t="str">
        <f t="shared" si="84"/>
        <v/>
      </c>
      <c r="BJ68" s="167" t="str">
        <f t="shared" si="84"/>
        <v/>
      </c>
      <c r="BK68" s="167" t="str">
        <f t="shared" si="84"/>
        <v/>
      </c>
      <c r="BL68" s="167" t="str">
        <f t="shared" si="84"/>
        <v/>
      </c>
      <c r="BM68" s="167" t="str">
        <f t="shared" si="84"/>
        <v/>
      </c>
      <c r="BN68" s="167" t="str">
        <f t="shared" si="84"/>
        <v/>
      </c>
      <c r="BO68" s="167" t="str">
        <f t="shared" si="84"/>
        <v/>
      </c>
      <c r="BP68" s="167" t="str">
        <f t="shared" si="84"/>
        <v/>
      </c>
      <c r="BQ68" s="167" t="str">
        <f t="shared" si="84"/>
        <v/>
      </c>
      <c r="BR68" s="167" t="str">
        <f t="shared" si="84"/>
        <v/>
      </c>
      <c r="BS68" s="167" t="str">
        <f t="shared" si="84"/>
        <v/>
      </c>
      <c r="BT68" s="167" t="str">
        <f t="shared" si="84"/>
        <v/>
      </c>
      <c r="BU68" s="167" t="str">
        <f t="shared" si="84"/>
        <v/>
      </c>
      <c r="BV68" s="167" t="str">
        <f t="shared" si="84"/>
        <v/>
      </c>
      <c r="BW68" s="167" t="str">
        <f t="shared" si="84"/>
        <v/>
      </c>
      <c r="BX68" s="167" t="str">
        <f t="shared" si="84"/>
        <v/>
      </c>
      <c r="BY68" s="167" t="str">
        <f t="shared" si="84"/>
        <v/>
      </c>
      <c r="BZ68" s="167" t="str">
        <f t="shared" si="84"/>
        <v/>
      </c>
      <c r="CA68" s="167" t="str">
        <f t="shared" si="84"/>
        <v/>
      </c>
      <c r="CB68" s="167" t="str">
        <f t="shared" si="84"/>
        <v/>
      </c>
      <c r="CC68" s="167" t="str">
        <f t="shared" si="84"/>
        <v/>
      </c>
      <c r="CD68" s="167" t="str">
        <f t="shared" si="84"/>
        <v/>
      </c>
      <c r="CE68" s="167" t="str">
        <f t="shared" si="84"/>
        <v/>
      </c>
      <c r="CF68" s="167" t="str">
        <f t="shared" si="84"/>
        <v/>
      </c>
      <c r="CG68" s="167" t="str">
        <f t="shared" si="84"/>
        <v/>
      </c>
      <c r="CH68" s="167" t="str">
        <f t="shared" si="84"/>
        <v/>
      </c>
      <c r="CI68" s="167" t="str">
        <f t="shared" si="84"/>
        <v/>
      </c>
      <c r="CJ68" s="167" t="str">
        <f t="shared" si="84"/>
        <v/>
      </c>
      <c r="CK68" s="167" t="str">
        <f t="shared" si="84"/>
        <v/>
      </c>
      <c r="CL68" s="167" t="str">
        <f t="shared" si="84"/>
        <v/>
      </c>
      <c r="CM68" s="167" t="str">
        <f t="shared" si="84"/>
        <v/>
      </c>
      <c r="CN68" s="167" t="str">
        <f t="shared" si="84"/>
        <v/>
      </c>
      <c r="CO68" s="167" t="str">
        <f t="shared" si="84"/>
        <v/>
      </c>
      <c r="CP68" s="167" t="str">
        <f t="shared" si="84"/>
        <v/>
      </c>
      <c r="CQ68" s="167" t="str">
        <f t="shared" si="84"/>
        <v/>
      </c>
      <c r="CR68" s="167" t="str">
        <f t="shared" si="84"/>
        <v/>
      </c>
      <c r="CS68" s="167" t="str">
        <f t="shared" si="84"/>
        <v/>
      </c>
      <c r="CT68" s="167" t="str">
        <f t="shared" si="84"/>
        <v/>
      </c>
      <c r="CU68" s="167" t="str">
        <f t="shared" si="84"/>
        <v/>
      </c>
      <c r="CV68" s="167" t="str">
        <f t="shared" si="84"/>
        <v/>
      </c>
      <c r="CW68" s="167" t="str">
        <f t="shared" si="84"/>
        <v/>
      </c>
      <c r="CX68" s="167" t="str">
        <f t="shared" si="84"/>
        <v/>
      </c>
      <c r="CY68" s="167" t="str">
        <f t="shared" si="84"/>
        <v/>
      </c>
      <c r="CZ68" s="167" t="str">
        <f t="shared" si="84"/>
        <v/>
      </c>
      <c r="DA68" s="167" t="str">
        <f t="shared" si="84"/>
        <v/>
      </c>
      <c r="DB68" s="167" t="str">
        <f t="shared" si="84"/>
        <v/>
      </c>
      <c r="DC68" s="167" t="str">
        <f t="shared" si="84"/>
        <v/>
      </c>
      <c r="DD68" s="167" t="str">
        <f t="shared" si="84"/>
        <v/>
      </c>
      <c r="DE68" s="167" t="str">
        <f t="shared" si="84"/>
        <v/>
      </c>
      <c r="DF68" s="167" t="str">
        <f t="shared" si="84"/>
        <v/>
      </c>
      <c r="DO68" s="47"/>
      <c r="DP68" s="118"/>
    </row>
    <row r="69" spans="1:120" ht="24.75" customHeight="1" x14ac:dyDescent="0.4">
      <c r="A69" s="91">
        <v>57</v>
      </c>
      <c r="B69" s="164" t="str">
        <f>IFERROR(VLOOKUP(A69,wk!$A$3:$H$362, 2, 0)&amp;"", "")</f>
        <v/>
      </c>
      <c r="C69" s="169" t="str">
        <f>IFERROR(VLOOKUP(A69, wk!$A$3:$H$362, 4, 0), "")</f>
        <v/>
      </c>
      <c r="D69" s="169" t="str">
        <f>IFERROR(VLOOKUP(A69, wk!$A$3:$H$362, 5, 0), "")</f>
        <v/>
      </c>
      <c r="E69" s="169" t="str">
        <f>IFERROR(VLOOKUP(A69, wk!$A$3:$H$362, 6, 0), "")</f>
        <v/>
      </c>
      <c r="F69" s="169" t="str">
        <f>IFERROR(VLOOKUP(A69, wk!$A$3:$H$362, 7, 0), "")</f>
        <v/>
      </c>
      <c r="G69" s="169" t="str">
        <f>IFERROR(VLOOKUP(A69, wk!$A$3:$H$362, 8, 0), "")</f>
        <v/>
      </c>
      <c r="H69" s="182">
        <f t="shared" si="56"/>
        <v>0</v>
      </c>
      <c r="I69" s="167" t="str">
        <f t="shared" si="57"/>
        <v/>
      </c>
      <c r="J69" s="167" t="str">
        <f t="shared" si="83"/>
        <v/>
      </c>
      <c r="K69" s="167" t="str">
        <f t="shared" si="83"/>
        <v/>
      </c>
      <c r="L69" s="167" t="str">
        <f t="shared" si="83"/>
        <v/>
      </c>
      <c r="M69" s="167" t="str">
        <f t="shared" si="83"/>
        <v/>
      </c>
      <c r="N69" s="167" t="str">
        <f t="shared" si="83"/>
        <v/>
      </c>
      <c r="O69" s="167" t="str">
        <f t="shared" si="83"/>
        <v/>
      </c>
      <c r="P69" s="167" t="str">
        <f t="shared" si="83"/>
        <v/>
      </c>
      <c r="Q69" s="167" t="str">
        <f t="shared" si="83"/>
        <v/>
      </c>
      <c r="R69" s="167" t="str">
        <f t="shared" si="83"/>
        <v/>
      </c>
      <c r="S69" s="167" t="str">
        <f t="shared" si="83"/>
        <v/>
      </c>
      <c r="T69" s="167" t="str">
        <f t="shared" si="83"/>
        <v/>
      </c>
      <c r="U69" s="167" t="str">
        <f t="shared" si="83"/>
        <v/>
      </c>
      <c r="V69" s="167" t="str">
        <f t="shared" si="83"/>
        <v/>
      </c>
      <c r="W69" s="167" t="str">
        <f t="shared" si="83"/>
        <v/>
      </c>
      <c r="X69" s="167" t="str">
        <f t="shared" si="83"/>
        <v/>
      </c>
      <c r="Y69" s="167" t="str">
        <f t="shared" si="83"/>
        <v/>
      </c>
      <c r="Z69" s="167" t="str">
        <f t="shared" si="83"/>
        <v/>
      </c>
      <c r="AA69" s="167" t="str">
        <f t="shared" si="83"/>
        <v/>
      </c>
      <c r="AB69" s="167" t="str">
        <f t="shared" si="83"/>
        <v/>
      </c>
      <c r="AC69" s="167" t="str">
        <f t="shared" si="83"/>
        <v/>
      </c>
      <c r="AD69" s="167" t="str">
        <f t="shared" ref="J69:DF72" si="85">IF(AND($C69&lt;&gt;"", AD$12&gt;=$C69, AD$12&lt;=$G69), IF($D69&lt;&gt;"", IF(OR(AND(AD$12=$C69, AD$12=$D69), AND(AD$12&gt;$D69, AD$12&lt;$E69)), "入院中", 1), 1), "")</f>
        <v/>
      </c>
      <c r="AE69" s="167" t="str">
        <f t="shared" si="85"/>
        <v/>
      </c>
      <c r="AF69" s="167" t="str">
        <f t="shared" si="85"/>
        <v/>
      </c>
      <c r="AG69" s="167" t="str">
        <f t="shared" si="85"/>
        <v/>
      </c>
      <c r="AH69" s="167" t="str">
        <f t="shared" si="85"/>
        <v/>
      </c>
      <c r="AI69" s="167" t="str">
        <f t="shared" si="85"/>
        <v/>
      </c>
      <c r="AJ69" s="167" t="str">
        <f t="shared" si="85"/>
        <v/>
      </c>
      <c r="AK69" s="167" t="str">
        <f t="shared" si="85"/>
        <v/>
      </c>
      <c r="AL69" s="167" t="str">
        <f t="shared" si="85"/>
        <v/>
      </c>
      <c r="AM69" s="167" t="str">
        <f t="shared" si="85"/>
        <v/>
      </c>
      <c r="AN69" s="167" t="str">
        <f t="shared" si="85"/>
        <v/>
      </c>
      <c r="AO69" s="167" t="str">
        <f t="shared" si="85"/>
        <v/>
      </c>
      <c r="AP69" s="167" t="str">
        <f t="shared" si="85"/>
        <v/>
      </c>
      <c r="AQ69" s="167" t="str">
        <f t="shared" si="85"/>
        <v/>
      </c>
      <c r="AR69" s="167" t="str">
        <f t="shared" si="85"/>
        <v/>
      </c>
      <c r="AS69" s="167" t="str">
        <f t="shared" si="85"/>
        <v/>
      </c>
      <c r="AT69" s="167" t="str">
        <f t="shared" si="85"/>
        <v/>
      </c>
      <c r="AU69" s="167" t="str">
        <f t="shared" si="85"/>
        <v/>
      </c>
      <c r="AV69" s="167" t="str">
        <f t="shared" si="85"/>
        <v/>
      </c>
      <c r="AW69" s="167" t="str">
        <f t="shared" si="85"/>
        <v/>
      </c>
      <c r="AX69" s="167" t="str">
        <f t="shared" si="85"/>
        <v/>
      </c>
      <c r="AY69" s="167" t="str">
        <f t="shared" si="85"/>
        <v/>
      </c>
      <c r="AZ69" s="167" t="str">
        <f t="shared" si="85"/>
        <v/>
      </c>
      <c r="BA69" s="167" t="str">
        <f t="shared" si="85"/>
        <v/>
      </c>
      <c r="BB69" s="167" t="str">
        <f t="shared" si="85"/>
        <v/>
      </c>
      <c r="BC69" s="167" t="str">
        <f t="shared" si="85"/>
        <v/>
      </c>
      <c r="BD69" s="167" t="str">
        <f t="shared" si="85"/>
        <v/>
      </c>
      <c r="BE69" s="167" t="str">
        <f t="shared" si="85"/>
        <v/>
      </c>
      <c r="BF69" s="167" t="str">
        <f t="shared" si="85"/>
        <v/>
      </c>
      <c r="BG69" s="167" t="str">
        <f t="shared" si="85"/>
        <v/>
      </c>
      <c r="BH69" s="167" t="str">
        <f t="shared" si="85"/>
        <v/>
      </c>
      <c r="BI69" s="167" t="str">
        <f t="shared" si="85"/>
        <v/>
      </c>
      <c r="BJ69" s="167" t="str">
        <f t="shared" si="85"/>
        <v/>
      </c>
      <c r="BK69" s="167" t="str">
        <f t="shared" si="85"/>
        <v/>
      </c>
      <c r="BL69" s="167" t="str">
        <f t="shared" si="85"/>
        <v/>
      </c>
      <c r="BM69" s="167" t="str">
        <f t="shared" si="85"/>
        <v/>
      </c>
      <c r="BN69" s="167" t="str">
        <f t="shared" si="85"/>
        <v/>
      </c>
      <c r="BO69" s="167" t="str">
        <f t="shared" si="85"/>
        <v/>
      </c>
      <c r="BP69" s="167" t="str">
        <f t="shared" si="85"/>
        <v/>
      </c>
      <c r="BQ69" s="167" t="str">
        <f t="shared" si="85"/>
        <v/>
      </c>
      <c r="BR69" s="167" t="str">
        <f t="shared" si="85"/>
        <v/>
      </c>
      <c r="BS69" s="167" t="str">
        <f t="shared" si="85"/>
        <v/>
      </c>
      <c r="BT69" s="167" t="str">
        <f t="shared" si="85"/>
        <v/>
      </c>
      <c r="BU69" s="167" t="str">
        <f t="shared" si="85"/>
        <v/>
      </c>
      <c r="BV69" s="167" t="str">
        <f t="shared" si="85"/>
        <v/>
      </c>
      <c r="BW69" s="167" t="str">
        <f t="shared" si="85"/>
        <v/>
      </c>
      <c r="BX69" s="167" t="str">
        <f t="shared" si="85"/>
        <v/>
      </c>
      <c r="BY69" s="167" t="str">
        <f t="shared" si="85"/>
        <v/>
      </c>
      <c r="BZ69" s="167" t="str">
        <f t="shared" si="85"/>
        <v/>
      </c>
      <c r="CA69" s="167" t="str">
        <f t="shared" si="85"/>
        <v/>
      </c>
      <c r="CB69" s="167" t="str">
        <f t="shared" si="85"/>
        <v/>
      </c>
      <c r="CC69" s="167" t="str">
        <f t="shared" si="85"/>
        <v/>
      </c>
      <c r="CD69" s="167" t="str">
        <f t="shared" si="85"/>
        <v/>
      </c>
      <c r="CE69" s="167" t="str">
        <f t="shared" si="85"/>
        <v/>
      </c>
      <c r="CF69" s="167" t="str">
        <f t="shared" si="85"/>
        <v/>
      </c>
      <c r="CG69" s="167" t="str">
        <f t="shared" si="85"/>
        <v/>
      </c>
      <c r="CH69" s="167" t="str">
        <f t="shared" si="85"/>
        <v/>
      </c>
      <c r="CI69" s="167" t="str">
        <f t="shared" si="85"/>
        <v/>
      </c>
      <c r="CJ69" s="167" t="str">
        <f t="shared" si="85"/>
        <v/>
      </c>
      <c r="CK69" s="167" t="str">
        <f t="shared" si="85"/>
        <v/>
      </c>
      <c r="CL69" s="167" t="str">
        <f t="shared" si="85"/>
        <v/>
      </c>
      <c r="CM69" s="167" t="str">
        <f t="shared" si="85"/>
        <v/>
      </c>
      <c r="CN69" s="167" t="str">
        <f t="shared" si="85"/>
        <v/>
      </c>
      <c r="CO69" s="167" t="str">
        <f t="shared" si="85"/>
        <v/>
      </c>
      <c r="CP69" s="167" t="str">
        <f t="shared" si="85"/>
        <v/>
      </c>
      <c r="CQ69" s="167" t="str">
        <f t="shared" si="85"/>
        <v/>
      </c>
      <c r="CR69" s="167" t="str">
        <f t="shared" si="85"/>
        <v/>
      </c>
      <c r="CS69" s="167" t="str">
        <f t="shared" si="85"/>
        <v/>
      </c>
      <c r="CT69" s="167" t="str">
        <f t="shared" si="85"/>
        <v/>
      </c>
      <c r="CU69" s="167" t="str">
        <f t="shared" si="85"/>
        <v/>
      </c>
      <c r="CV69" s="167" t="str">
        <f t="shared" si="85"/>
        <v/>
      </c>
      <c r="CW69" s="167" t="str">
        <f t="shared" si="85"/>
        <v/>
      </c>
      <c r="CX69" s="167" t="str">
        <f t="shared" si="85"/>
        <v/>
      </c>
      <c r="CY69" s="167" t="str">
        <f t="shared" si="85"/>
        <v/>
      </c>
      <c r="CZ69" s="167" t="str">
        <f t="shared" si="85"/>
        <v/>
      </c>
      <c r="DA69" s="167" t="str">
        <f t="shared" si="85"/>
        <v/>
      </c>
      <c r="DB69" s="167" t="str">
        <f t="shared" si="85"/>
        <v/>
      </c>
      <c r="DC69" s="167" t="str">
        <f t="shared" si="85"/>
        <v/>
      </c>
      <c r="DD69" s="167" t="str">
        <f t="shared" si="85"/>
        <v/>
      </c>
      <c r="DE69" s="167" t="str">
        <f t="shared" si="85"/>
        <v/>
      </c>
      <c r="DF69" s="167" t="str">
        <f t="shared" si="85"/>
        <v/>
      </c>
      <c r="DO69" s="47"/>
      <c r="DP69" s="118"/>
    </row>
    <row r="70" spans="1:120" ht="24.75" customHeight="1" x14ac:dyDescent="0.4">
      <c r="A70" s="91">
        <v>58</v>
      </c>
      <c r="B70" s="164" t="str">
        <f>IFERROR(VLOOKUP(A70,wk!$A$3:$H$362, 2, 0)&amp;"", "")</f>
        <v/>
      </c>
      <c r="C70" s="169" t="str">
        <f>IFERROR(VLOOKUP(A70, wk!$A$3:$H$362, 4, 0), "")</f>
        <v/>
      </c>
      <c r="D70" s="169" t="str">
        <f>IFERROR(VLOOKUP(A70, wk!$A$3:$H$362, 5, 0), "")</f>
        <v/>
      </c>
      <c r="E70" s="169" t="str">
        <f>IFERROR(VLOOKUP(A70, wk!$A$3:$H$362, 6, 0), "")</f>
        <v/>
      </c>
      <c r="F70" s="169" t="str">
        <f>IFERROR(VLOOKUP(A70, wk!$A$3:$H$362, 7, 0), "")</f>
        <v/>
      </c>
      <c r="G70" s="169" t="str">
        <f>IFERROR(VLOOKUP(A70, wk!$A$3:$H$362, 8, 0), "")</f>
        <v/>
      </c>
      <c r="H70" s="182">
        <f t="shared" si="56"/>
        <v>0</v>
      </c>
      <c r="I70" s="167" t="str">
        <f t="shared" si="57"/>
        <v/>
      </c>
      <c r="J70" s="167" t="str">
        <f t="shared" si="85"/>
        <v/>
      </c>
      <c r="K70" s="167" t="str">
        <f t="shared" si="85"/>
        <v/>
      </c>
      <c r="L70" s="167" t="str">
        <f t="shared" si="85"/>
        <v/>
      </c>
      <c r="M70" s="167" t="str">
        <f t="shared" si="85"/>
        <v/>
      </c>
      <c r="N70" s="167" t="str">
        <f t="shared" si="85"/>
        <v/>
      </c>
      <c r="O70" s="167" t="str">
        <f t="shared" si="85"/>
        <v/>
      </c>
      <c r="P70" s="167" t="str">
        <f t="shared" si="85"/>
        <v/>
      </c>
      <c r="Q70" s="167" t="str">
        <f t="shared" si="85"/>
        <v/>
      </c>
      <c r="R70" s="167" t="str">
        <f t="shared" si="85"/>
        <v/>
      </c>
      <c r="S70" s="167" t="str">
        <f t="shared" si="85"/>
        <v/>
      </c>
      <c r="T70" s="167" t="str">
        <f t="shared" si="85"/>
        <v/>
      </c>
      <c r="U70" s="167" t="str">
        <f t="shared" si="85"/>
        <v/>
      </c>
      <c r="V70" s="167" t="str">
        <f t="shared" si="85"/>
        <v/>
      </c>
      <c r="W70" s="167" t="str">
        <f t="shared" si="85"/>
        <v/>
      </c>
      <c r="X70" s="167" t="str">
        <f t="shared" si="85"/>
        <v/>
      </c>
      <c r="Y70" s="167" t="str">
        <f t="shared" si="85"/>
        <v/>
      </c>
      <c r="Z70" s="167" t="str">
        <f t="shared" si="85"/>
        <v/>
      </c>
      <c r="AA70" s="167" t="str">
        <f t="shared" si="85"/>
        <v/>
      </c>
      <c r="AB70" s="167" t="str">
        <f t="shared" si="85"/>
        <v/>
      </c>
      <c r="AC70" s="167" t="str">
        <f t="shared" si="85"/>
        <v/>
      </c>
      <c r="AD70" s="167" t="str">
        <f t="shared" si="85"/>
        <v/>
      </c>
      <c r="AE70" s="167" t="str">
        <f t="shared" si="85"/>
        <v/>
      </c>
      <c r="AF70" s="167" t="str">
        <f t="shared" si="85"/>
        <v/>
      </c>
      <c r="AG70" s="167" t="str">
        <f t="shared" si="85"/>
        <v/>
      </c>
      <c r="AH70" s="167" t="str">
        <f t="shared" si="85"/>
        <v/>
      </c>
      <c r="AI70" s="167" t="str">
        <f t="shared" si="85"/>
        <v/>
      </c>
      <c r="AJ70" s="167" t="str">
        <f t="shared" si="85"/>
        <v/>
      </c>
      <c r="AK70" s="167" t="str">
        <f t="shared" si="85"/>
        <v/>
      </c>
      <c r="AL70" s="167" t="str">
        <f t="shared" si="85"/>
        <v/>
      </c>
      <c r="AM70" s="167" t="str">
        <f t="shared" si="85"/>
        <v/>
      </c>
      <c r="AN70" s="167" t="str">
        <f t="shared" si="85"/>
        <v/>
      </c>
      <c r="AO70" s="167" t="str">
        <f t="shared" si="85"/>
        <v/>
      </c>
      <c r="AP70" s="167" t="str">
        <f t="shared" si="85"/>
        <v/>
      </c>
      <c r="AQ70" s="167" t="str">
        <f t="shared" si="85"/>
        <v/>
      </c>
      <c r="AR70" s="167" t="str">
        <f t="shared" si="85"/>
        <v/>
      </c>
      <c r="AS70" s="167" t="str">
        <f t="shared" si="85"/>
        <v/>
      </c>
      <c r="AT70" s="167" t="str">
        <f t="shared" si="85"/>
        <v/>
      </c>
      <c r="AU70" s="167" t="str">
        <f t="shared" si="85"/>
        <v/>
      </c>
      <c r="AV70" s="167" t="str">
        <f t="shared" si="85"/>
        <v/>
      </c>
      <c r="AW70" s="167" t="str">
        <f t="shared" si="85"/>
        <v/>
      </c>
      <c r="AX70" s="167" t="str">
        <f t="shared" si="85"/>
        <v/>
      </c>
      <c r="AY70" s="167" t="str">
        <f t="shared" si="85"/>
        <v/>
      </c>
      <c r="AZ70" s="167" t="str">
        <f t="shared" si="85"/>
        <v/>
      </c>
      <c r="BA70" s="167" t="str">
        <f t="shared" si="85"/>
        <v/>
      </c>
      <c r="BB70" s="167" t="str">
        <f t="shared" si="85"/>
        <v/>
      </c>
      <c r="BC70" s="167" t="str">
        <f t="shared" si="85"/>
        <v/>
      </c>
      <c r="BD70" s="167" t="str">
        <f t="shared" si="85"/>
        <v/>
      </c>
      <c r="BE70" s="167" t="str">
        <f t="shared" si="85"/>
        <v/>
      </c>
      <c r="BF70" s="167" t="str">
        <f t="shared" si="85"/>
        <v/>
      </c>
      <c r="BG70" s="167" t="str">
        <f t="shared" si="85"/>
        <v/>
      </c>
      <c r="BH70" s="167" t="str">
        <f t="shared" si="85"/>
        <v/>
      </c>
      <c r="BI70" s="167" t="str">
        <f t="shared" si="85"/>
        <v/>
      </c>
      <c r="BJ70" s="167" t="str">
        <f t="shared" si="85"/>
        <v/>
      </c>
      <c r="BK70" s="167" t="str">
        <f t="shared" si="85"/>
        <v/>
      </c>
      <c r="BL70" s="167" t="str">
        <f t="shared" si="85"/>
        <v/>
      </c>
      <c r="BM70" s="167" t="str">
        <f t="shared" si="85"/>
        <v/>
      </c>
      <c r="BN70" s="167" t="str">
        <f t="shared" si="85"/>
        <v/>
      </c>
      <c r="BO70" s="167" t="str">
        <f t="shared" si="85"/>
        <v/>
      </c>
      <c r="BP70" s="167" t="str">
        <f t="shared" si="85"/>
        <v/>
      </c>
      <c r="BQ70" s="167" t="str">
        <f t="shared" si="85"/>
        <v/>
      </c>
      <c r="BR70" s="167" t="str">
        <f t="shared" si="85"/>
        <v/>
      </c>
      <c r="BS70" s="167" t="str">
        <f t="shared" si="85"/>
        <v/>
      </c>
      <c r="BT70" s="167" t="str">
        <f t="shared" si="85"/>
        <v/>
      </c>
      <c r="BU70" s="167" t="str">
        <f t="shared" si="85"/>
        <v/>
      </c>
      <c r="BV70" s="167" t="str">
        <f t="shared" si="85"/>
        <v/>
      </c>
      <c r="BW70" s="167" t="str">
        <f t="shared" si="85"/>
        <v/>
      </c>
      <c r="BX70" s="167" t="str">
        <f t="shared" si="85"/>
        <v/>
      </c>
      <c r="BY70" s="167" t="str">
        <f t="shared" si="85"/>
        <v/>
      </c>
      <c r="BZ70" s="167" t="str">
        <f t="shared" si="85"/>
        <v/>
      </c>
      <c r="CA70" s="167" t="str">
        <f t="shared" si="85"/>
        <v/>
      </c>
      <c r="CB70" s="167" t="str">
        <f t="shared" ref="BF70:DF72" si="86">IF(AND($C70&lt;&gt;"", CB$12&gt;=$C70, CB$12&lt;=$G70), IF($D70&lt;&gt;"", IF(OR(AND(CB$12=$C70, CB$12=$D70), AND(CB$12&gt;$D70, CB$12&lt;$E70)), "入院中", 1), 1), "")</f>
        <v/>
      </c>
      <c r="CC70" s="167" t="str">
        <f t="shared" si="86"/>
        <v/>
      </c>
      <c r="CD70" s="167" t="str">
        <f t="shared" si="86"/>
        <v/>
      </c>
      <c r="CE70" s="167" t="str">
        <f t="shared" si="86"/>
        <v/>
      </c>
      <c r="CF70" s="167" t="str">
        <f t="shared" si="86"/>
        <v/>
      </c>
      <c r="CG70" s="167" t="str">
        <f t="shared" si="86"/>
        <v/>
      </c>
      <c r="CH70" s="167" t="str">
        <f t="shared" si="86"/>
        <v/>
      </c>
      <c r="CI70" s="167" t="str">
        <f t="shared" si="86"/>
        <v/>
      </c>
      <c r="CJ70" s="167" t="str">
        <f t="shared" si="86"/>
        <v/>
      </c>
      <c r="CK70" s="167" t="str">
        <f t="shared" si="86"/>
        <v/>
      </c>
      <c r="CL70" s="167" t="str">
        <f t="shared" si="86"/>
        <v/>
      </c>
      <c r="CM70" s="167" t="str">
        <f t="shared" si="86"/>
        <v/>
      </c>
      <c r="CN70" s="167" t="str">
        <f t="shared" si="86"/>
        <v/>
      </c>
      <c r="CO70" s="167" t="str">
        <f t="shared" si="86"/>
        <v/>
      </c>
      <c r="CP70" s="167" t="str">
        <f t="shared" si="86"/>
        <v/>
      </c>
      <c r="CQ70" s="167" t="str">
        <f t="shared" si="86"/>
        <v/>
      </c>
      <c r="CR70" s="167" t="str">
        <f t="shared" si="86"/>
        <v/>
      </c>
      <c r="CS70" s="167" t="str">
        <f t="shared" si="86"/>
        <v/>
      </c>
      <c r="CT70" s="167" t="str">
        <f t="shared" si="86"/>
        <v/>
      </c>
      <c r="CU70" s="167" t="str">
        <f t="shared" si="86"/>
        <v/>
      </c>
      <c r="CV70" s="167" t="str">
        <f t="shared" si="86"/>
        <v/>
      </c>
      <c r="CW70" s="167" t="str">
        <f t="shared" si="86"/>
        <v/>
      </c>
      <c r="CX70" s="167" t="str">
        <f t="shared" si="86"/>
        <v/>
      </c>
      <c r="CY70" s="167" t="str">
        <f t="shared" si="86"/>
        <v/>
      </c>
      <c r="CZ70" s="167" t="str">
        <f t="shared" si="86"/>
        <v/>
      </c>
      <c r="DA70" s="167" t="str">
        <f t="shared" si="86"/>
        <v/>
      </c>
      <c r="DB70" s="167" t="str">
        <f t="shared" si="86"/>
        <v/>
      </c>
      <c r="DC70" s="167" t="str">
        <f t="shared" si="86"/>
        <v/>
      </c>
      <c r="DD70" s="167" t="str">
        <f t="shared" si="86"/>
        <v/>
      </c>
      <c r="DE70" s="167" t="str">
        <f t="shared" si="86"/>
        <v/>
      </c>
      <c r="DF70" s="167" t="str">
        <f t="shared" si="86"/>
        <v/>
      </c>
      <c r="DO70" s="47"/>
      <c r="DP70" s="118"/>
    </row>
    <row r="71" spans="1:120" ht="24.75" customHeight="1" x14ac:dyDescent="0.4">
      <c r="A71" s="91">
        <v>59</v>
      </c>
      <c r="B71" s="164" t="str">
        <f>IFERROR(VLOOKUP(A71,wk!$A$3:$H$362, 2, 0)&amp;"", "")</f>
        <v/>
      </c>
      <c r="C71" s="169" t="str">
        <f>IFERROR(VLOOKUP(A71, wk!$A$3:$H$362, 4, 0), "")</f>
        <v/>
      </c>
      <c r="D71" s="169" t="str">
        <f>IFERROR(VLOOKUP(A71, wk!$A$3:$H$362, 5, 0), "")</f>
        <v/>
      </c>
      <c r="E71" s="169" t="str">
        <f>IFERROR(VLOOKUP(A71, wk!$A$3:$H$362, 6, 0), "")</f>
        <v/>
      </c>
      <c r="F71" s="169" t="str">
        <f>IFERROR(VLOOKUP(A71, wk!$A$3:$H$362, 7, 0), "")</f>
        <v/>
      </c>
      <c r="G71" s="169" t="str">
        <f>IFERROR(VLOOKUP(A71, wk!$A$3:$H$362, 8, 0), "")</f>
        <v/>
      </c>
      <c r="H71" s="182">
        <f t="shared" si="56"/>
        <v>0</v>
      </c>
      <c r="I71" s="167" t="str">
        <f t="shared" si="57"/>
        <v/>
      </c>
      <c r="J71" s="167" t="str">
        <f t="shared" si="85"/>
        <v/>
      </c>
      <c r="K71" s="167" t="str">
        <f t="shared" si="85"/>
        <v/>
      </c>
      <c r="L71" s="167" t="str">
        <f t="shared" si="85"/>
        <v/>
      </c>
      <c r="M71" s="167" t="str">
        <f t="shared" si="85"/>
        <v/>
      </c>
      <c r="N71" s="167" t="str">
        <f t="shared" si="85"/>
        <v/>
      </c>
      <c r="O71" s="167" t="str">
        <f t="shared" si="85"/>
        <v/>
      </c>
      <c r="P71" s="167" t="str">
        <f t="shared" si="85"/>
        <v/>
      </c>
      <c r="Q71" s="167" t="str">
        <f t="shared" si="85"/>
        <v/>
      </c>
      <c r="R71" s="167" t="str">
        <f t="shared" si="85"/>
        <v/>
      </c>
      <c r="S71" s="167" t="str">
        <f t="shared" si="85"/>
        <v/>
      </c>
      <c r="T71" s="167" t="str">
        <f t="shared" si="85"/>
        <v/>
      </c>
      <c r="U71" s="167" t="str">
        <f t="shared" si="85"/>
        <v/>
      </c>
      <c r="V71" s="167" t="str">
        <f t="shared" si="85"/>
        <v/>
      </c>
      <c r="W71" s="167" t="str">
        <f t="shared" si="85"/>
        <v/>
      </c>
      <c r="X71" s="167" t="str">
        <f t="shared" si="85"/>
        <v/>
      </c>
      <c r="Y71" s="167" t="str">
        <f t="shared" si="85"/>
        <v/>
      </c>
      <c r="Z71" s="167" t="str">
        <f t="shared" si="85"/>
        <v/>
      </c>
      <c r="AA71" s="167" t="str">
        <f t="shared" si="85"/>
        <v/>
      </c>
      <c r="AB71" s="167" t="str">
        <f t="shared" si="85"/>
        <v/>
      </c>
      <c r="AC71" s="167" t="str">
        <f t="shared" si="85"/>
        <v/>
      </c>
      <c r="AD71" s="167" t="str">
        <f t="shared" si="85"/>
        <v/>
      </c>
      <c r="AE71" s="167" t="str">
        <f t="shared" si="85"/>
        <v/>
      </c>
      <c r="AF71" s="167" t="str">
        <f t="shared" si="85"/>
        <v/>
      </c>
      <c r="AG71" s="167" t="str">
        <f t="shared" si="85"/>
        <v/>
      </c>
      <c r="AH71" s="167" t="str">
        <f t="shared" si="85"/>
        <v/>
      </c>
      <c r="AI71" s="167" t="str">
        <f t="shared" si="85"/>
        <v/>
      </c>
      <c r="AJ71" s="167" t="str">
        <f t="shared" si="85"/>
        <v/>
      </c>
      <c r="AK71" s="167" t="str">
        <f t="shared" si="85"/>
        <v/>
      </c>
      <c r="AL71" s="167" t="str">
        <f t="shared" si="85"/>
        <v/>
      </c>
      <c r="AM71" s="167" t="str">
        <f t="shared" si="85"/>
        <v/>
      </c>
      <c r="AN71" s="167" t="str">
        <f t="shared" si="85"/>
        <v/>
      </c>
      <c r="AO71" s="167" t="str">
        <f t="shared" si="85"/>
        <v/>
      </c>
      <c r="AP71" s="167" t="str">
        <f t="shared" si="85"/>
        <v/>
      </c>
      <c r="AQ71" s="167" t="str">
        <f t="shared" si="85"/>
        <v/>
      </c>
      <c r="AR71" s="167" t="str">
        <f t="shared" si="85"/>
        <v/>
      </c>
      <c r="AS71" s="167" t="str">
        <f t="shared" si="85"/>
        <v/>
      </c>
      <c r="AT71" s="167" t="str">
        <f t="shared" si="85"/>
        <v/>
      </c>
      <c r="AU71" s="167" t="str">
        <f t="shared" si="85"/>
        <v/>
      </c>
      <c r="AV71" s="167" t="str">
        <f t="shared" si="85"/>
        <v/>
      </c>
      <c r="AW71" s="167" t="str">
        <f t="shared" si="85"/>
        <v/>
      </c>
      <c r="AX71" s="167" t="str">
        <f t="shared" si="85"/>
        <v/>
      </c>
      <c r="AY71" s="167" t="str">
        <f t="shared" si="85"/>
        <v/>
      </c>
      <c r="AZ71" s="167" t="str">
        <f t="shared" si="85"/>
        <v/>
      </c>
      <c r="BA71" s="167" t="str">
        <f t="shared" si="85"/>
        <v/>
      </c>
      <c r="BB71" s="167" t="str">
        <f t="shared" si="85"/>
        <v/>
      </c>
      <c r="BC71" s="167" t="str">
        <f t="shared" si="85"/>
        <v/>
      </c>
      <c r="BD71" s="167" t="str">
        <f t="shared" si="85"/>
        <v/>
      </c>
      <c r="BE71" s="167" t="str">
        <f t="shared" si="85"/>
        <v/>
      </c>
      <c r="BF71" s="167" t="str">
        <f t="shared" si="86"/>
        <v/>
      </c>
      <c r="BG71" s="167" t="str">
        <f t="shared" si="86"/>
        <v/>
      </c>
      <c r="BH71" s="167" t="str">
        <f t="shared" si="86"/>
        <v/>
      </c>
      <c r="BI71" s="167" t="str">
        <f t="shared" si="86"/>
        <v/>
      </c>
      <c r="BJ71" s="167" t="str">
        <f t="shared" si="86"/>
        <v/>
      </c>
      <c r="BK71" s="167" t="str">
        <f t="shared" si="86"/>
        <v/>
      </c>
      <c r="BL71" s="167" t="str">
        <f t="shared" si="86"/>
        <v/>
      </c>
      <c r="BM71" s="167" t="str">
        <f t="shared" si="86"/>
        <v/>
      </c>
      <c r="BN71" s="167" t="str">
        <f t="shared" si="86"/>
        <v/>
      </c>
      <c r="BO71" s="167" t="str">
        <f t="shared" si="86"/>
        <v/>
      </c>
      <c r="BP71" s="167" t="str">
        <f t="shared" si="86"/>
        <v/>
      </c>
      <c r="BQ71" s="167" t="str">
        <f t="shared" si="86"/>
        <v/>
      </c>
      <c r="BR71" s="167" t="str">
        <f t="shared" si="86"/>
        <v/>
      </c>
      <c r="BS71" s="167" t="str">
        <f t="shared" si="86"/>
        <v/>
      </c>
      <c r="BT71" s="167" t="str">
        <f t="shared" si="86"/>
        <v/>
      </c>
      <c r="BU71" s="167" t="str">
        <f t="shared" si="86"/>
        <v/>
      </c>
      <c r="BV71" s="167" t="str">
        <f t="shared" si="86"/>
        <v/>
      </c>
      <c r="BW71" s="167" t="str">
        <f t="shared" si="86"/>
        <v/>
      </c>
      <c r="BX71" s="167" t="str">
        <f t="shared" si="86"/>
        <v/>
      </c>
      <c r="BY71" s="167" t="str">
        <f t="shared" si="86"/>
        <v/>
      </c>
      <c r="BZ71" s="167" t="str">
        <f t="shared" si="86"/>
        <v/>
      </c>
      <c r="CA71" s="167" t="str">
        <f t="shared" si="86"/>
        <v/>
      </c>
      <c r="CB71" s="167" t="str">
        <f t="shared" si="86"/>
        <v/>
      </c>
      <c r="CC71" s="167" t="str">
        <f t="shared" si="86"/>
        <v/>
      </c>
      <c r="CD71" s="167" t="str">
        <f t="shared" si="86"/>
        <v/>
      </c>
      <c r="CE71" s="167" t="str">
        <f t="shared" si="86"/>
        <v/>
      </c>
      <c r="CF71" s="167" t="str">
        <f t="shared" si="86"/>
        <v/>
      </c>
      <c r="CG71" s="167" t="str">
        <f t="shared" si="86"/>
        <v/>
      </c>
      <c r="CH71" s="167" t="str">
        <f t="shared" si="86"/>
        <v/>
      </c>
      <c r="CI71" s="167" t="str">
        <f t="shared" si="86"/>
        <v/>
      </c>
      <c r="CJ71" s="167" t="str">
        <f t="shared" si="86"/>
        <v/>
      </c>
      <c r="CK71" s="167" t="str">
        <f t="shared" si="86"/>
        <v/>
      </c>
      <c r="CL71" s="167" t="str">
        <f t="shared" si="86"/>
        <v/>
      </c>
      <c r="CM71" s="167" t="str">
        <f t="shared" si="86"/>
        <v/>
      </c>
      <c r="CN71" s="167" t="str">
        <f t="shared" si="86"/>
        <v/>
      </c>
      <c r="CO71" s="167" t="str">
        <f t="shared" si="86"/>
        <v/>
      </c>
      <c r="CP71" s="167" t="str">
        <f t="shared" si="86"/>
        <v/>
      </c>
      <c r="CQ71" s="167" t="str">
        <f t="shared" si="86"/>
        <v/>
      </c>
      <c r="CR71" s="167" t="str">
        <f t="shared" si="86"/>
        <v/>
      </c>
      <c r="CS71" s="167" t="str">
        <f t="shared" si="86"/>
        <v/>
      </c>
      <c r="CT71" s="167" t="str">
        <f t="shared" si="86"/>
        <v/>
      </c>
      <c r="CU71" s="167" t="str">
        <f t="shared" si="86"/>
        <v/>
      </c>
      <c r="CV71" s="167" t="str">
        <f t="shared" si="86"/>
        <v/>
      </c>
      <c r="CW71" s="167" t="str">
        <f t="shared" si="86"/>
        <v/>
      </c>
      <c r="CX71" s="167" t="str">
        <f t="shared" si="86"/>
        <v/>
      </c>
      <c r="CY71" s="167" t="str">
        <f t="shared" si="86"/>
        <v/>
      </c>
      <c r="CZ71" s="167" t="str">
        <f t="shared" si="86"/>
        <v/>
      </c>
      <c r="DA71" s="167" t="str">
        <f t="shared" si="86"/>
        <v/>
      </c>
      <c r="DB71" s="167" t="str">
        <f t="shared" si="86"/>
        <v/>
      </c>
      <c r="DC71" s="167" t="str">
        <f t="shared" si="86"/>
        <v/>
      </c>
      <c r="DD71" s="167" t="str">
        <f t="shared" si="86"/>
        <v/>
      </c>
      <c r="DE71" s="167" t="str">
        <f t="shared" si="86"/>
        <v/>
      </c>
      <c r="DF71" s="167" t="str">
        <f t="shared" si="86"/>
        <v/>
      </c>
      <c r="DO71" s="47"/>
      <c r="DP71" s="118"/>
    </row>
    <row r="72" spans="1:120" ht="24.75" customHeight="1" x14ac:dyDescent="0.4">
      <c r="A72" s="91">
        <v>60</v>
      </c>
      <c r="B72" s="164" t="str">
        <f>IFERROR(VLOOKUP(A72,wk!$A$3:$H$362, 2, 0)&amp;"", "")</f>
        <v/>
      </c>
      <c r="C72" s="169" t="str">
        <f>IFERROR(VLOOKUP(A72, wk!$A$3:$H$362, 4, 0), "")</f>
        <v/>
      </c>
      <c r="D72" s="169" t="str">
        <f>IFERROR(VLOOKUP(A72, wk!$A$3:$H$362, 5, 0), "")</f>
        <v/>
      </c>
      <c r="E72" s="169" t="str">
        <f>IFERROR(VLOOKUP(A72, wk!$A$3:$H$362, 6, 0), "")</f>
        <v/>
      </c>
      <c r="F72" s="169" t="str">
        <f>IFERROR(VLOOKUP(A72, wk!$A$3:$H$362, 7, 0), "")</f>
        <v/>
      </c>
      <c r="G72" s="169" t="str">
        <f>IFERROR(VLOOKUP(A72, wk!$A$3:$H$362, 8, 0), "")</f>
        <v/>
      </c>
      <c r="H72" s="182">
        <f t="shared" si="56"/>
        <v>0</v>
      </c>
      <c r="I72" s="167" t="str">
        <f t="shared" si="57"/>
        <v/>
      </c>
      <c r="J72" s="167" t="str">
        <f t="shared" si="85"/>
        <v/>
      </c>
      <c r="K72" s="167" t="str">
        <f t="shared" si="85"/>
        <v/>
      </c>
      <c r="L72" s="167" t="str">
        <f t="shared" si="85"/>
        <v/>
      </c>
      <c r="M72" s="167" t="str">
        <f t="shared" si="85"/>
        <v/>
      </c>
      <c r="N72" s="167" t="str">
        <f t="shared" si="85"/>
        <v/>
      </c>
      <c r="O72" s="167" t="str">
        <f t="shared" si="85"/>
        <v/>
      </c>
      <c r="P72" s="167" t="str">
        <f t="shared" si="85"/>
        <v/>
      </c>
      <c r="Q72" s="167" t="str">
        <f t="shared" si="85"/>
        <v/>
      </c>
      <c r="R72" s="167" t="str">
        <f t="shared" si="85"/>
        <v/>
      </c>
      <c r="S72" s="167" t="str">
        <f t="shared" si="85"/>
        <v/>
      </c>
      <c r="T72" s="167" t="str">
        <f t="shared" si="85"/>
        <v/>
      </c>
      <c r="U72" s="167" t="str">
        <f t="shared" si="85"/>
        <v/>
      </c>
      <c r="V72" s="167" t="str">
        <f t="shared" si="85"/>
        <v/>
      </c>
      <c r="W72" s="167" t="str">
        <f t="shared" si="85"/>
        <v/>
      </c>
      <c r="X72" s="167" t="str">
        <f t="shared" si="85"/>
        <v/>
      </c>
      <c r="Y72" s="167" t="str">
        <f t="shared" si="85"/>
        <v/>
      </c>
      <c r="Z72" s="167" t="str">
        <f t="shared" si="85"/>
        <v/>
      </c>
      <c r="AA72" s="167" t="str">
        <f t="shared" si="85"/>
        <v/>
      </c>
      <c r="AB72" s="167" t="str">
        <f t="shared" si="85"/>
        <v/>
      </c>
      <c r="AC72" s="167" t="str">
        <f t="shared" si="85"/>
        <v/>
      </c>
      <c r="AD72" s="167" t="str">
        <f t="shared" si="85"/>
        <v/>
      </c>
      <c r="AE72" s="167" t="str">
        <f t="shared" si="85"/>
        <v/>
      </c>
      <c r="AF72" s="167" t="str">
        <f t="shared" si="85"/>
        <v/>
      </c>
      <c r="AG72" s="167" t="str">
        <f t="shared" si="85"/>
        <v/>
      </c>
      <c r="AH72" s="167" t="str">
        <f t="shared" si="85"/>
        <v/>
      </c>
      <c r="AI72" s="167" t="str">
        <f t="shared" si="85"/>
        <v/>
      </c>
      <c r="AJ72" s="167" t="str">
        <f t="shared" si="85"/>
        <v/>
      </c>
      <c r="AK72" s="167" t="str">
        <f t="shared" si="85"/>
        <v/>
      </c>
      <c r="AL72" s="167" t="str">
        <f t="shared" si="85"/>
        <v/>
      </c>
      <c r="AM72" s="167" t="str">
        <f t="shared" si="85"/>
        <v/>
      </c>
      <c r="AN72" s="167" t="str">
        <f t="shared" si="85"/>
        <v/>
      </c>
      <c r="AO72" s="167" t="str">
        <f t="shared" si="85"/>
        <v/>
      </c>
      <c r="AP72" s="167" t="str">
        <f t="shared" si="85"/>
        <v/>
      </c>
      <c r="AQ72" s="167" t="str">
        <f t="shared" si="85"/>
        <v/>
      </c>
      <c r="AR72" s="167" t="str">
        <f t="shared" si="85"/>
        <v/>
      </c>
      <c r="AS72" s="167" t="str">
        <f t="shared" si="85"/>
        <v/>
      </c>
      <c r="AT72" s="167" t="str">
        <f t="shared" si="85"/>
        <v/>
      </c>
      <c r="AU72" s="167" t="str">
        <f t="shared" si="85"/>
        <v/>
      </c>
      <c r="AV72" s="167" t="str">
        <f t="shared" si="85"/>
        <v/>
      </c>
      <c r="AW72" s="167" t="str">
        <f t="shared" si="85"/>
        <v/>
      </c>
      <c r="AX72" s="167" t="str">
        <f t="shared" si="85"/>
        <v/>
      </c>
      <c r="AY72" s="167" t="str">
        <f t="shared" si="85"/>
        <v/>
      </c>
      <c r="AZ72" s="167" t="str">
        <f t="shared" si="85"/>
        <v/>
      </c>
      <c r="BA72" s="167" t="str">
        <f t="shared" si="85"/>
        <v/>
      </c>
      <c r="BB72" s="167" t="str">
        <f t="shared" si="85"/>
        <v/>
      </c>
      <c r="BC72" s="167" t="str">
        <f t="shared" si="85"/>
        <v/>
      </c>
      <c r="BD72" s="167" t="str">
        <f t="shared" si="85"/>
        <v/>
      </c>
      <c r="BE72" s="167" t="str">
        <f t="shared" si="85"/>
        <v/>
      </c>
      <c r="BF72" s="167" t="str">
        <f t="shared" si="86"/>
        <v/>
      </c>
      <c r="BG72" s="167" t="str">
        <f t="shared" si="86"/>
        <v/>
      </c>
      <c r="BH72" s="167" t="str">
        <f t="shared" si="86"/>
        <v/>
      </c>
      <c r="BI72" s="167" t="str">
        <f t="shared" si="86"/>
        <v/>
      </c>
      <c r="BJ72" s="167" t="str">
        <f t="shared" si="86"/>
        <v/>
      </c>
      <c r="BK72" s="167" t="str">
        <f t="shared" si="86"/>
        <v/>
      </c>
      <c r="BL72" s="167" t="str">
        <f t="shared" si="86"/>
        <v/>
      </c>
      <c r="BM72" s="167" t="str">
        <f t="shared" si="86"/>
        <v/>
      </c>
      <c r="BN72" s="167" t="str">
        <f t="shared" si="86"/>
        <v/>
      </c>
      <c r="BO72" s="167" t="str">
        <f t="shared" si="86"/>
        <v/>
      </c>
      <c r="BP72" s="167" t="str">
        <f t="shared" si="86"/>
        <v/>
      </c>
      <c r="BQ72" s="167" t="str">
        <f t="shared" si="86"/>
        <v/>
      </c>
      <c r="BR72" s="167" t="str">
        <f t="shared" si="86"/>
        <v/>
      </c>
      <c r="BS72" s="167" t="str">
        <f t="shared" si="86"/>
        <v/>
      </c>
      <c r="BT72" s="167" t="str">
        <f t="shared" si="86"/>
        <v/>
      </c>
      <c r="BU72" s="167" t="str">
        <f t="shared" si="86"/>
        <v/>
      </c>
      <c r="BV72" s="167" t="str">
        <f t="shared" si="86"/>
        <v/>
      </c>
      <c r="BW72" s="167" t="str">
        <f t="shared" si="86"/>
        <v/>
      </c>
      <c r="BX72" s="167" t="str">
        <f t="shared" si="86"/>
        <v/>
      </c>
      <c r="BY72" s="167" t="str">
        <f t="shared" si="86"/>
        <v/>
      </c>
      <c r="BZ72" s="167" t="str">
        <f t="shared" si="86"/>
        <v/>
      </c>
      <c r="CA72" s="167" t="str">
        <f t="shared" si="86"/>
        <v/>
      </c>
      <c r="CB72" s="167" t="str">
        <f t="shared" si="86"/>
        <v/>
      </c>
      <c r="CC72" s="167" t="str">
        <f t="shared" si="86"/>
        <v/>
      </c>
      <c r="CD72" s="167" t="str">
        <f t="shared" si="86"/>
        <v/>
      </c>
      <c r="CE72" s="167" t="str">
        <f t="shared" si="86"/>
        <v/>
      </c>
      <c r="CF72" s="167" t="str">
        <f t="shared" si="86"/>
        <v/>
      </c>
      <c r="CG72" s="167" t="str">
        <f t="shared" si="86"/>
        <v/>
      </c>
      <c r="CH72" s="167" t="str">
        <f t="shared" si="86"/>
        <v/>
      </c>
      <c r="CI72" s="167" t="str">
        <f t="shared" si="86"/>
        <v/>
      </c>
      <c r="CJ72" s="167" t="str">
        <f t="shared" si="86"/>
        <v/>
      </c>
      <c r="CK72" s="167" t="str">
        <f t="shared" si="86"/>
        <v/>
      </c>
      <c r="CL72" s="167" t="str">
        <f t="shared" si="86"/>
        <v/>
      </c>
      <c r="CM72" s="167" t="str">
        <f t="shared" si="86"/>
        <v/>
      </c>
      <c r="CN72" s="167" t="str">
        <f t="shared" si="86"/>
        <v/>
      </c>
      <c r="CO72" s="167" t="str">
        <f t="shared" si="86"/>
        <v/>
      </c>
      <c r="CP72" s="167" t="str">
        <f t="shared" si="86"/>
        <v/>
      </c>
      <c r="CQ72" s="167" t="str">
        <f t="shared" si="86"/>
        <v/>
      </c>
      <c r="CR72" s="167" t="str">
        <f t="shared" si="86"/>
        <v/>
      </c>
      <c r="CS72" s="167" t="str">
        <f t="shared" si="86"/>
        <v/>
      </c>
      <c r="CT72" s="167" t="str">
        <f t="shared" si="86"/>
        <v/>
      </c>
      <c r="CU72" s="167" t="str">
        <f t="shared" si="86"/>
        <v/>
      </c>
      <c r="CV72" s="167" t="str">
        <f t="shared" si="86"/>
        <v/>
      </c>
      <c r="CW72" s="167" t="str">
        <f t="shared" si="86"/>
        <v/>
      </c>
      <c r="CX72" s="167" t="str">
        <f t="shared" si="86"/>
        <v/>
      </c>
      <c r="CY72" s="167" t="str">
        <f t="shared" si="86"/>
        <v/>
      </c>
      <c r="CZ72" s="167" t="str">
        <f t="shared" si="86"/>
        <v/>
      </c>
      <c r="DA72" s="167" t="str">
        <f t="shared" si="86"/>
        <v/>
      </c>
      <c r="DB72" s="167" t="str">
        <f t="shared" si="86"/>
        <v/>
      </c>
      <c r="DC72" s="167" t="str">
        <f t="shared" si="86"/>
        <v/>
      </c>
      <c r="DD72" s="167" t="str">
        <f t="shared" si="86"/>
        <v/>
      </c>
      <c r="DE72" s="167" t="str">
        <f t="shared" si="86"/>
        <v/>
      </c>
      <c r="DF72" s="167" t="str">
        <f t="shared" si="86"/>
        <v/>
      </c>
      <c r="DO72" s="47"/>
      <c r="DP72" s="118"/>
    </row>
    <row r="73" spans="1:120" s="68" customFormat="1" x14ac:dyDescent="0.4">
      <c r="H73" s="103" t="s">
        <v>56</v>
      </c>
      <c r="I73" s="68">
        <f>IF(OR(I12="", I12&lt;$H$79, I12&gt;$H$82),0, SUM(I13:I72))</f>
        <v>0</v>
      </c>
      <c r="J73" s="68">
        <f t="shared" ref="J73:BE73" si="87">IF(OR(J12="", J12&lt;$H$79, J12&gt;$H$82),0, SUM(J13:J72))</f>
        <v>0</v>
      </c>
      <c r="K73" s="68">
        <f t="shared" si="87"/>
        <v>0</v>
      </c>
      <c r="L73" s="68">
        <f t="shared" si="87"/>
        <v>0</v>
      </c>
      <c r="M73" s="68">
        <f t="shared" si="87"/>
        <v>0</v>
      </c>
      <c r="N73" s="68">
        <f t="shared" si="87"/>
        <v>0</v>
      </c>
      <c r="O73" s="68">
        <f t="shared" si="87"/>
        <v>0</v>
      </c>
      <c r="P73" s="68">
        <f t="shared" si="87"/>
        <v>0</v>
      </c>
      <c r="Q73" s="68">
        <f t="shared" si="87"/>
        <v>0</v>
      </c>
      <c r="R73" s="68">
        <f t="shared" si="87"/>
        <v>0</v>
      </c>
      <c r="S73" s="68">
        <f t="shared" si="87"/>
        <v>0</v>
      </c>
      <c r="T73" s="68">
        <f t="shared" si="87"/>
        <v>0</v>
      </c>
      <c r="U73" s="68">
        <f t="shared" si="87"/>
        <v>0</v>
      </c>
      <c r="V73" s="68">
        <f t="shared" si="87"/>
        <v>0</v>
      </c>
      <c r="W73" s="68">
        <f t="shared" si="87"/>
        <v>0</v>
      </c>
      <c r="X73" s="68">
        <f t="shared" si="87"/>
        <v>0</v>
      </c>
      <c r="Y73" s="68">
        <f t="shared" si="87"/>
        <v>0</v>
      </c>
      <c r="Z73" s="68">
        <f t="shared" si="87"/>
        <v>0</v>
      </c>
      <c r="AA73" s="68">
        <f t="shared" si="87"/>
        <v>0</v>
      </c>
      <c r="AB73" s="68">
        <f t="shared" si="87"/>
        <v>0</v>
      </c>
      <c r="AC73" s="68">
        <f t="shared" si="87"/>
        <v>0</v>
      </c>
      <c r="AD73" s="68">
        <f t="shared" si="87"/>
        <v>0</v>
      </c>
      <c r="AE73" s="68">
        <f t="shared" si="87"/>
        <v>0</v>
      </c>
      <c r="AF73" s="68">
        <f t="shared" si="87"/>
        <v>0</v>
      </c>
      <c r="AG73" s="68">
        <f t="shared" si="87"/>
        <v>0</v>
      </c>
      <c r="AH73" s="68">
        <f t="shared" si="87"/>
        <v>0</v>
      </c>
      <c r="AI73" s="68">
        <f t="shared" si="87"/>
        <v>0</v>
      </c>
      <c r="AJ73" s="68">
        <f t="shared" si="87"/>
        <v>0</v>
      </c>
      <c r="AK73" s="68">
        <f t="shared" si="87"/>
        <v>0</v>
      </c>
      <c r="AL73" s="68">
        <f t="shared" si="87"/>
        <v>0</v>
      </c>
      <c r="AM73" s="68">
        <f t="shared" si="87"/>
        <v>0</v>
      </c>
      <c r="AN73" s="68">
        <f t="shared" si="87"/>
        <v>0</v>
      </c>
      <c r="AO73" s="68">
        <f t="shared" si="87"/>
        <v>0</v>
      </c>
      <c r="AP73" s="68">
        <f t="shared" si="87"/>
        <v>0</v>
      </c>
      <c r="AQ73" s="68">
        <f t="shared" si="87"/>
        <v>0</v>
      </c>
      <c r="AR73" s="68">
        <f t="shared" si="87"/>
        <v>0</v>
      </c>
      <c r="AS73" s="68">
        <f t="shared" si="87"/>
        <v>0</v>
      </c>
      <c r="AT73" s="68">
        <f t="shared" si="87"/>
        <v>0</v>
      </c>
      <c r="AU73" s="68">
        <f t="shared" si="87"/>
        <v>0</v>
      </c>
      <c r="AV73" s="68">
        <f t="shared" si="87"/>
        <v>0</v>
      </c>
      <c r="AW73" s="68">
        <f t="shared" si="87"/>
        <v>0</v>
      </c>
      <c r="AX73" s="68">
        <f t="shared" si="87"/>
        <v>0</v>
      </c>
      <c r="AY73" s="68">
        <f t="shared" si="87"/>
        <v>0</v>
      </c>
      <c r="AZ73" s="68">
        <f t="shared" si="87"/>
        <v>0</v>
      </c>
      <c r="BA73" s="68">
        <f t="shared" si="87"/>
        <v>0</v>
      </c>
      <c r="BB73" s="68">
        <f t="shared" si="87"/>
        <v>0</v>
      </c>
      <c r="BC73" s="68">
        <f t="shared" si="87"/>
        <v>0</v>
      </c>
      <c r="BD73" s="68">
        <f t="shared" si="87"/>
        <v>0</v>
      </c>
      <c r="BE73" s="68">
        <f t="shared" si="87"/>
        <v>0</v>
      </c>
      <c r="BF73" s="68">
        <f t="shared" ref="BF73:DF73" si="88">IF(OR(BF12="", BF12&lt;$H$79, BF12&gt;$H$82),0, SUM(BF13:BF72))</f>
        <v>0</v>
      </c>
      <c r="BG73" s="68">
        <f t="shared" si="88"/>
        <v>0</v>
      </c>
      <c r="BH73" s="68">
        <f t="shared" si="88"/>
        <v>0</v>
      </c>
      <c r="BI73" s="68">
        <f t="shared" si="88"/>
        <v>0</v>
      </c>
      <c r="BJ73" s="68">
        <f t="shared" si="88"/>
        <v>0</v>
      </c>
      <c r="BK73" s="68">
        <f t="shared" si="88"/>
        <v>0</v>
      </c>
      <c r="BL73" s="68">
        <f t="shared" si="88"/>
        <v>0</v>
      </c>
      <c r="BM73" s="68">
        <f t="shared" si="88"/>
        <v>0</v>
      </c>
      <c r="BN73" s="68">
        <f t="shared" si="88"/>
        <v>0</v>
      </c>
      <c r="BO73" s="68">
        <f t="shared" si="88"/>
        <v>0</v>
      </c>
      <c r="BP73" s="68">
        <f t="shared" si="88"/>
        <v>0</v>
      </c>
      <c r="BQ73" s="68">
        <f t="shared" si="88"/>
        <v>0</v>
      </c>
      <c r="BR73" s="68">
        <f t="shared" si="88"/>
        <v>0</v>
      </c>
      <c r="BS73" s="68">
        <f t="shared" si="88"/>
        <v>0</v>
      </c>
      <c r="BT73" s="68">
        <f t="shared" si="88"/>
        <v>0</v>
      </c>
      <c r="BU73" s="68">
        <f t="shared" si="88"/>
        <v>0</v>
      </c>
      <c r="BV73" s="68">
        <f t="shared" si="88"/>
        <v>0</v>
      </c>
      <c r="BW73" s="68">
        <f t="shared" si="88"/>
        <v>0</v>
      </c>
      <c r="BX73" s="68">
        <f t="shared" si="88"/>
        <v>0</v>
      </c>
      <c r="BY73" s="68">
        <f t="shared" si="88"/>
        <v>0</v>
      </c>
      <c r="BZ73" s="68">
        <f t="shared" si="88"/>
        <v>0</v>
      </c>
      <c r="CA73" s="68">
        <f t="shared" si="88"/>
        <v>0</v>
      </c>
      <c r="CB73" s="68">
        <f t="shared" si="88"/>
        <v>0</v>
      </c>
      <c r="CC73" s="68">
        <f t="shared" si="88"/>
        <v>0</v>
      </c>
      <c r="CD73" s="68">
        <f t="shared" si="88"/>
        <v>0</v>
      </c>
      <c r="CE73" s="68">
        <f t="shared" si="88"/>
        <v>0</v>
      </c>
      <c r="CF73" s="68">
        <f t="shared" si="88"/>
        <v>0</v>
      </c>
      <c r="CG73" s="68">
        <f t="shared" si="88"/>
        <v>0</v>
      </c>
      <c r="CH73" s="68">
        <f t="shared" si="88"/>
        <v>0</v>
      </c>
      <c r="CI73" s="68">
        <f t="shared" si="88"/>
        <v>0</v>
      </c>
      <c r="CJ73" s="68">
        <f t="shared" si="88"/>
        <v>0</v>
      </c>
      <c r="CK73" s="68">
        <f t="shared" si="88"/>
        <v>0</v>
      </c>
      <c r="CL73" s="68">
        <f t="shared" si="88"/>
        <v>0</v>
      </c>
      <c r="CM73" s="68">
        <f t="shared" si="88"/>
        <v>0</v>
      </c>
      <c r="CN73" s="68">
        <f t="shared" si="88"/>
        <v>0</v>
      </c>
      <c r="CO73" s="68">
        <f t="shared" si="88"/>
        <v>0</v>
      </c>
      <c r="CP73" s="68">
        <f t="shared" si="88"/>
        <v>0</v>
      </c>
      <c r="CQ73" s="68">
        <f t="shared" si="88"/>
        <v>0</v>
      </c>
      <c r="CR73" s="68">
        <f t="shared" si="88"/>
        <v>0</v>
      </c>
      <c r="CS73" s="68">
        <f t="shared" si="88"/>
        <v>0</v>
      </c>
      <c r="CT73" s="68">
        <f t="shared" si="88"/>
        <v>0</v>
      </c>
      <c r="CU73" s="68">
        <f t="shared" si="88"/>
        <v>0</v>
      </c>
      <c r="CV73" s="68">
        <f t="shared" si="88"/>
        <v>0</v>
      </c>
      <c r="CW73" s="68">
        <f t="shared" si="88"/>
        <v>0</v>
      </c>
      <c r="CX73" s="68">
        <f t="shared" si="88"/>
        <v>0</v>
      </c>
      <c r="CY73" s="68">
        <f t="shared" si="88"/>
        <v>0</v>
      </c>
      <c r="CZ73" s="68">
        <f t="shared" si="88"/>
        <v>0</v>
      </c>
      <c r="DA73" s="68">
        <f t="shared" si="88"/>
        <v>0</v>
      </c>
      <c r="DB73" s="68">
        <f t="shared" si="88"/>
        <v>0</v>
      </c>
      <c r="DC73" s="68">
        <f t="shared" si="88"/>
        <v>0</v>
      </c>
      <c r="DD73" s="68">
        <f t="shared" si="88"/>
        <v>0</v>
      </c>
      <c r="DE73" s="68">
        <f t="shared" si="88"/>
        <v>0</v>
      </c>
      <c r="DF73" s="68">
        <f t="shared" si="88"/>
        <v>0</v>
      </c>
    </row>
    <row r="74" spans="1:120" s="68" customFormat="1" x14ac:dyDescent="0.4">
      <c r="H74" s="104" t="s">
        <v>57</v>
      </c>
      <c r="I74" s="68" t="str">
        <f t="shared" ref="I74:AN74" si="89">IF(OR(I12="", I12&lt;$H$79,I12&gt;$H$82),"",IF($H$5&gt;=30,IF(I73&gt;=5,I73,""),IF(I73&gt;=2,I73,"")))</f>
        <v/>
      </c>
      <c r="J74" s="68" t="str">
        <f t="shared" si="89"/>
        <v/>
      </c>
      <c r="K74" s="68" t="str">
        <f t="shared" si="89"/>
        <v/>
      </c>
      <c r="L74" s="68" t="str">
        <f t="shared" si="89"/>
        <v/>
      </c>
      <c r="M74" s="68" t="str">
        <f t="shared" si="89"/>
        <v/>
      </c>
      <c r="N74" s="68" t="str">
        <f t="shared" si="89"/>
        <v/>
      </c>
      <c r="O74" s="68" t="str">
        <f t="shared" si="89"/>
        <v/>
      </c>
      <c r="P74" s="68" t="str">
        <f t="shared" si="89"/>
        <v/>
      </c>
      <c r="Q74" s="68" t="str">
        <f t="shared" si="89"/>
        <v/>
      </c>
      <c r="R74" s="68" t="str">
        <f t="shared" si="89"/>
        <v/>
      </c>
      <c r="S74" s="68" t="str">
        <f t="shared" si="89"/>
        <v/>
      </c>
      <c r="T74" s="68" t="str">
        <f t="shared" si="89"/>
        <v/>
      </c>
      <c r="U74" s="68" t="str">
        <f t="shared" si="89"/>
        <v/>
      </c>
      <c r="V74" s="68" t="str">
        <f t="shared" si="89"/>
        <v/>
      </c>
      <c r="W74" s="68" t="str">
        <f t="shared" si="89"/>
        <v/>
      </c>
      <c r="X74" s="68" t="str">
        <f t="shared" si="89"/>
        <v/>
      </c>
      <c r="Y74" s="68" t="str">
        <f t="shared" si="89"/>
        <v/>
      </c>
      <c r="Z74" s="68" t="str">
        <f t="shared" si="89"/>
        <v/>
      </c>
      <c r="AA74" s="68" t="str">
        <f t="shared" si="89"/>
        <v/>
      </c>
      <c r="AB74" s="68" t="str">
        <f t="shared" si="89"/>
        <v/>
      </c>
      <c r="AC74" s="68" t="str">
        <f t="shared" si="89"/>
        <v/>
      </c>
      <c r="AD74" s="68" t="str">
        <f t="shared" si="89"/>
        <v/>
      </c>
      <c r="AE74" s="68" t="str">
        <f t="shared" si="89"/>
        <v/>
      </c>
      <c r="AF74" s="68" t="str">
        <f t="shared" si="89"/>
        <v/>
      </c>
      <c r="AG74" s="68" t="str">
        <f t="shared" si="89"/>
        <v/>
      </c>
      <c r="AH74" s="68" t="str">
        <f t="shared" si="89"/>
        <v/>
      </c>
      <c r="AI74" s="68" t="str">
        <f t="shared" si="89"/>
        <v/>
      </c>
      <c r="AJ74" s="68" t="str">
        <f t="shared" si="89"/>
        <v/>
      </c>
      <c r="AK74" s="68" t="str">
        <f t="shared" si="89"/>
        <v/>
      </c>
      <c r="AL74" s="68" t="str">
        <f t="shared" si="89"/>
        <v/>
      </c>
      <c r="AM74" s="68" t="str">
        <f t="shared" si="89"/>
        <v/>
      </c>
      <c r="AN74" s="68" t="str">
        <f t="shared" si="89"/>
        <v/>
      </c>
      <c r="AO74" s="68" t="str">
        <f t="shared" ref="AO74:BE74" si="90">IF(OR(AO12="", AO12&lt;$H$79,AO12&gt;$H$82),"",IF($H$5&gt;=30,IF(AO73&gt;=5,AO73,""),IF(AO73&gt;=2,AO73,"")))</f>
        <v/>
      </c>
      <c r="AP74" s="68" t="str">
        <f t="shared" si="90"/>
        <v/>
      </c>
      <c r="AQ74" s="68" t="str">
        <f t="shared" si="90"/>
        <v/>
      </c>
      <c r="AR74" s="68" t="str">
        <f t="shared" si="90"/>
        <v/>
      </c>
      <c r="AS74" s="68" t="str">
        <f t="shared" si="90"/>
        <v/>
      </c>
      <c r="AT74" s="68" t="str">
        <f t="shared" si="90"/>
        <v/>
      </c>
      <c r="AU74" s="68" t="str">
        <f t="shared" si="90"/>
        <v/>
      </c>
      <c r="AV74" s="68" t="str">
        <f t="shared" si="90"/>
        <v/>
      </c>
      <c r="AW74" s="68" t="str">
        <f t="shared" si="90"/>
        <v/>
      </c>
      <c r="AX74" s="68" t="str">
        <f t="shared" si="90"/>
        <v/>
      </c>
      <c r="AY74" s="68" t="str">
        <f t="shared" si="90"/>
        <v/>
      </c>
      <c r="AZ74" s="68" t="str">
        <f t="shared" si="90"/>
        <v/>
      </c>
      <c r="BA74" s="68" t="str">
        <f t="shared" si="90"/>
        <v/>
      </c>
      <c r="BB74" s="68" t="str">
        <f t="shared" si="90"/>
        <v/>
      </c>
      <c r="BC74" s="68" t="str">
        <f t="shared" si="90"/>
        <v/>
      </c>
      <c r="BD74" s="68" t="str">
        <f t="shared" si="90"/>
        <v/>
      </c>
      <c r="BE74" s="68" t="str">
        <f t="shared" si="90"/>
        <v/>
      </c>
      <c r="BF74" s="68" t="str">
        <f t="shared" ref="BF74:DF74" si="91">IF(OR(BF12="", BF12&lt;$H$79,BF12&gt;$H$82),"",IF($H$5&gt;=30,IF(BF73&gt;=5,BF73,""),IF(BF73&gt;=2,BF73,"")))</f>
        <v/>
      </c>
      <c r="BG74" s="68" t="str">
        <f t="shared" si="91"/>
        <v/>
      </c>
      <c r="BH74" s="68" t="str">
        <f t="shared" si="91"/>
        <v/>
      </c>
      <c r="BI74" s="68" t="str">
        <f t="shared" si="91"/>
        <v/>
      </c>
      <c r="BJ74" s="68" t="str">
        <f t="shared" si="91"/>
        <v/>
      </c>
      <c r="BK74" s="68" t="str">
        <f t="shared" si="91"/>
        <v/>
      </c>
      <c r="BL74" s="68" t="str">
        <f t="shared" si="91"/>
        <v/>
      </c>
      <c r="BM74" s="68" t="str">
        <f t="shared" si="91"/>
        <v/>
      </c>
      <c r="BN74" s="68" t="str">
        <f t="shared" si="91"/>
        <v/>
      </c>
      <c r="BO74" s="68" t="str">
        <f t="shared" si="91"/>
        <v/>
      </c>
      <c r="BP74" s="68" t="str">
        <f t="shared" si="91"/>
        <v/>
      </c>
      <c r="BQ74" s="68" t="str">
        <f t="shared" si="91"/>
        <v/>
      </c>
      <c r="BR74" s="68" t="str">
        <f t="shared" si="91"/>
        <v/>
      </c>
      <c r="BS74" s="68" t="str">
        <f t="shared" si="91"/>
        <v/>
      </c>
      <c r="BT74" s="68" t="str">
        <f t="shared" si="91"/>
        <v/>
      </c>
      <c r="BU74" s="68" t="str">
        <f t="shared" si="91"/>
        <v/>
      </c>
      <c r="BV74" s="68" t="str">
        <f t="shared" si="91"/>
        <v/>
      </c>
      <c r="BW74" s="68" t="str">
        <f t="shared" si="91"/>
        <v/>
      </c>
      <c r="BX74" s="68" t="str">
        <f t="shared" si="91"/>
        <v/>
      </c>
      <c r="BY74" s="68" t="str">
        <f t="shared" si="91"/>
        <v/>
      </c>
      <c r="BZ74" s="68" t="str">
        <f t="shared" si="91"/>
        <v/>
      </c>
      <c r="CA74" s="68" t="str">
        <f t="shared" si="91"/>
        <v/>
      </c>
      <c r="CB74" s="68" t="str">
        <f t="shared" si="91"/>
        <v/>
      </c>
      <c r="CC74" s="68" t="str">
        <f t="shared" si="91"/>
        <v/>
      </c>
      <c r="CD74" s="68" t="str">
        <f t="shared" si="91"/>
        <v/>
      </c>
      <c r="CE74" s="68" t="str">
        <f t="shared" si="91"/>
        <v/>
      </c>
      <c r="CF74" s="68" t="str">
        <f t="shared" si="91"/>
        <v/>
      </c>
      <c r="CG74" s="68" t="str">
        <f t="shared" si="91"/>
        <v/>
      </c>
      <c r="CH74" s="68" t="str">
        <f t="shared" si="91"/>
        <v/>
      </c>
      <c r="CI74" s="68" t="str">
        <f t="shared" si="91"/>
        <v/>
      </c>
      <c r="CJ74" s="68" t="str">
        <f t="shared" si="91"/>
        <v/>
      </c>
      <c r="CK74" s="68" t="str">
        <f t="shared" si="91"/>
        <v/>
      </c>
      <c r="CL74" s="68" t="str">
        <f t="shared" si="91"/>
        <v/>
      </c>
      <c r="CM74" s="68" t="str">
        <f t="shared" si="91"/>
        <v/>
      </c>
      <c r="CN74" s="68" t="str">
        <f t="shared" si="91"/>
        <v/>
      </c>
      <c r="CO74" s="68" t="str">
        <f t="shared" si="91"/>
        <v/>
      </c>
      <c r="CP74" s="68" t="str">
        <f t="shared" si="91"/>
        <v/>
      </c>
      <c r="CQ74" s="68" t="str">
        <f t="shared" si="91"/>
        <v/>
      </c>
      <c r="CR74" s="68" t="str">
        <f t="shared" si="91"/>
        <v/>
      </c>
      <c r="CS74" s="68" t="str">
        <f t="shared" si="91"/>
        <v/>
      </c>
      <c r="CT74" s="68" t="str">
        <f t="shared" si="91"/>
        <v/>
      </c>
      <c r="CU74" s="68" t="str">
        <f t="shared" si="91"/>
        <v/>
      </c>
      <c r="CV74" s="68" t="str">
        <f t="shared" si="91"/>
        <v/>
      </c>
      <c r="CW74" s="68" t="str">
        <f t="shared" si="91"/>
        <v/>
      </c>
      <c r="CX74" s="68" t="str">
        <f t="shared" si="91"/>
        <v/>
      </c>
      <c r="CY74" s="68" t="str">
        <f t="shared" si="91"/>
        <v/>
      </c>
      <c r="CZ74" s="68" t="str">
        <f t="shared" si="91"/>
        <v/>
      </c>
      <c r="DA74" s="68" t="str">
        <f t="shared" si="91"/>
        <v/>
      </c>
      <c r="DB74" s="68" t="str">
        <f t="shared" si="91"/>
        <v/>
      </c>
      <c r="DC74" s="68" t="str">
        <f t="shared" si="91"/>
        <v/>
      </c>
      <c r="DD74" s="68" t="str">
        <f t="shared" si="91"/>
        <v/>
      </c>
      <c r="DE74" s="68" t="str">
        <f t="shared" si="91"/>
        <v/>
      </c>
      <c r="DF74" s="68" t="str">
        <f t="shared" si="91"/>
        <v/>
      </c>
    </row>
    <row r="75" spans="1:120" s="68" customFormat="1" x14ac:dyDescent="0.4">
      <c r="B75" s="105" t="s">
        <v>58</v>
      </c>
      <c r="C75" s="105"/>
      <c r="D75" s="105"/>
      <c r="E75" s="105"/>
      <c r="F75" s="105"/>
      <c r="G75" s="105"/>
      <c r="H75" s="106">
        <f>SUM(I75:DF75)</f>
        <v>0</v>
      </c>
      <c r="I75" s="107" t="str">
        <f>IFERROR(I74*10000,"")</f>
        <v/>
      </c>
      <c r="J75" s="107" t="str">
        <f>IFERROR(J74*10000,"")</f>
        <v/>
      </c>
      <c r="K75" s="107" t="str">
        <f t="shared" ref="K75:BE75" si="92">IFERROR(K74*10000,"")</f>
        <v/>
      </c>
      <c r="L75" s="107" t="str">
        <f t="shared" si="92"/>
        <v/>
      </c>
      <c r="M75" s="107" t="str">
        <f t="shared" si="92"/>
        <v/>
      </c>
      <c r="N75" s="107" t="str">
        <f t="shared" si="92"/>
        <v/>
      </c>
      <c r="O75" s="107" t="str">
        <f t="shared" si="92"/>
        <v/>
      </c>
      <c r="P75" s="107" t="str">
        <f t="shared" si="92"/>
        <v/>
      </c>
      <c r="Q75" s="107" t="str">
        <f t="shared" si="92"/>
        <v/>
      </c>
      <c r="R75" s="107" t="str">
        <f t="shared" si="92"/>
        <v/>
      </c>
      <c r="S75" s="107" t="str">
        <f t="shared" si="92"/>
        <v/>
      </c>
      <c r="T75" s="107" t="str">
        <f t="shared" si="92"/>
        <v/>
      </c>
      <c r="U75" s="107" t="str">
        <f t="shared" si="92"/>
        <v/>
      </c>
      <c r="V75" s="107" t="str">
        <f t="shared" si="92"/>
        <v/>
      </c>
      <c r="W75" s="107" t="str">
        <f t="shared" si="92"/>
        <v/>
      </c>
      <c r="X75" s="107" t="str">
        <f t="shared" si="92"/>
        <v/>
      </c>
      <c r="Y75" s="107" t="str">
        <f t="shared" si="92"/>
        <v/>
      </c>
      <c r="Z75" s="107" t="str">
        <f t="shared" si="92"/>
        <v/>
      </c>
      <c r="AA75" s="107" t="str">
        <f t="shared" si="92"/>
        <v/>
      </c>
      <c r="AB75" s="107" t="str">
        <f t="shared" si="92"/>
        <v/>
      </c>
      <c r="AC75" s="107" t="str">
        <f t="shared" si="92"/>
        <v/>
      </c>
      <c r="AD75" s="107" t="str">
        <f t="shared" si="92"/>
        <v/>
      </c>
      <c r="AE75" s="107" t="str">
        <f t="shared" si="92"/>
        <v/>
      </c>
      <c r="AF75" s="107" t="str">
        <f t="shared" si="92"/>
        <v/>
      </c>
      <c r="AG75" s="107" t="str">
        <f t="shared" si="92"/>
        <v/>
      </c>
      <c r="AH75" s="107" t="str">
        <f t="shared" si="92"/>
        <v/>
      </c>
      <c r="AI75" s="107" t="str">
        <f t="shared" si="92"/>
        <v/>
      </c>
      <c r="AJ75" s="107" t="str">
        <f t="shared" si="92"/>
        <v/>
      </c>
      <c r="AK75" s="107" t="str">
        <f t="shared" si="92"/>
        <v/>
      </c>
      <c r="AL75" s="107" t="str">
        <f t="shared" si="92"/>
        <v/>
      </c>
      <c r="AM75" s="107" t="str">
        <f t="shared" si="92"/>
        <v/>
      </c>
      <c r="AN75" s="107" t="str">
        <f t="shared" si="92"/>
        <v/>
      </c>
      <c r="AO75" s="107" t="str">
        <f t="shared" si="92"/>
        <v/>
      </c>
      <c r="AP75" s="107" t="str">
        <f t="shared" si="92"/>
        <v/>
      </c>
      <c r="AQ75" s="107" t="str">
        <f t="shared" si="92"/>
        <v/>
      </c>
      <c r="AR75" s="107" t="str">
        <f t="shared" si="92"/>
        <v/>
      </c>
      <c r="AS75" s="107" t="str">
        <f t="shared" si="92"/>
        <v/>
      </c>
      <c r="AT75" s="107" t="str">
        <f t="shared" si="92"/>
        <v/>
      </c>
      <c r="AU75" s="107" t="str">
        <f t="shared" si="92"/>
        <v/>
      </c>
      <c r="AV75" s="107" t="str">
        <f t="shared" si="92"/>
        <v/>
      </c>
      <c r="AW75" s="107" t="str">
        <f t="shared" si="92"/>
        <v/>
      </c>
      <c r="AX75" s="107" t="str">
        <f t="shared" si="92"/>
        <v/>
      </c>
      <c r="AY75" s="107" t="str">
        <f t="shared" si="92"/>
        <v/>
      </c>
      <c r="AZ75" s="107" t="str">
        <f t="shared" si="92"/>
        <v/>
      </c>
      <c r="BA75" s="107" t="str">
        <f t="shared" si="92"/>
        <v/>
      </c>
      <c r="BB75" s="107" t="str">
        <f t="shared" si="92"/>
        <v/>
      </c>
      <c r="BC75" s="107" t="str">
        <f t="shared" si="92"/>
        <v/>
      </c>
      <c r="BD75" s="107" t="str">
        <f t="shared" si="92"/>
        <v/>
      </c>
      <c r="BE75" s="107" t="str">
        <f t="shared" si="92"/>
        <v/>
      </c>
      <c r="BF75" s="107" t="str">
        <f t="shared" ref="BF75:DF75" si="93">IFERROR(BF74*10000,"")</f>
        <v/>
      </c>
      <c r="BG75" s="107" t="str">
        <f t="shared" si="93"/>
        <v/>
      </c>
      <c r="BH75" s="107" t="str">
        <f t="shared" si="93"/>
        <v/>
      </c>
      <c r="BI75" s="107" t="str">
        <f t="shared" si="93"/>
        <v/>
      </c>
      <c r="BJ75" s="107" t="str">
        <f t="shared" si="93"/>
        <v/>
      </c>
      <c r="BK75" s="107" t="str">
        <f t="shared" si="93"/>
        <v/>
      </c>
      <c r="BL75" s="107" t="str">
        <f t="shared" si="93"/>
        <v/>
      </c>
      <c r="BM75" s="107" t="str">
        <f t="shared" si="93"/>
        <v/>
      </c>
      <c r="BN75" s="107" t="str">
        <f t="shared" si="93"/>
        <v/>
      </c>
      <c r="BO75" s="107" t="str">
        <f t="shared" si="93"/>
        <v/>
      </c>
      <c r="BP75" s="107" t="str">
        <f t="shared" si="93"/>
        <v/>
      </c>
      <c r="BQ75" s="107" t="str">
        <f t="shared" si="93"/>
        <v/>
      </c>
      <c r="BR75" s="107" t="str">
        <f t="shared" si="93"/>
        <v/>
      </c>
      <c r="BS75" s="107" t="str">
        <f t="shared" si="93"/>
        <v/>
      </c>
      <c r="BT75" s="107" t="str">
        <f t="shared" si="93"/>
        <v/>
      </c>
      <c r="BU75" s="107" t="str">
        <f t="shared" si="93"/>
        <v/>
      </c>
      <c r="BV75" s="107" t="str">
        <f t="shared" si="93"/>
        <v/>
      </c>
      <c r="BW75" s="107" t="str">
        <f t="shared" si="93"/>
        <v/>
      </c>
      <c r="BX75" s="107" t="str">
        <f t="shared" si="93"/>
        <v/>
      </c>
      <c r="BY75" s="107" t="str">
        <f t="shared" si="93"/>
        <v/>
      </c>
      <c r="BZ75" s="107" t="str">
        <f t="shared" si="93"/>
        <v/>
      </c>
      <c r="CA75" s="107" t="str">
        <f t="shared" si="93"/>
        <v/>
      </c>
      <c r="CB75" s="107" t="str">
        <f t="shared" si="93"/>
        <v/>
      </c>
      <c r="CC75" s="107" t="str">
        <f t="shared" si="93"/>
        <v/>
      </c>
      <c r="CD75" s="107" t="str">
        <f t="shared" si="93"/>
        <v/>
      </c>
      <c r="CE75" s="107" t="str">
        <f t="shared" si="93"/>
        <v/>
      </c>
      <c r="CF75" s="107" t="str">
        <f t="shared" si="93"/>
        <v/>
      </c>
      <c r="CG75" s="107" t="str">
        <f t="shared" si="93"/>
        <v/>
      </c>
      <c r="CH75" s="107" t="str">
        <f t="shared" si="93"/>
        <v/>
      </c>
      <c r="CI75" s="107" t="str">
        <f t="shared" si="93"/>
        <v/>
      </c>
      <c r="CJ75" s="107" t="str">
        <f t="shared" si="93"/>
        <v/>
      </c>
      <c r="CK75" s="107" t="str">
        <f t="shared" si="93"/>
        <v/>
      </c>
      <c r="CL75" s="107" t="str">
        <f t="shared" si="93"/>
        <v/>
      </c>
      <c r="CM75" s="107" t="str">
        <f t="shared" si="93"/>
        <v/>
      </c>
      <c r="CN75" s="107" t="str">
        <f t="shared" si="93"/>
        <v/>
      </c>
      <c r="CO75" s="107" t="str">
        <f t="shared" si="93"/>
        <v/>
      </c>
      <c r="CP75" s="107" t="str">
        <f t="shared" si="93"/>
        <v/>
      </c>
      <c r="CQ75" s="107" t="str">
        <f t="shared" si="93"/>
        <v/>
      </c>
      <c r="CR75" s="107" t="str">
        <f t="shared" si="93"/>
        <v/>
      </c>
      <c r="CS75" s="107" t="str">
        <f t="shared" si="93"/>
        <v/>
      </c>
      <c r="CT75" s="107" t="str">
        <f t="shared" si="93"/>
        <v/>
      </c>
      <c r="CU75" s="107" t="str">
        <f t="shared" si="93"/>
        <v/>
      </c>
      <c r="CV75" s="107" t="str">
        <f t="shared" si="93"/>
        <v/>
      </c>
      <c r="CW75" s="107" t="str">
        <f t="shared" si="93"/>
        <v/>
      </c>
      <c r="CX75" s="107" t="str">
        <f t="shared" si="93"/>
        <v/>
      </c>
      <c r="CY75" s="107" t="str">
        <f t="shared" si="93"/>
        <v/>
      </c>
      <c r="CZ75" s="107" t="str">
        <f t="shared" si="93"/>
        <v/>
      </c>
      <c r="DA75" s="107" t="str">
        <f t="shared" si="93"/>
        <v/>
      </c>
      <c r="DB75" s="107" t="str">
        <f t="shared" si="93"/>
        <v/>
      </c>
      <c r="DC75" s="107" t="str">
        <f t="shared" si="93"/>
        <v/>
      </c>
      <c r="DD75" s="107" t="str">
        <f t="shared" si="93"/>
        <v/>
      </c>
      <c r="DE75" s="107" t="str">
        <f t="shared" si="93"/>
        <v/>
      </c>
      <c r="DF75" s="107" t="str">
        <f t="shared" si="93"/>
        <v/>
      </c>
    </row>
    <row r="76" spans="1:120" hidden="1" x14ac:dyDescent="0.4">
      <c r="B76" s="92" t="s">
        <v>88</v>
      </c>
      <c r="C76" s="92"/>
      <c r="D76" s="92"/>
      <c r="E76" s="92"/>
      <c r="F76" s="92"/>
      <c r="G76" s="92"/>
      <c r="H76" s="93">
        <f>SUMIF(I12:DF12,"&lt;="&amp;H81,I75:DF75)</f>
        <v>0</v>
      </c>
    </row>
    <row r="77" spans="1:120" hidden="1" x14ac:dyDescent="0.4">
      <c r="B77" s="92" t="s">
        <v>89</v>
      </c>
      <c r="C77" s="92"/>
      <c r="D77" s="92"/>
      <c r="E77" s="92"/>
      <c r="F77" s="92"/>
      <c r="G77" s="92"/>
      <c r="H77" s="93">
        <f>SUMIFS(I75:DF75, I12:DF12,"&gt;"&amp;H81, I12:DF12,"&lt;="&amp;H82)</f>
        <v>0</v>
      </c>
      <c r="J77" s="46" t="s">
        <v>19</v>
      </c>
    </row>
    <row r="78" spans="1:120" hidden="1" x14ac:dyDescent="0.4">
      <c r="B78" s="46" t="s">
        <v>59</v>
      </c>
      <c r="H78" s="94">
        <f>IF(H5&gt;=30, 5000000, 2000000)</f>
        <v>2000000</v>
      </c>
      <c r="J78" s="46" t="s">
        <v>60</v>
      </c>
    </row>
    <row r="79" spans="1:120" hidden="1" x14ac:dyDescent="0.4">
      <c r="H79" s="95">
        <v>44588</v>
      </c>
      <c r="J79" s="46" t="s">
        <v>72</v>
      </c>
    </row>
    <row r="80" spans="1:120" hidden="1" x14ac:dyDescent="0.4">
      <c r="H80" s="95">
        <v>44834</v>
      </c>
      <c r="J80" s="46" t="s">
        <v>73</v>
      </c>
    </row>
    <row r="81" spans="8:10" hidden="1" x14ac:dyDescent="0.4">
      <c r="H81" s="95">
        <v>44651</v>
      </c>
      <c r="J81" s="46" t="s">
        <v>74</v>
      </c>
    </row>
    <row r="82" spans="8:10" hidden="1" x14ac:dyDescent="0.4">
      <c r="H82" s="95">
        <v>45016</v>
      </c>
      <c r="J82" s="46" t="s">
        <v>75</v>
      </c>
    </row>
    <row r="83" spans="8:10" hidden="1" x14ac:dyDescent="0.4">
      <c r="J83" s="46" t="s">
        <v>76</v>
      </c>
    </row>
    <row r="84" spans="8:10" hidden="1" x14ac:dyDescent="0.4">
      <c r="J84" s="46" t="s">
        <v>77</v>
      </c>
    </row>
    <row r="85" spans="8:10" hidden="1" x14ac:dyDescent="0.4">
      <c r="J85" s="46" t="s">
        <v>78</v>
      </c>
    </row>
    <row r="86" spans="8:10" hidden="1" x14ac:dyDescent="0.4">
      <c r="J86" s="46" t="s">
        <v>79</v>
      </c>
    </row>
    <row r="87" spans="8:10" hidden="1" x14ac:dyDescent="0.4">
      <c r="J87" s="46" t="s">
        <v>61</v>
      </c>
    </row>
    <row r="88" spans="8:10" hidden="1" x14ac:dyDescent="0.4">
      <c r="J88" s="46" t="s">
        <v>62</v>
      </c>
    </row>
    <row r="89" spans="8:10" hidden="1" x14ac:dyDescent="0.4">
      <c r="J89" s="46" t="s">
        <v>63</v>
      </c>
    </row>
    <row r="90" spans="8:10" hidden="1" x14ac:dyDescent="0.4">
      <c r="J90" s="46" t="s">
        <v>64</v>
      </c>
    </row>
    <row r="91" spans="8:10" hidden="1" x14ac:dyDescent="0.4">
      <c r="J91" s="46" t="s">
        <v>65</v>
      </c>
    </row>
    <row r="92" spans="8:10" hidden="1" x14ac:dyDescent="0.4">
      <c r="J92" s="46" t="s">
        <v>66</v>
      </c>
    </row>
    <row r="93" spans="8:10" hidden="1" x14ac:dyDescent="0.4">
      <c r="J93" s="46" t="s">
        <v>67</v>
      </c>
    </row>
    <row r="94" spans="8:10" hidden="1" x14ac:dyDescent="0.4"/>
  </sheetData>
  <sheetProtection password="D2DD" sheet="1" autoFilter="0"/>
  <mergeCells count="5">
    <mergeCell ref="J8:K8"/>
    <mergeCell ref="J9:K9"/>
    <mergeCell ref="H3:M3"/>
    <mergeCell ref="H4:M4"/>
    <mergeCell ref="H7:I7"/>
  </mergeCells>
  <phoneticPr fontId="1"/>
  <conditionalFormatting sqref="I11">
    <cfRule type="cellIs" dxfId="2" priority="7" operator="greaterThan">
      <formula>15</formula>
    </cfRule>
  </conditionalFormatting>
  <conditionalFormatting sqref="H13:H72">
    <cfRule type="expression" dxfId="1" priority="2">
      <formula>H13="エラー"</formula>
    </cfRule>
  </conditionalFormatting>
  <conditionalFormatting sqref="I13:DF72">
    <cfRule type="cellIs" dxfId="0" priority="1" operator="equal">
      <formula>1</formula>
    </cfRule>
  </conditionalFormatting>
  <dataValidations count="3">
    <dataValidation type="whole" operator="greaterThanOrEqual" allowBlank="1" showInputMessage="1" showErrorMessage="1" errorTitle="療養日数の上限を超えています" error="療養日は15日以内で入力してください。_x000a_" promptTitle="療養期間の上限に注意" prompt="療養期間の上限は15日です。療養日数は、15日以内となるよう設定してください" sqref="I11">
      <formula1>16</formula1>
    </dataValidation>
    <dataValidation imeMode="hiragana" allowBlank="1" showInputMessage="1" showErrorMessage="1" sqref="B8:G8"/>
    <dataValidation type="whole" imeMode="off" operator="greaterThan" allowBlank="1" showInputMessage="1" showErrorMessage="1" errorTitle="入力エラー" error="定員を整数で入力してください" sqref="H5">
      <formula1>0</formula1>
    </dataValidation>
  </dataValidations>
  <pageMargins left="0.43307086614173229" right="0.23622047244094491" top="0.74803149606299213" bottom="0.74803149606299213" header="0.31496062992125984" footer="0.31496062992125984"/>
  <pageSetup paperSize="8" scale="42" orientation="landscape" r:id="rId1"/>
  <headerFooter>
    <oddHeader>&amp;R&amp;F</oddHeader>
    <oddFooter>&amp;C&amp;P /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
  <sheetViews>
    <sheetView topLeftCell="A32" zoomScale="90" zoomScaleNormal="90" workbookViewId="0">
      <pane xSplit="2" topLeftCell="C1" activePane="topRight" state="frozen"/>
      <selection activeCell="A10" sqref="A10"/>
      <selection pane="topRight" activeCell="G38" sqref="G38"/>
    </sheetView>
  </sheetViews>
  <sheetFormatPr defaultRowHeight="18.75" x14ac:dyDescent="0.4"/>
  <cols>
    <col min="1" max="1" width="4.375" bestFit="1" customWidth="1"/>
    <col min="2" max="2" width="41.75" customWidth="1"/>
    <col min="3" max="3" width="7.375" bestFit="1" customWidth="1"/>
    <col min="4" max="5" width="2.125" customWidth="1"/>
    <col min="6" max="6" width="10.625" customWidth="1"/>
    <col min="7" max="7" width="11.625" customWidth="1"/>
    <col min="8" max="9" width="12.25" customWidth="1"/>
    <col min="10" max="10" width="10.25" customWidth="1"/>
    <col min="11" max="11" width="2.125" customWidth="1"/>
    <col min="12" max="12" width="7.625" customWidth="1"/>
    <col min="13" max="13" width="8.375" bestFit="1" customWidth="1"/>
    <col min="14" max="14" width="7.375" customWidth="1"/>
    <col min="15" max="31" width="6.625" customWidth="1"/>
  </cols>
  <sheetData>
    <row r="1" spans="1:33" ht="27" customHeight="1" x14ac:dyDescent="0.4">
      <c r="A1" s="131" t="s">
        <v>125</v>
      </c>
      <c r="B1" s="130"/>
      <c r="C1" s="130"/>
      <c r="D1" s="130"/>
      <c r="E1" s="130"/>
      <c r="F1" s="130"/>
    </row>
    <row r="2" spans="1:33" ht="19.5" x14ac:dyDescent="0.4">
      <c r="A2" s="130" t="s">
        <v>101</v>
      </c>
      <c r="C2" s="290" t="s">
        <v>103</v>
      </c>
      <c r="D2" s="291"/>
      <c r="E2" s="291"/>
      <c r="F2" s="291"/>
      <c r="G2" s="291"/>
      <c r="H2" s="291"/>
      <c r="I2" s="291"/>
      <c r="J2" s="291"/>
      <c r="K2" s="291"/>
      <c r="L2" s="291"/>
      <c r="M2" s="170"/>
      <c r="N2" s="171"/>
      <c r="O2" s="171"/>
      <c r="P2" s="171"/>
      <c r="Q2" s="171"/>
      <c r="R2" s="171"/>
      <c r="S2" s="171"/>
      <c r="T2" s="171"/>
      <c r="U2" s="171"/>
      <c r="V2" s="171"/>
      <c r="W2" s="171"/>
      <c r="X2" s="171"/>
      <c r="Y2" s="171"/>
      <c r="Z2" s="171"/>
      <c r="AA2" s="171"/>
      <c r="AB2" s="171"/>
      <c r="AC2" s="171"/>
      <c r="AD2" s="171"/>
      <c r="AE2" s="171"/>
      <c r="AF2" s="171"/>
      <c r="AG2" s="172"/>
    </row>
    <row r="3" spans="1:33" x14ac:dyDescent="0.4">
      <c r="A3" s="246" t="s">
        <v>37</v>
      </c>
      <c r="B3" s="246" t="s">
        <v>104</v>
      </c>
      <c r="C3" s="292" t="s">
        <v>19</v>
      </c>
      <c r="D3" s="293"/>
      <c r="E3" s="294"/>
      <c r="F3" s="247" t="s">
        <v>39</v>
      </c>
      <c r="G3" s="257" t="s">
        <v>93</v>
      </c>
      <c r="H3" s="246" t="s">
        <v>96</v>
      </c>
      <c r="I3" s="246" t="s">
        <v>40</v>
      </c>
      <c r="J3" s="250" t="s">
        <v>98</v>
      </c>
      <c r="K3" s="299"/>
      <c r="L3" s="299"/>
      <c r="M3" s="173"/>
      <c r="N3" s="174"/>
      <c r="O3" s="174"/>
      <c r="P3" s="174"/>
      <c r="Q3" s="174"/>
      <c r="R3" s="174"/>
      <c r="S3" s="174"/>
      <c r="T3" s="174"/>
      <c r="U3" s="174"/>
      <c r="V3" s="174"/>
      <c r="W3" s="174"/>
      <c r="X3" s="174"/>
      <c r="Y3" s="174"/>
      <c r="Z3" s="174"/>
      <c r="AA3" s="174"/>
      <c r="AB3" s="174"/>
      <c r="AC3" s="174"/>
      <c r="AD3" s="174"/>
      <c r="AE3" s="174"/>
      <c r="AF3" s="174"/>
      <c r="AG3" s="172"/>
    </row>
    <row r="4" spans="1:33" x14ac:dyDescent="0.4">
      <c r="A4" s="245"/>
      <c r="B4" s="249"/>
      <c r="C4" s="295"/>
      <c r="D4" s="296"/>
      <c r="E4" s="297"/>
      <c r="F4" s="248"/>
      <c r="G4" s="298"/>
      <c r="H4" s="245"/>
      <c r="I4" s="245"/>
      <c r="J4" s="156" t="s">
        <v>43</v>
      </c>
      <c r="K4" s="299" t="s">
        <v>44</v>
      </c>
      <c r="L4" s="300"/>
      <c r="M4" s="173"/>
      <c r="N4" s="174"/>
      <c r="O4" s="174"/>
      <c r="P4" s="174"/>
      <c r="Q4" s="174"/>
      <c r="R4" s="174"/>
      <c r="S4" s="174"/>
      <c r="T4" s="174"/>
      <c r="U4" s="174"/>
      <c r="V4" s="174"/>
      <c r="W4" s="174"/>
      <c r="X4" s="174"/>
      <c r="Y4" s="174"/>
      <c r="Z4" s="174"/>
      <c r="AA4" s="174"/>
      <c r="AB4" s="174"/>
      <c r="AC4" s="174"/>
      <c r="AD4" s="174"/>
      <c r="AE4" s="174"/>
      <c r="AF4" s="174"/>
      <c r="AG4" s="172"/>
    </row>
    <row r="5" spans="1:33" ht="37.5" x14ac:dyDescent="0.4">
      <c r="A5" s="119">
        <v>1</v>
      </c>
      <c r="B5" s="129" t="s">
        <v>108</v>
      </c>
      <c r="C5" s="301">
        <v>44648</v>
      </c>
      <c r="D5" s="302"/>
      <c r="E5" s="303"/>
      <c r="F5" s="44"/>
      <c r="G5" s="44"/>
      <c r="H5" s="108">
        <v>44662</v>
      </c>
      <c r="I5" s="109" t="s">
        <v>102</v>
      </c>
      <c r="J5" s="157">
        <v>4</v>
      </c>
      <c r="K5" s="304">
        <v>11</v>
      </c>
      <c r="L5" s="305"/>
      <c r="M5" s="175"/>
      <c r="N5" s="176"/>
      <c r="O5" s="177"/>
      <c r="P5" s="177"/>
      <c r="Q5" s="177"/>
      <c r="R5" s="177"/>
      <c r="S5" s="177"/>
      <c r="T5" s="177"/>
      <c r="U5" s="177"/>
      <c r="V5" s="177"/>
      <c r="W5" s="177"/>
      <c r="X5" s="177"/>
      <c r="Y5" s="177"/>
      <c r="Z5" s="177"/>
      <c r="AA5" s="177"/>
      <c r="AB5" s="177"/>
      <c r="AC5" s="177"/>
      <c r="AD5" s="177"/>
      <c r="AE5" s="177"/>
      <c r="AF5" s="177"/>
      <c r="AG5" s="172"/>
    </row>
    <row r="6" spans="1:33" ht="37.5" customHeight="1" x14ac:dyDescent="0.4">
      <c r="A6" s="119">
        <v>2</v>
      </c>
      <c r="B6" s="120" t="s">
        <v>109</v>
      </c>
      <c r="C6" s="301">
        <v>44652</v>
      </c>
      <c r="D6" s="302"/>
      <c r="E6" s="303"/>
      <c r="F6" s="44"/>
      <c r="G6" s="44"/>
      <c r="H6" s="108">
        <v>44666</v>
      </c>
      <c r="I6" s="109" t="s">
        <v>102</v>
      </c>
      <c r="J6" s="157">
        <v>0</v>
      </c>
      <c r="K6" s="304">
        <v>15</v>
      </c>
      <c r="L6" s="305"/>
      <c r="M6" s="175"/>
      <c r="N6" s="178"/>
      <c r="O6" s="177"/>
      <c r="P6" s="177"/>
      <c r="Q6" s="177"/>
      <c r="R6" s="176"/>
      <c r="S6" s="177"/>
      <c r="T6" s="177"/>
      <c r="U6" s="177"/>
      <c r="V6" s="177"/>
      <c r="W6" s="177"/>
      <c r="X6" s="177"/>
      <c r="Y6" s="177"/>
      <c r="Z6" s="177"/>
      <c r="AA6" s="177"/>
      <c r="AB6" s="177"/>
      <c r="AC6" s="177"/>
      <c r="AD6" s="177"/>
      <c r="AE6" s="177"/>
      <c r="AF6" s="177"/>
      <c r="AG6" s="172"/>
    </row>
    <row r="7" spans="1:33" ht="37.5" customHeight="1" x14ac:dyDescent="0.4">
      <c r="A7" s="119">
        <v>3</v>
      </c>
      <c r="B7" s="120" t="s">
        <v>114</v>
      </c>
      <c r="C7" s="301">
        <v>44652</v>
      </c>
      <c r="D7" s="302"/>
      <c r="E7" s="303"/>
      <c r="F7" s="44">
        <v>44654</v>
      </c>
      <c r="G7" s="44"/>
      <c r="H7" s="108">
        <v>44654</v>
      </c>
      <c r="I7" s="109" t="s">
        <v>102</v>
      </c>
      <c r="J7" s="157">
        <v>0</v>
      </c>
      <c r="K7" s="304">
        <v>3</v>
      </c>
      <c r="L7" s="305"/>
      <c r="M7" s="175"/>
      <c r="N7" s="177"/>
      <c r="O7" s="177"/>
      <c r="P7" s="177"/>
      <c r="Q7" s="177"/>
      <c r="R7" s="176"/>
      <c r="S7" s="177"/>
      <c r="T7" s="177"/>
      <c r="U7" s="177"/>
      <c r="V7" s="177"/>
      <c r="W7" s="177"/>
      <c r="X7" s="177"/>
      <c r="Y7" s="177"/>
      <c r="Z7" s="177"/>
      <c r="AA7" s="177"/>
      <c r="AB7" s="177"/>
      <c r="AC7" s="177"/>
      <c r="AD7" s="177"/>
      <c r="AE7" s="177"/>
      <c r="AF7" s="177"/>
      <c r="AG7" s="172"/>
    </row>
    <row r="8" spans="1:33" ht="37.5" customHeight="1" x14ac:dyDescent="0.4">
      <c r="A8" s="119">
        <v>4</v>
      </c>
      <c r="B8" s="120" t="s">
        <v>115</v>
      </c>
      <c r="C8" s="301">
        <v>44652</v>
      </c>
      <c r="D8" s="302"/>
      <c r="E8" s="303"/>
      <c r="F8" s="44">
        <v>44654</v>
      </c>
      <c r="G8" s="44"/>
      <c r="H8" s="108">
        <v>44654</v>
      </c>
      <c r="I8" s="109" t="s">
        <v>102</v>
      </c>
      <c r="J8" s="157">
        <v>0</v>
      </c>
      <c r="K8" s="304">
        <v>3</v>
      </c>
      <c r="L8" s="305"/>
      <c r="M8" s="175"/>
      <c r="N8" s="177"/>
      <c r="O8" s="177"/>
      <c r="P8" s="177"/>
      <c r="Q8" s="177"/>
      <c r="R8" s="176"/>
      <c r="S8" s="177"/>
      <c r="T8" s="177"/>
      <c r="U8" s="177"/>
      <c r="V8" s="177"/>
      <c r="W8" s="177"/>
      <c r="X8" s="177"/>
      <c r="Y8" s="177"/>
      <c r="Z8" s="177"/>
      <c r="AA8" s="177"/>
      <c r="AB8" s="177"/>
      <c r="AC8" s="177"/>
      <c r="AD8" s="177"/>
      <c r="AE8" s="177"/>
      <c r="AF8" s="177"/>
      <c r="AG8" s="172"/>
    </row>
    <row r="9" spans="1:33" ht="37.5" customHeight="1" x14ac:dyDescent="0.4">
      <c r="A9" s="119">
        <v>5</v>
      </c>
      <c r="B9" s="120" t="s">
        <v>116</v>
      </c>
      <c r="C9" s="301">
        <v>44652</v>
      </c>
      <c r="D9" s="302"/>
      <c r="E9" s="303"/>
      <c r="F9" s="44">
        <v>44654</v>
      </c>
      <c r="G9" s="44">
        <v>44661</v>
      </c>
      <c r="H9" s="108">
        <v>44666</v>
      </c>
      <c r="I9" s="109" t="s">
        <v>102</v>
      </c>
      <c r="J9" s="157">
        <v>0</v>
      </c>
      <c r="K9" s="304">
        <v>9</v>
      </c>
      <c r="L9" s="305"/>
      <c r="M9" s="175"/>
      <c r="N9" s="177"/>
      <c r="O9" s="177"/>
      <c r="P9" s="177"/>
      <c r="Q9" s="177"/>
      <c r="R9" s="176"/>
      <c r="S9" s="177"/>
      <c r="T9" s="177"/>
      <c r="U9" s="177"/>
      <c r="V9" s="177"/>
      <c r="W9" s="177"/>
      <c r="X9" s="177"/>
      <c r="Y9" s="177"/>
      <c r="Z9" s="177"/>
      <c r="AA9" s="177"/>
      <c r="AB9" s="177"/>
      <c r="AC9" s="177"/>
      <c r="AD9" s="177"/>
      <c r="AE9" s="177"/>
      <c r="AF9" s="177"/>
      <c r="AG9" s="172"/>
    </row>
    <row r="10" spans="1:33" ht="37.5" customHeight="1" x14ac:dyDescent="0.4">
      <c r="A10" s="119">
        <v>6</v>
      </c>
      <c r="B10" s="120" t="s">
        <v>124</v>
      </c>
      <c r="C10" s="301">
        <v>44652</v>
      </c>
      <c r="D10" s="302"/>
      <c r="E10" s="303"/>
      <c r="F10" s="44">
        <v>44652</v>
      </c>
      <c r="G10" s="44"/>
      <c r="H10" s="108" t="s">
        <v>122</v>
      </c>
      <c r="I10" s="109" t="s">
        <v>123</v>
      </c>
      <c r="J10" s="157">
        <v>0</v>
      </c>
      <c r="K10" s="304">
        <v>0</v>
      </c>
      <c r="L10" s="305"/>
      <c r="M10" s="175"/>
      <c r="N10" s="177"/>
      <c r="O10" s="177"/>
      <c r="P10" s="177"/>
      <c r="Q10" s="177"/>
      <c r="R10" s="176"/>
      <c r="S10" s="177"/>
      <c r="T10" s="177"/>
      <c r="U10" s="177"/>
      <c r="V10" s="177"/>
      <c r="W10" s="177"/>
      <c r="X10" s="177"/>
      <c r="Y10" s="177"/>
      <c r="Z10" s="177"/>
      <c r="AA10" s="177"/>
      <c r="AB10" s="177"/>
      <c r="AC10" s="177"/>
      <c r="AD10" s="177"/>
      <c r="AE10" s="177"/>
      <c r="AF10" s="177"/>
      <c r="AG10" s="172"/>
    </row>
    <row r="11" spans="1:33" ht="37.5" customHeight="1" x14ac:dyDescent="0.4">
      <c r="A11" s="119">
        <v>7</v>
      </c>
      <c r="B11" s="120" t="s">
        <v>117</v>
      </c>
      <c r="C11" s="301">
        <v>44652</v>
      </c>
      <c r="D11" s="302"/>
      <c r="E11" s="303"/>
      <c r="F11" s="44">
        <v>44652</v>
      </c>
      <c r="G11" s="44">
        <v>44661</v>
      </c>
      <c r="H11" s="108">
        <v>44666</v>
      </c>
      <c r="I11" s="109" t="s">
        <v>102</v>
      </c>
      <c r="J11" s="157">
        <v>0</v>
      </c>
      <c r="K11" s="304">
        <v>6</v>
      </c>
      <c r="L11" s="305"/>
      <c r="M11" s="175"/>
      <c r="N11" s="177"/>
      <c r="O11" s="177"/>
      <c r="P11" s="177"/>
      <c r="Q11" s="177"/>
      <c r="R11" s="177"/>
      <c r="S11" s="177"/>
      <c r="T11" s="177"/>
      <c r="U11" s="177"/>
      <c r="V11" s="177"/>
      <c r="W11" s="177"/>
      <c r="X11" s="177"/>
      <c r="Y11" s="177"/>
      <c r="Z11" s="177"/>
      <c r="AA11" s="177"/>
      <c r="AB11" s="177"/>
      <c r="AC11" s="177"/>
      <c r="AD11" s="177"/>
      <c r="AE11" s="177"/>
      <c r="AF11" s="177"/>
      <c r="AG11" s="172"/>
    </row>
    <row r="12" spans="1:33" ht="37.5" customHeight="1" x14ac:dyDescent="0.4">
      <c r="M12" s="172"/>
      <c r="N12" s="172"/>
      <c r="O12" s="172"/>
      <c r="P12" s="172"/>
      <c r="Q12" s="172"/>
      <c r="R12" s="172"/>
      <c r="S12" s="172"/>
      <c r="T12" s="172"/>
      <c r="U12" s="172"/>
      <c r="V12" s="172"/>
      <c r="W12" s="172"/>
      <c r="X12" s="172"/>
      <c r="Y12" s="172"/>
      <c r="Z12" s="172"/>
      <c r="AA12" s="172"/>
      <c r="AB12" s="172"/>
      <c r="AC12" s="172"/>
      <c r="AD12" s="172"/>
      <c r="AE12" s="172"/>
      <c r="AF12" s="172"/>
      <c r="AG12" s="172"/>
    </row>
    <row r="13" spans="1:33" ht="19.5" x14ac:dyDescent="0.4">
      <c r="A13" s="130" t="s">
        <v>105</v>
      </c>
      <c r="C13" s="290" t="s">
        <v>107</v>
      </c>
      <c r="D13" s="291"/>
      <c r="E13" s="291"/>
      <c r="F13" s="291"/>
      <c r="G13" s="291"/>
      <c r="H13" s="291"/>
      <c r="I13" s="291"/>
      <c r="J13" s="291"/>
      <c r="K13" s="291"/>
      <c r="L13" s="307"/>
      <c r="M13" s="171"/>
      <c r="N13" s="171"/>
      <c r="O13" s="171"/>
      <c r="P13" s="171"/>
      <c r="Q13" s="171"/>
      <c r="R13" s="171"/>
      <c r="S13" s="171"/>
      <c r="T13" s="171"/>
      <c r="U13" s="171"/>
      <c r="V13" s="171"/>
      <c r="W13" s="171"/>
      <c r="X13" s="171"/>
      <c r="Y13" s="171"/>
      <c r="Z13" s="171"/>
      <c r="AA13" s="171"/>
      <c r="AB13" s="171"/>
      <c r="AC13" s="171"/>
      <c r="AD13" s="171"/>
      <c r="AE13" s="171"/>
      <c r="AF13" s="171"/>
      <c r="AG13" s="172"/>
    </row>
    <row r="14" spans="1:33" x14ac:dyDescent="0.4">
      <c r="A14" s="246" t="s">
        <v>37</v>
      </c>
      <c r="B14" s="246" t="s">
        <v>104</v>
      </c>
      <c r="C14" s="292" t="s">
        <v>19</v>
      </c>
      <c r="D14" s="293"/>
      <c r="E14" s="294"/>
      <c r="F14" s="247" t="s">
        <v>39</v>
      </c>
      <c r="G14" s="257" t="s">
        <v>93</v>
      </c>
      <c r="H14" s="308" t="s">
        <v>106</v>
      </c>
      <c r="I14" s="310" t="s">
        <v>96</v>
      </c>
      <c r="J14" s="246" t="s">
        <v>40</v>
      </c>
      <c r="K14" s="312" t="s">
        <v>98</v>
      </c>
      <c r="L14" s="312"/>
      <c r="M14" s="179"/>
      <c r="N14" s="180"/>
      <c r="O14" s="180"/>
      <c r="P14" s="180"/>
      <c r="Q14" s="180"/>
      <c r="R14" s="180"/>
      <c r="S14" s="180"/>
      <c r="T14" s="180"/>
      <c r="U14" s="180"/>
      <c r="V14" s="180"/>
      <c r="W14" s="180"/>
      <c r="X14" s="180"/>
      <c r="Y14" s="180"/>
      <c r="Z14" s="180"/>
      <c r="AA14" s="180"/>
      <c r="AB14" s="180"/>
      <c r="AC14" s="180"/>
      <c r="AD14" s="180"/>
      <c r="AE14" s="180"/>
      <c r="AF14" s="180"/>
      <c r="AG14" s="172"/>
    </row>
    <row r="15" spans="1:33" ht="30.75" customHeight="1" x14ac:dyDescent="0.4">
      <c r="A15" s="245"/>
      <c r="B15" s="249"/>
      <c r="C15" s="295"/>
      <c r="D15" s="296"/>
      <c r="E15" s="297"/>
      <c r="F15" s="248"/>
      <c r="G15" s="298"/>
      <c r="H15" s="309"/>
      <c r="I15" s="311"/>
      <c r="J15" s="245"/>
      <c r="K15" s="313" t="s">
        <v>44</v>
      </c>
      <c r="L15" s="314"/>
      <c r="M15" s="179"/>
      <c r="N15" s="180"/>
      <c r="O15" s="180"/>
      <c r="P15" s="180"/>
      <c r="Q15" s="180"/>
      <c r="R15" s="180"/>
      <c r="S15" s="180"/>
      <c r="T15" s="180"/>
      <c r="U15" s="180"/>
      <c r="V15" s="180"/>
      <c r="W15" s="180"/>
      <c r="X15" s="180"/>
      <c r="Y15" s="180"/>
      <c r="Z15" s="180"/>
      <c r="AA15" s="180"/>
      <c r="AB15" s="180"/>
      <c r="AC15" s="180"/>
      <c r="AD15" s="180"/>
      <c r="AE15" s="180"/>
      <c r="AF15" s="180"/>
      <c r="AG15" s="172"/>
    </row>
    <row r="16" spans="1:33" ht="37.5" customHeight="1" x14ac:dyDescent="0.4">
      <c r="A16" s="119">
        <v>1</v>
      </c>
      <c r="B16" s="120" t="s">
        <v>111</v>
      </c>
      <c r="C16" s="301">
        <v>44835</v>
      </c>
      <c r="D16" s="302"/>
      <c r="E16" s="303"/>
      <c r="F16" s="44"/>
      <c r="G16" s="44"/>
      <c r="H16" s="44"/>
      <c r="I16" s="108">
        <v>44844</v>
      </c>
      <c r="J16" s="109" t="s">
        <v>110</v>
      </c>
      <c r="K16" s="304">
        <v>10</v>
      </c>
      <c r="L16" s="306"/>
      <c r="M16" s="172"/>
      <c r="N16" s="176"/>
      <c r="O16" s="177"/>
      <c r="P16" s="177"/>
      <c r="Q16" s="177"/>
      <c r="R16" s="177"/>
      <c r="S16" s="177"/>
      <c r="T16" s="177"/>
      <c r="U16" s="177"/>
      <c r="V16" s="177"/>
      <c r="W16" s="177"/>
      <c r="X16" s="177"/>
      <c r="Y16" s="177"/>
      <c r="Z16" s="177"/>
      <c r="AA16" s="177"/>
      <c r="AB16" s="177"/>
      <c r="AC16" s="177"/>
      <c r="AD16" s="177"/>
      <c r="AE16" s="177"/>
      <c r="AF16" s="177"/>
      <c r="AG16" s="172"/>
    </row>
    <row r="17" spans="1:34" ht="37.5" customHeight="1" x14ac:dyDescent="0.4">
      <c r="A17" s="119">
        <v>2</v>
      </c>
      <c r="B17" s="120" t="s">
        <v>112</v>
      </c>
      <c r="C17" s="301">
        <v>44835</v>
      </c>
      <c r="D17" s="302"/>
      <c r="E17" s="303"/>
      <c r="F17" s="44"/>
      <c r="G17" s="44"/>
      <c r="H17" s="44">
        <v>44847</v>
      </c>
      <c r="I17" s="108">
        <v>44847</v>
      </c>
      <c r="J17" s="109" t="s">
        <v>110</v>
      </c>
      <c r="K17" s="304">
        <v>13</v>
      </c>
      <c r="L17" s="306"/>
      <c r="M17" s="172"/>
      <c r="N17" s="176"/>
      <c r="O17" s="177"/>
      <c r="P17" s="177"/>
      <c r="Q17" s="177"/>
      <c r="R17" s="177"/>
      <c r="S17" s="177"/>
      <c r="T17" s="177"/>
      <c r="U17" s="177"/>
      <c r="V17" s="177"/>
      <c r="W17" s="177"/>
      <c r="X17" s="177"/>
      <c r="Y17" s="177"/>
      <c r="Z17" s="177"/>
      <c r="AA17" s="177"/>
      <c r="AB17" s="177"/>
      <c r="AC17" s="177"/>
      <c r="AD17" s="177"/>
      <c r="AE17" s="177"/>
      <c r="AF17" s="177"/>
      <c r="AG17" s="172"/>
    </row>
    <row r="18" spans="1:34" ht="37.5" customHeight="1" x14ac:dyDescent="0.4">
      <c r="A18" s="119">
        <v>3</v>
      </c>
      <c r="B18" s="120" t="s">
        <v>113</v>
      </c>
      <c r="C18" s="301">
        <v>44835</v>
      </c>
      <c r="D18" s="302"/>
      <c r="E18" s="303"/>
      <c r="F18" s="44"/>
      <c r="G18" s="44"/>
      <c r="H18" s="44">
        <v>44854</v>
      </c>
      <c r="I18" s="108">
        <v>44849</v>
      </c>
      <c r="J18" s="109" t="s">
        <v>110</v>
      </c>
      <c r="K18" s="304">
        <v>15</v>
      </c>
      <c r="L18" s="306"/>
      <c r="M18" s="172"/>
      <c r="N18" s="176"/>
      <c r="O18" s="177"/>
      <c r="P18" s="177"/>
      <c r="Q18" s="177"/>
      <c r="R18" s="177"/>
      <c r="S18" s="177"/>
      <c r="T18" s="177"/>
      <c r="U18" s="177"/>
      <c r="V18" s="177"/>
      <c r="W18" s="177"/>
      <c r="X18" s="177"/>
      <c r="Y18" s="177"/>
      <c r="Z18" s="177"/>
      <c r="AA18" s="177"/>
      <c r="AB18" s="177"/>
      <c r="AC18" s="177"/>
      <c r="AD18" s="177"/>
      <c r="AE18" s="177"/>
      <c r="AF18" s="177"/>
      <c r="AG18" s="172"/>
    </row>
    <row r="19" spans="1:34" ht="37.5" customHeight="1" x14ac:dyDescent="0.4">
      <c r="A19" s="119">
        <v>4</v>
      </c>
      <c r="B19" s="120" t="s">
        <v>114</v>
      </c>
      <c r="C19" s="301">
        <v>44835</v>
      </c>
      <c r="D19" s="302"/>
      <c r="E19" s="303"/>
      <c r="F19" s="44">
        <v>44838</v>
      </c>
      <c r="G19" s="44"/>
      <c r="H19" s="44"/>
      <c r="I19" s="108">
        <v>44838</v>
      </c>
      <c r="J19" s="109" t="s">
        <v>102</v>
      </c>
      <c r="K19" s="304">
        <v>4</v>
      </c>
      <c r="L19" s="306"/>
      <c r="M19" s="172"/>
      <c r="N19" s="176"/>
      <c r="O19" s="177"/>
      <c r="P19" s="177"/>
      <c r="Q19" s="177"/>
      <c r="R19" s="177"/>
      <c r="S19" s="177"/>
      <c r="T19" s="177"/>
      <c r="U19" s="177"/>
      <c r="V19" s="177"/>
      <c r="W19" s="177"/>
      <c r="X19" s="177"/>
      <c r="Y19" s="177"/>
      <c r="Z19" s="177"/>
      <c r="AA19" s="177"/>
      <c r="AB19" s="177"/>
      <c r="AC19" s="177"/>
      <c r="AD19" s="177"/>
      <c r="AE19" s="177"/>
      <c r="AF19" s="177"/>
      <c r="AG19" s="172"/>
    </row>
    <row r="20" spans="1:34" ht="37.5" customHeight="1" x14ac:dyDescent="0.4">
      <c r="A20" s="119">
        <v>5</v>
      </c>
      <c r="B20" s="120" t="s">
        <v>115</v>
      </c>
      <c r="C20" s="301">
        <v>44835</v>
      </c>
      <c r="D20" s="302"/>
      <c r="E20" s="303"/>
      <c r="F20" s="44">
        <v>44838</v>
      </c>
      <c r="G20" s="44"/>
      <c r="H20" s="44"/>
      <c r="I20" s="108">
        <v>44838</v>
      </c>
      <c r="J20" s="109" t="s">
        <v>102</v>
      </c>
      <c r="K20" s="304">
        <v>4</v>
      </c>
      <c r="L20" s="306"/>
      <c r="M20" s="172"/>
      <c r="N20" s="176"/>
      <c r="O20" s="177"/>
      <c r="P20" s="177"/>
      <c r="Q20" s="177"/>
      <c r="R20" s="177"/>
      <c r="S20" s="177"/>
      <c r="T20" s="177"/>
      <c r="U20" s="177"/>
      <c r="V20" s="177"/>
      <c r="W20" s="177"/>
      <c r="X20" s="177"/>
      <c r="Y20" s="177"/>
      <c r="Z20" s="177"/>
      <c r="AA20" s="177"/>
      <c r="AB20" s="177"/>
      <c r="AC20" s="177"/>
      <c r="AD20" s="177"/>
      <c r="AE20" s="177"/>
      <c r="AF20" s="177"/>
      <c r="AG20" s="172"/>
    </row>
    <row r="21" spans="1:34" ht="37.5" customHeight="1" x14ac:dyDescent="0.4">
      <c r="A21" s="119">
        <v>6</v>
      </c>
      <c r="B21" s="120" t="s">
        <v>120</v>
      </c>
      <c r="C21" s="301">
        <v>44835</v>
      </c>
      <c r="D21" s="302"/>
      <c r="E21" s="303"/>
      <c r="F21" s="44">
        <v>44838</v>
      </c>
      <c r="G21" s="44">
        <v>44842</v>
      </c>
      <c r="H21" s="44"/>
      <c r="I21" s="108">
        <v>44844</v>
      </c>
      <c r="J21" s="109" t="s">
        <v>102</v>
      </c>
      <c r="K21" s="304">
        <v>7</v>
      </c>
      <c r="L21" s="306"/>
      <c r="M21" s="172"/>
      <c r="N21" s="176"/>
      <c r="O21" s="177"/>
      <c r="P21" s="177"/>
      <c r="Q21" s="177"/>
      <c r="R21" s="177"/>
      <c r="S21" s="177"/>
      <c r="T21" s="177"/>
      <c r="U21" s="177"/>
      <c r="V21" s="177"/>
      <c r="W21" s="177"/>
      <c r="X21" s="177"/>
      <c r="Y21" s="177"/>
      <c r="Z21" s="177"/>
      <c r="AA21" s="177"/>
      <c r="AB21" s="177"/>
      <c r="AC21" s="177"/>
      <c r="AD21" s="177"/>
      <c r="AE21" s="177"/>
      <c r="AF21" s="177"/>
      <c r="AG21" s="172"/>
    </row>
    <row r="22" spans="1:34" ht="37.5" customHeight="1" x14ac:dyDescent="0.4">
      <c r="A22" s="119">
        <v>7</v>
      </c>
      <c r="B22" s="120" t="s">
        <v>121</v>
      </c>
      <c r="C22" s="301">
        <v>44835</v>
      </c>
      <c r="D22" s="302"/>
      <c r="E22" s="303"/>
      <c r="F22" s="44">
        <v>44838</v>
      </c>
      <c r="G22" s="44">
        <v>44842</v>
      </c>
      <c r="H22" s="44">
        <v>44854</v>
      </c>
      <c r="I22" s="108">
        <v>44849</v>
      </c>
      <c r="J22" s="109" t="s">
        <v>102</v>
      </c>
      <c r="K22" s="304">
        <v>12</v>
      </c>
      <c r="L22" s="306"/>
      <c r="M22" s="172"/>
      <c r="N22" s="176"/>
      <c r="O22" s="177"/>
      <c r="P22" s="177"/>
      <c r="Q22" s="177"/>
      <c r="R22" s="176"/>
      <c r="S22" s="177"/>
      <c r="T22" s="177"/>
      <c r="U22" s="177"/>
      <c r="V22" s="177"/>
      <c r="W22" s="177"/>
      <c r="X22" s="177"/>
      <c r="Y22" s="177"/>
      <c r="Z22" s="177"/>
      <c r="AA22" s="177"/>
      <c r="AB22" s="177"/>
      <c r="AC22" s="177"/>
      <c r="AD22" s="177"/>
      <c r="AE22" s="177"/>
      <c r="AF22" s="177"/>
      <c r="AG22" s="172"/>
    </row>
    <row r="23" spans="1:34" ht="37.5" customHeight="1" x14ac:dyDescent="0.4">
      <c r="A23" s="119">
        <v>8</v>
      </c>
      <c r="B23" s="120" t="s">
        <v>124</v>
      </c>
      <c r="C23" s="301">
        <v>44835</v>
      </c>
      <c r="D23" s="302"/>
      <c r="E23" s="303"/>
      <c r="F23" s="44">
        <v>44835</v>
      </c>
      <c r="G23" s="44"/>
      <c r="H23" s="44"/>
      <c r="I23" s="108" t="s">
        <v>122</v>
      </c>
      <c r="J23" s="109" t="s">
        <v>123</v>
      </c>
      <c r="K23" s="304">
        <v>0</v>
      </c>
      <c r="L23" s="306"/>
      <c r="M23" s="172"/>
      <c r="N23" s="176"/>
      <c r="O23" s="177"/>
      <c r="P23" s="177"/>
      <c r="Q23" s="177"/>
      <c r="R23" s="176"/>
      <c r="S23" s="177"/>
      <c r="T23" s="177"/>
      <c r="U23" s="177"/>
      <c r="V23" s="177"/>
      <c r="W23" s="177"/>
      <c r="X23" s="177"/>
      <c r="Y23" s="177"/>
      <c r="Z23" s="177"/>
      <c r="AA23" s="177"/>
      <c r="AB23" s="177"/>
      <c r="AC23" s="177"/>
      <c r="AD23" s="177"/>
      <c r="AE23" s="177"/>
      <c r="AF23" s="177"/>
      <c r="AG23" s="172"/>
    </row>
    <row r="24" spans="1:34" ht="37.5" customHeight="1" x14ac:dyDescent="0.4">
      <c r="A24" s="119">
        <v>9</v>
      </c>
      <c r="B24" s="120" t="s">
        <v>119</v>
      </c>
      <c r="C24" s="301">
        <v>44835</v>
      </c>
      <c r="D24" s="302"/>
      <c r="E24" s="303"/>
      <c r="F24" s="44">
        <v>44835</v>
      </c>
      <c r="G24" s="44">
        <v>44842</v>
      </c>
      <c r="H24" s="44"/>
      <c r="I24" s="108">
        <v>44844</v>
      </c>
      <c r="J24" s="109" t="s">
        <v>102</v>
      </c>
      <c r="K24" s="304">
        <v>3</v>
      </c>
      <c r="L24" s="306"/>
      <c r="M24" s="172"/>
      <c r="N24" s="176"/>
      <c r="O24" s="177"/>
      <c r="P24" s="177"/>
      <c r="Q24" s="177"/>
      <c r="R24" s="176"/>
      <c r="S24" s="177"/>
      <c r="T24" s="177"/>
      <c r="U24" s="177"/>
      <c r="V24" s="177"/>
      <c r="W24" s="177"/>
      <c r="X24" s="177"/>
      <c r="Y24" s="177"/>
      <c r="Z24" s="177"/>
      <c r="AA24" s="177"/>
      <c r="AB24" s="177"/>
      <c r="AC24" s="177"/>
      <c r="AD24" s="177"/>
      <c r="AE24" s="177"/>
      <c r="AF24" s="177"/>
      <c r="AG24" s="172"/>
    </row>
    <row r="25" spans="1:34" ht="37.5" customHeight="1" x14ac:dyDescent="0.4">
      <c r="A25" s="119">
        <v>10</v>
      </c>
      <c r="B25" s="120" t="s">
        <v>118</v>
      </c>
      <c r="C25" s="301">
        <v>44835</v>
      </c>
      <c r="D25" s="302"/>
      <c r="E25" s="303"/>
      <c r="F25" s="44">
        <v>44835</v>
      </c>
      <c r="G25" s="44">
        <v>44842</v>
      </c>
      <c r="H25" s="44">
        <v>44854</v>
      </c>
      <c r="I25" s="108">
        <v>44849</v>
      </c>
      <c r="J25" s="109" t="s">
        <v>102</v>
      </c>
      <c r="K25" s="304">
        <v>8</v>
      </c>
      <c r="L25" s="306"/>
      <c r="M25" s="172"/>
      <c r="N25" s="177"/>
      <c r="O25" s="177"/>
      <c r="P25" s="177"/>
      <c r="Q25" s="177"/>
      <c r="R25" s="177"/>
      <c r="S25" s="177"/>
      <c r="T25" s="177"/>
      <c r="U25" s="177"/>
      <c r="V25" s="177"/>
      <c r="W25" s="177"/>
      <c r="X25" s="177"/>
      <c r="Y25" s="177"/>
      <c r="Z25" s="177"/>
      <c r="AA25" s="177"/>
      <c r="AB25" s="177"/>
      <c r="AC25" s="177"/>
      <c r="AD25" s="177"/>
      <c r="AE25" s="177"/>
      <c r="AF25" s="177"/>
      <c r="AG25" s="172"/>
    </row>
    <row r="26" spans="1:34" ht="37.5" customHeight="1" x14ac:dyDescent="0.4">
      <c r="M26" s="172"/>
      <c r="N26" s="172"/>
      <c r="O26" s="172"/>
      <c r="P26" s="172"/>
      <c r="Q26" s="172"/>
      <c r="R26" s="172"/>
      <c r="S26" s="172"/>
      <c r="T26" s="172"/>
      <c r="U26" s="172"/>
      <c r="V26" s="172"/>
      <c r="W26" s="172"/>
      <c r="X26" s="172"/>
      <c r="Y26" s="172"/>
      <c r="Z26" s="172"/>
      <c r="AA26" s="172"/>
      <c r="AB26" s="172"/>
      <c r="AC26" s="172"/>
      <c r="AD26" s="172"/>
      <c r="AE26" s="172"/>
      <c r="AF26" s="172"/>
      <c r="AG26" s="172"/>
    </row>
    <row r="27" spans="1:34" ht="19.5" x14ac:dyDescent="0.4">
      <c r="A27" s="130" t="s">
        <v>129</v>
      </c>
      <c r="C27" s="320" t="s">
        <v>130</v>
      </c>
      <c r="D27" s="320"/>
      <c r="E27" s="320"/>
      <c r="F27" s="320"/>
      <c r="G27" s="320"/>
      <c r="H27" s="320"/>
      <c r="I27" s="320"/>
      <c r="J27" s="320"/>
      <c r="K27" s="320"/>
      <c r="L27" s="320"/>
      <c r="M27" s="320"/>
      <c r="N27" s="171"/>
      <c r="O27" s="171"/>
      <c r="P27" s="171"/>
      <c r="Q27" s="171"/>
      <c r="R27" s="171"/>
      <c r="S27" s="171"/>
      <c r="T27" s="171"/>
      <c r="U27" s="171"/>
      <c r="V27" s="171"/>
      <c r="W27" s="171"/>
      <c r="X27" s="171"/>
      <c r="Y27" s="171"/>
      <c r="Z27" s="171"/>
      <c r="AA27" s="171"/>
      <c r="AB27" s="171"/>
      <c r="AC27" s="171"/>
      <c r="AD27" s="171"/>
      <c r="AE27" s="171"/>
      <c r="AF27" s="171"/>
      <c r="AG27" s="171"/>
      <c r="AH27" s="172"/>
    </row>
    <row r="28" spans="1:34" ht="18.75" customHeight="1" x14ac:dyDescent="0.4">
      <c r="A28" s="246" t="s">
        <v>37</v>
      </c>
      <c r="B28" s="246" t="s">
        <v>104</v>
      </c>
      <c r="C28" s="315" t="s">
        <v>128</v>
      </c>
      <c r="D28" s="315"/>
      <c r="E28" s="316" t="s">
        <v>19</v>
      </c>
      <c r="F28" s="317"/>
      <c r="G28" s="247" t="s">
        <v>39</v>
      </c>
      <c r="H28" s="257" t="s">
        <v>93</v>
      </c>
      <c r="I28" s="308" t="s">
        <v>106</v>
      </c>
      <c r="J28" s="321" t="s">
        <v>96</v>
      </c>
      <c r="K28" s="322"/>
      <c r="L28" s="246" t="s">
        <v>40</v>
      </c>
      <c r="M28" s="158" t="s">
        <v>98</v>
      </c>
      <c r="N28" s="179"/>
      <c r="O28" s="180"/>
      <c r="P28" s="180"/>
      <c r="Q28" s="180"/>
      <c r="R28" s="180"/>
      <c r="S28" s="180"/>
      <c r="T28" s="180"/>
      <c r="U28" s="180"/>
      <c r="V28" s="180"/>
      <c r="W28" s="180"/>
      <c r="X28" s="180"/>
      <c r="Y28" s="180"/>
      <c r="Z28" s="180"/>
      <c r="AA28" s="180"/>
      <c r="AB28" s="180"/>
      <c r="AC28" s="180"/>
      <c r="AD28" s="180"/>
      <c r="AE28" s="180"/>
      <c r="AF28" s="180"/>
      <c r="AG28" s="180"/>
      <c r="AH28" s="172"/>
    </row>
    <row r="29" spans="1:34" ht="28.5" customHeight="1" x14ac:dyDescent="0.4">
      <c r="A29" s="245"/>
      <c r="B29" s="249"/>
      <c r="C29" s="315"/>
      <c r="D29" s="315"/>
      <c r="E29" s="318"/>
      <c r="F29" s="319"/>
      <c r="G29" s="248"/>
      <c r="H29" s="298"/>
      <c r="I29" s="309"/>
      <c r="J29" s="323"/>
      <c r="K29" s="324"/>
      <c r="L29" s="245"/>
      <c r="M29" s="158" t="s">
        <v>44</v>
      </c>
      <c r="N29" s="179"/>
      <c r="O29" s="180"/>
      <c r="P29" s="180"/>
      <c r="Q29" s="180"/>
      <c r="R29" s="180"/>
      <c r="S29" s="180"/>
      <c r="T29" s="180"/>
      <c r="U29" s="180"/>
      <c r="V29" s="180"/>
      <c r="W29" s="180"/>
      <c r="X29" s="180"/>
      <c r="Y29" s="180"/>
      <c r="Z29" s="180"/>
      <c r="AA29" s="180"/>
      <c r="AB29" s="180"/>
      <c r="AC29" s="180"/>
      <c r="AD29" s="180"/>
      <c r="AE29" s="180"/>
      <c r="AF29" s="180"/>
      <c r="AG29" s="180"/>
      <c r="AH29" s="172"/>
    </row>
    <row r="30" spans="1:34" ht="37.5" x14ac:dyDescent="0.4">
      <c r="A30" s="119">
        <v>1</v>
      </c>
      <c r="B30" s="140" t="s">
        <v>132</v>
      </c>
      <c r="C30" s="325" t="s">
        <v>145</v>
      </c>
      <c r="D30" s="326"/>
      <c r="E30" s="327">
        <v>44927</v>
      </c>
      <c r="F30" s="327"/>
      <c r="G30" s="44"/>
      <c r="H30" s="44"/>
      <c r="I30" s="187"/>
      <c r="J30" s="328">
        <v>44933</v>
      </c>
      <c r="K30" s="329"/>
      <c r="L30" s="109" t="s">
        <v>110</v>
      </c>
      <c r="M30" s="157">
        <v>7</v>
      </c>
      <c r="N30" s="172"/>
      <c r="O30" s="176"/>
      <c r="P30" s="177"/>
      <c r="Q30" s="177"/>
      <c r="R30" s="177"/>
      <c r="S30" s="177"/>
      <c r="T30" s="177"/>
      <c r="U30" s="177"/>
      <c r="V30" s="177"/>
      <c r="W30" s="177"/>
      <c r="X30" s="177"/>
      <c r="Y30" s="177"/>
      <c r="Z30" s="177"/>
      <c r="AA30" s="177"/>
      <c r="AB30" s="177"/>
      <c r="AC30" s="177"/>
      <c r="AD30" s="177"/>
      <c r="AE30" s="177"/>
      <c r="AF30" s="177"/>
      <c r="AG30" s="177"/>
      <c r="AH30" s="172"/>
    </row>
    <row r="31" spans="1:34" ht="56.25" x14ac:dyDescent="0.4">
      <c r="A31" s="119">
        <v>2</v>
      </c>
      <c r="B31" s="120" t="s">
        <v>131</v>
      </c>
      <c r="C31" s="325" t="s">
        <v>146</v>
      </c>
      <c r="D31" s="326"/>
      <c r="E31" s="327">
        <v>44927</v>
      </c>
      <c r="F31" s="327"/>
      <c r="G31" s="44"/>
      <c r="H31" s="44"/>
      <c r="I31" s="44"/>
      <c r="J31" s="328">
        <v>44936</v>
      </c>
      <c r="K31" s="329"/>
      <c r="L31" s="109" t="s">
        <v>110</v>
      </c>
      <c r="M31" s="157">
        <v>10</v>
      </c>
      <c r="N31" s="172"/>
      <c r="O31" s="176"/>
      <c r="P31" s="177"/>
      <c r="Q31" s="177"/>
      <c r="R31" s="177"/>
      <c r="S31" s="177"/>
      <c r="T31" s="177"/>
      <c r="U31" s="177"/>
      <c r="V31" s="177"/>
      <c r="W31" s="177"/>
      <c r="X31" s="177"/>
      <c r="Y31" s="177"/>
      <c r="Z31" s="177"/>
      <c r="AA31" s="177"/>
      <c r="AB31" s="177"/>
      <c r="AC31" s="177"/>
      <c r="AD31" s="177"/>
      <c r="AE31" s="177"/>
      <c r="AF31" s="177"/>
      <c r="AG31" s="177"/>
      <c r="AH31" s="172"/>
    </row>
    <row r="32" spans="1:34" ht="37.5" x14ac:dyDescent="0.4">
      <c r="A32" s="119">
        <v>3</v>
      </c>
      <c r="B32" s="120" t="s">
        <v>112</v>
      </c>
      <c r="C32" s="325" t="s">
        <v>146</v>
      </c>
      <c r="D32" s="326"/>
      <c r="E32" s="327">
        <v>44927</v>
      </c>
      <c r="F32" s="327"/>
      <c r="G32" s="44"/>
      <c r="H32" s="44"/>
      <c r="I32" s="44">
        <v>44939</v>
      </c>
      <c r="J32" s="328">
        <v>44939</v>
      </c>
      <c r="K32" s="329"/>
      <c r="L32" s="109" t="s">
        <v>110</v>
      </c>
      <c r="M32" s="157">
        <v>13</v>
      </c>
      <c r="N32" s="172"/>
      <c r="O32" s="176"/>
      <c r="P32" s="177"/>
      <c r="Q32" s="177"/>
      <c r="R32" s="177"/>
      <c r="S32" s="177"/>
      <c r="T32" s="177"/>
      <c r="U32" s="177"/>
      <c r="V32" s="177"/>
      <c r="W32" s="177"/>
      <c r="X32" s="177"/>
      <c r="Y32" s="177"/>
      <c r="Z32" s="177"/>
      <c r="AA32" s="177"/>
      <c r="AB32" s="177"/>
      <c r="AC32" s="177"/>
      <c r="AD32" s="177"/>
      <c r="AE32" s="177"/>
      <c r="AF32" s="177"/>
      <c r="AG32" s="177"/>
      <c r="AH32" s="172"/>
    </row>
    <row r="33" spans="1:34" ht="37.5" x14ac:dyDescent="0.4">
      <c r="A33" s="119">
        <v>4</v>
      </c>
      <c r="B33" s="120" t="s">
        <v>113</v>
      </c>
      <c r="C33" s="325" t="s">
        <v>146</v>
      </c>
      <c r="D33" s="326"/>
      <c r="E33" s="327">
        <v>44927</v>
      </c>
      <c r="F33" s="327"/>
      <c r="G33" s="44"/>
      <c r="H33" s="44"/>
      <c r="I33" s="44">
        <v>44946</v>
      </c>
      <c r="J33" s="328">
        <v>44941</v>
      </c>
      <c r="K33" s="329"/>
      <c r="L33" s="109" t="s">
        <v>110</v>
      </c>
      <c r="M33" s="157">
        <v>15</v>
      </c>
      <c r="N33" s="172"/>
      <c r="O33" s="176"/>
      <c r="P33" s="177"/>
      <c r="Q33" s="177"/>
      <c r="R33" s="177"/>
      <c r="S33" s="177"/>
      <c r="T33" s="177"/>
      <c r="U33" s="177"/>
      <c r="V33" s="177"/>
      <c r="W33" s="177"/>
      <c r="X33" s="177"/>
      <c r="Y33" s="177"/>
      <c r="Z33" s="177"/>
      <c r="AA33" s="177"/>
      <c r="AB33" s="177"/>
      <c r="AC33" s="177"/>
      <c r="AD33" s="177"/>
      <c r="AE33" s="177"/>
      <c r="AF33" s="177"/>
      <c r="AG33" s="177"/>
      <c r="AH33" s="172"/>
    </row>
    <row r="34" spans="1:34" ht="37.5" customHeight="1" x14ac:dyDescent="0.4">
      <c r="A34" s="119">
        <v>5</v>
      </c>
      <c r="B34" s="120" t="s">
        <v>114</v>
      </c>
      <c r="C34" s="325" t="s">
        <v>146</v>
      </c>
      <c r="D34" s="326"/>
      <c r="E34" s="327">
        <v>44927</v>
      </c>
      <c r="F34" s="327"/>
      <c r="G34" s="44">
        <v>44930</v>
      </c>
      <c r="H34" s="44"/>
      <c r="I34" s="44"/>
      <c r="J34" s="328">
        <v>44930</v>
      </c>
      <c r="K34" s="329"/>
      <c r="L34" s="109" t="s">
        <v>102</v>
      </c>
      <c r="M34" s="157">
        <v>4</v>
      </c>
      <c r="N34" s="172"/>
      <c r="O34" s="176"/>
      <c r="P34" s="177"/>
      <c r="Q34" s="177"/>
      <c r="R34" s="177"/>
      <c r="S34" s="177"/>
      <c r="T34" s="177"/>
      <c r="U34" s="177"/>
      <c r="V34" s="177"/>
      <c r="W34" s="177"/>
      <c r="X34" s="177"/>
      <c r="Y34" s="177"/>
      <c r="Z34" s="177"/>
      <c r="AA34" s="177"/>
      <c r="AB34" s="177"/>
      <c r="AC34" s="177"/>
      <c r="AD34" s="177"/>
      <c r="AE34" s="177"/>
      <c r="AF34" s="177"/>
      <c r="AG34" s="177"/>
      <c r="AH34" s="172"/>
    </row>
    <row r="35" spans="1:34" ht="37.5" customHeight="1" x14ac:dyDescent="0.4">
      <c r="A35" s="119">
        <v>6</v>
      </c>
      <c r="B35" s="120" t="s">
        <v>115</v>
      </c>
      <c r="C35" s="325" t="s">
        <v>146</v>
      </c>
      <c r="D35" s="326"/>
      <c r="E35" s="327">
        <v>44927</v>
      </c>
      <c r="F35" s="327"/>
      <c r="G35" s="44">
        <v>44930</v>
      </c>
      <c r="H35" s="44"/>
      <c r="I35" s="44"/>
      <c r="J35" s="328">
        <v>44930</v>
      </c>
      <c r="K35" s="329"/>
      <c r="L35" s="109" t="s">
        <v>102</v>
      </c>
      <c r="M35" s="157">
        <v>4</v>
      </c>
      <c r="N35" s="172"/>
      <c r="O35" s="176"/>
      <c r="P35" s="177"/>
      <c r="Q35" s="177"/>
      <c r="R35" s="177"/>
      <c r="S35" s="177"/>
      <c r="T35" s="177"/>
      <c r="U35" s="177"/>
      <c r="V35" s="177"/>
      <c r="W35" s="177"/>
      <c r="X35" s="177"/>
      <c r="Y35" s="177"/>
      <c r="Z35" s="177"/>
      <c r="AA35" s="177"/>
      <c r="AB35" s="177"/>
      <c r="AC35" s="177"/>
      <c r="AD35" s="177"/>
      <c r="AE35" s="177"/>
      <c r="AF35" s="177"/>
      <c r="AG35" s="177"/>
      <c r="AH35" s="172"/>
    </row>
    <row r="36" spans="1:34" ht="37.5" x14ac:dyDescent="0.4">
      <c r="A36" s="119">
        <v>7</v>
      </c>
      <c r="B36" s="120" t="s">
        <v>120</v>
      </c>
      <c r="C36" s="325" t="s">
        <v>146</v>
      </c>
      <c r="D36" s="326"/>
      <c r="E36" s="327">
        <v>44927</v>
      </c>
      <c r="F36" s="327"/>
      <c r="G36" s="44">
        <v>44930</v>
      </c>
      <c r="H36" s="44">
        <v>44934</v>
      </c>
      <c r="I36" s="44"/>
      <c r="J36" s="328">
        <v>44936</v>
      </c>
      <c r="K36" s="329"/>
      <c r="L36" s="109" t="s">
        <v>102</v>
      </c>
      <c r="M36" s="157">
        <v>7</v>
      </c>
      <c r="N36" s="172"/>
      <c r="O36" s="176"/>
      <c r="P36" s="177"/>
      <c r="Q36" s="177"/>
      <c r="R36" s="177"/>
      <c r="S36" s="177"/>
      <c r="T36" s="177"/>
      <c r="U36" s="177"/>
      <c r="V36" s="177"/>
      <c r="W36" s="177"/>
      <c r="X36" s="177"/>
      <c r="Y36" s="177"/>
      <c r="Z36" s="177"/>
      <c r="AA36" s="177"/>
      <c r="AB36" s="177"/>
      <c r="AC36" s="177"/>
      <c r="AD36" s="177"/>
      <c r="AE36" s="177"/>
      <c r="AF36" s="177"/>
      <c r="AG36" s="177"/>
      <c r="AH36" s="172"/>
    </row>
    <row r="37" spans="1:34" ht="37.5" x14ac:dyDescent="0.4">
      <c r="A37" s="119">
        <v>8</v>
      </c>
      <c r="B37" s="120" t="s">
        <v>121</v>
      </c>
      <c r="C37" s="325" t="s">
        <v>146</v>
      </c>
      <c r="D37" s="326"/>
      <c r="E37" s="327">
        <v>44927</v>
      </c>
      <c r="F37" s="327"/>
      <c r="G37" s="44">
        <v>44930</v>
      </c>
      <c r="H37" s="44">
        <v>44934</v>
      </c>
      <c r="I37" s="44">
        <v>44946</v>
      </c>
      <c r="J37" s="328">
        <v>44941</v>
      </c>
      <c r="K37" s="329"/>
      <c r="L37" s="109" t="s">
        <v>102</v>
      </c>
      <c r="M37" s="157">
        <v>12</v>
      </c>
      <c r="N37" s="172"/>
      <c r="O37" s="176"/>
      <c r="P37" s="177"/>
      <c r="Q37" s="177"/>
      <c r="R37" s="177"/>
      <c r="S37" s="176"/>
      <c r="T37" s="177"/>
      <c r="U37" s="177"/>
      <c r="V37" s="177"/>
      <c r="W37" s="177"/>
      <c r="X37" s="177"/>
      <c r="Y37" s="177"/>
      <c r="Z37" s="177"/>
      <c r="AA37" s="177"/>
      <c r="AB37" s="177"/>
      <c r="AC37" s="177"/>
      <c r="AD37" s="177"/>
      <c r="AE37" s="177"/>
      <c r="AF37" s="177"/>
      <c r="AG37" s="177"/>
      <c r="AH37" s="172"/>
    </row>
    <row r="38" spans="1:34" ht="37.5" customHeight="1" x14ac:dyDescent="0.4">
      <c r="A38" s="119">
        <v>9</v>
      </c>
      <c r="B38" s="120" t="s">
        <v>124</v>
      </c>
      <c r="C38" s="325" t="s">
        <v>146</v>
      </c>
      <c r="D38" s="326"/>
      <c r="E38" s="327">
        <v>44927</v>
      </c>
      <c r="F38" s="327"/>
      <c r="G38" s="44">
        <v>44927</v>
      </c>
      <c r="H38" s="44"/>
      <c r="I38" s="44"/>
      <c r="J38" s="328"/>
      <c r="K38" s="329"/>
      <c r="L38" s="109" t="s">
        <v>123</v>
      </c>
      <c r="M38" s="157">
        <v>0</v>
      </c>
      <c r="N38" s="172"/>
      <c r="O38" s="176"/>
      <c r="P38" s="177"/>
      <c r="Q38" s="177"/>
      <c r="R38" s="177"/>
      <c r="S38" s="176"/>
      <c r="T38" s="177"/>
      <c r="U38" s="177"/>
      <c r="V38" s="177"/>
      <c r="W38" s="177"/>
      <c r="X38" s="177"/>
      <c r="Y38" s="177"/>
      <c r="Z38" s="177"/>
      <c r="AA38" s="177"/>
      <c r="AB38" s="177"/>
      <c r="AC38" s="177"/>
      <c r="AD38" s="177"/>
      <c r="AE38" s="177"/>
      <c r="AF38" s="177"/>
      <c r="AG38" s="177"/>
      <c r="AH38" s="172"/>
    </row>
    <row r="39" spans="1:34" ht="37.5" x14ac:dyDescent="0.4">
      <c r="A39" s="119">
        <v>10</v>
      </c>
      <c r="B39" s="120" t="s">
        <v>119</v>
      </c>
      <c r="C39" s="325" t="s">
        <v>146</v>
      </c>
      <c r="D39" s="326"/>
      <c r="E39" s="327">
        <v>44927</v>
      </c>
      <c r="F39" s="327"/>
      <c r="G39" s="44">
        <v>44927</v>
      </c>
      <c r="H39" s="44">
        <v>44934</v>
      </c>
      <c r="I39" s="44"/>
      <c r="J39" s="328">
        <v>44936</v>
      </c>
      <c r="K39" s="329"/>
      <c r="L39" s="109" t="s">
        <v>102</v>
      </c>
      <c r="M39" s="157">
        <v>3</v>
      </c>
      <c r="N39" s="172"/>
      <c r="O39" s="176"/>
      <c r="P39" s="177"/>
      <c r="Q39" s="177"/>
      <c r="R39" s="177"/>
      <c r="S39" s="176"/>
      <c r="T39" s="177"/>
      <c r="U39" s="177"/>
      <c r="V39" s="177"/>
      <c r="W39" s="177"/>
      <c r="X39" s="177"/>
      <c r="Y39" s="177"/>
      <c r="Z39" s="177"/>
      <c r="AA39" s="177"/>
      <c r="AB39" s="177"/>
      <c r="AC39" s="177"/>
      <c r="AD39" s="177"/>
      <c r="AE39" s="177"/>
      <c r="AF39" s="177"/>
      <c r="AG39" s="177"/>
      <c r="AH39" s="172"/>
    </row>
    <row r="40" spans="1:34" ht="37.5" x14ac:dyDescent="0.4">
      <c r="A40" s="119">
        <v>11</v>
      </c>
      <c r="B40" s="120" t="s">
        <v>118</v>
      </c>
      <c r="C40" s="325" t="s">
        <v>146</v>
      </c>
      <c r="D40" s="326"/>
      <c r="E40" s="327">
        <v>44927</v>
      </c>
      <c r="F40" s="327"/>
      <c r="G40" s="44">
        <v>44927</v>
      </c>
      <c r="H40" s="44">
        <v>44934</v>
      </c>
      <c r="I40" s="44">
        <v>44946</v>
      </c>
      <c r="J40" s="328">
        <v>44941</v>
      </c>
      <c r="K40" s="329"/>
      <c r="L40" s="109" t="s">
        <v>102</v>
      </c>
      <c r="M40" s="157">
        <v>8</v>
      </c>
      <c r="N40" s="172"/>
      <c r="O40" s="177"/>
      <c r="P40" s="177"/>
      <c r="Q40" s="177"/>
      <c r="R40" s="177"/>
      <c r="S40" s="177"/>
      <c r="T40" s="177"/>
      <c r="U40" s="177"/>
      <c r="V40" s="177"/>
      <c r="W40" s="177"/>
      <c r="X40" s="177"/>
      <c r="Y40" s="177"/>
      <c r="Z40" s="177"/>
      <c r="AA40" s="177"/>
      <c r="AB40" s="177"/>
      <c r="AC40" s="177"/>
      <c r="AD40" s="177"/>
      <c r="AE40" s="177"/>
      <c r="AF40" s="177"/>
      <c r="AG40" s="177"/>
      <c r="AH40" s="172"/>
    </row>
    <row r="41" spans="1:34" x14ac:dyDescent="0.4">
      <c r="N41" s="172"/>
      <c r="O41" s="172"/>
      <c r="P41" s="172"/>
      <c r="Q41" s="172"/>
      <c r="R41" s="172"/>
      <c r="S41" s="172"/>
      <c r="T41" s="172"/>
      <c r="U41" s="172"/>
      <c r="V41" s="172"/>
      <c r="W41" s="172"/>
      <c r="X41" s="172"/>
      <c r="Y41" s="172"/>
      <c r="Z41" s="172"/>
      <c r="AA41" s="172"/>
      <c r="AB41" s="172"/>
      <c r="AC41" s="172"/>
      <c r="AD41" s="172"/>
      <c r="AE41" s="172"/>
      <c r="AF41" s="172"/>
      <c r="AG41" s="172"/>
      <c r="AH41" s="172"/>
    </row>
  </sheetData>
  <mergeCells count="98">
    <mergeCell ref="C39:D39"/>
    <mergeCell ref="E39:F39"/>
    <mergeCell ref="J39:K39"/>
    <mergeCell ref="C40:D40"/>
    <mergeCell ref="E40:F40"/>
    <mergeCell ref="J40:K40"/>
    <mergeCell ref="C37:D37"/>
    <mergeCell ref="E37:F37"/>
    <mergeCell ref="J37:K37"/>
    <mergeCell ref="C38:D38"/>
    <mergeCell ref="E38:F38"/>
    <mergeCell ref="J38:K38"/>
    <mergeCell ref="C35:D35"/>
    <mergeCell ref="E35:F35"/>
    <mergeCell ref="J35:K35"/>
    <mergeCell ref="C36:D36"/>
    <mergeCell ref="E36:F36"/>
    <mergeCell ref="J36:K36"/>
    <mergeCell ref="C33:D33"/>
    <mergeCell ref="E33:F33"/>
    <mergeCell ref="J33:K33"/>
    <mergeCell ref="C34:D34"/>
    <mergeCell ref="E34:F34"/>
    <mergeCell ref="J34:K34"/>
    <mergeCell ref="C31:D31"/>
    <mergeCell ref="E31:F31"/>
    <mergeCell ref="J31:K31"/>
    <mergeCell ref="C32:D32"/>
    <mergeCell ref="E32:F32"/>
    <mergeCell ref="J32:K32"/>
    <mergeCell ref="H28:H29"/>
    <mergeCell ref="I28:I29"/>
    <mergeCell ref="J28:K29"/>
    <mergeCell ref="L28:L29"/>
    <mergeCell ref="C30:D30"/>
    <mergeCell ref="E30:F30"/>
    <mergeCell ref="J30:K30"/>
    <mergeCell ref="C24:E24"/>
    <mergeCell ref="K24:L24"/>
    <mergeCell ref="C25:E25"/>
    <mergeCell ref="K25:L25"/>
    <mergeCell ref="C27:M27"/>
    <mergeCell ref="A28:A29"/>
    <mergeCell ref="B28:B29"/>
    <mergeCell ref="C28:D29"/>
    <mergeCell ref="E28:F29"/>
    <mergeCell ref="G28:G29"/>
    <mergeCell ref="C21:E21"/>
    <mergeCell ref="K21:L21"/>
    <mergeCell ref="C22:E22"/>
    <mergeCell ref="K22:L22"/>
    <mergeCell ref="C23:E23"/>
    <mergeCell ref="K23:L23"/>
    <mergeCell ref="C18:E18"/>
    <mergeCell ref="K18:L18"/>
    <mergeCell ref="C19:E19"/>
    <mergeCell ref="K19:L19"/>
    <mergeCell ref="C20:E20"/>
    <mergeCell ref="K20:L20"/>
    <mergeCell ref="C17:E17"/>
    <mergeCell ref="K17:L17"/>
    <mergeCell ref="C11:E11"/>
    <mergeCell ref="K11:L11"/>
    <mergeCell ref="C13:L13"/>
    <mergeCell ref="H14:H15"/>
    <mergeCell ref="I14:I15"/>
    <mergeCell ref="J14:J15"/>
    <mergeCell ref="K14:L14"/>
    <mergeCell ref="K15:L15"/>
    <mergeCell ref="C16:E16"/>
    <mergeCell ref="K16:L16"/>
    <mergeCell ref="A14:A15"/>
    <mergeCell ref="B14:B15"/>
    <mergeCell ref="C14:E15"/>
    <mergeCell ref="F14:F15"/>
    <mergeCell ref="G14:G15"/>
    <mergeCell ref="C8:E8"/>
    <mergeCell ref="K8:L8"/>
    <mergeCell ref="C9:E9"/>
    <mergeCell ref="K9:L9"/>
    <mergeCell ref="C10:E10"/>
    <mergeCell ref="K10:L10"/>
    <mergeCell ref="C5:E5"/>
    <mergeCell ref="K5:L5"/>
    <mergeCell ref="C6:E6"/>
    <mergeCell ref="K6:L6"/>
    <mergeCell ref="C7:E7"/>
    <mergeCell ref="K7:L7"/>
    <mergeCell ref="C2:L2"/>
    <mergeCell ref="A3:A4"/>
    <mergeCell ref="B3:B4"/>
    <mergeCell ref="C3:E4"/>
    <mergeCell ref="F3:F4"/>
    <mergeCell ref="G3:G4"/>
    <mergeCell ref="H3:H4"/>
    <mergeCell ref="I3:I4"/>
    <mergeCell ref="J3:L3"/>
    <mergeCell ref="K4:L4"/>
  </mergeCells>
  <phoneticPr fontId="1"/>
  <dataValidations count="2">
    <dataValidation type="date" imeMode="off" allowBlank="1" showInputMessage="1" showErrorMessage="1" errorTitle="入力エラー" sqref="E30:F40">
      <formula1>44927</formula1>
      <formula2>45016</formula2>
    </dataValidation>
    <dataValidation type="list" allowBlank="1" showInputMessage="1" showErrorMessage="1" sqref="C30:D40">
      <formula1>"有,無"</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チェックリスト</vt:lpstr>
      <vt:lpstr>対象者リスト（9月30日以前）</vt:lpstr>
      <vt:lpstr>対象者リスト（10月1日以降）</vt:lpstr>
      <vt:lpstr>対象者リスト（R5年1月1日～）</vt:lpstr>
      <vt:lpstr>wk</vt:lpstr>
      <vt:lpstr>追加補助</vt:lpstr>
      <vt:lpstr>入力例</vt:lpstr>
      <vt:lpstr>チェックリスト!Print_Area</vt:lpstr>
      <vt:lpstr>'対象者リスト（10月1日以降）'!Print_Area</vt:lpstr>
      <vt:lpstr>'対象者リスト（9月30日以前）'!Print_Area</vt:lpstr>
      <vt:lpstr>'対象者リスト（R5年1月1日～）'!Print_Area</vt:lpstr>
      <vt:lpstr>追加補助!Print_Area</vt:lpstr>
      <vt:lpstr>'対象者リスト（10月1日以降）'!Print_Titles</vt:lpstr>
      <vt:lpstr>'対象者リスト（9月30日以前）'!Print_Titles</vt:lpstr>
      <vt:lpstr>'対象者リスト（R5年1月1日～）'!Print_Titles</vt:lpstr>
      <vt:lpstr>追加補助!Print_Titles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政策企画部情報システム課</cp:lastModifiedBy>
  <cp:lastPrinted>2023-01-10T06:21:40Z</cp:lastPrinted>
  <dcterms:created xsi:type="dcterms:W3CDTF">2021-05-18T00:46:21Z</dcterms:created>
  <dcterms:modified xsi:type="dcterms:W3CDTF">2023-01-12T01:37:26Z</dcterms:modified>
</cp:coreProperties>
</file>